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C:\Box\市町村財政課\G_財政指導\00G_002_010_公会計\R08年度\04_地方公会計の整備により得られるストック情報に関する調査について\06_総務省から分析欄記載依頼\04　市町村のデータとりまとめ\"/>
    </mc:Choice>
  </mc:AlternateContent>
  <xr:revisionPtr revIDLastSave="0" documentId="13_ncr:1_{73BEDBC4-DFF7-4566-87E7-7AD1B498901E}" xr6:coauthVersionLast="47" xr6:coauthVersionMax="47" xr10:uidLastSave="{00000000-0000-0000-0000-000000000000}"/>
  <bookViews>
    <workbookView xWindow="28690" yWindow="-1070" windowWidth="29020" windowHeight="1570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G35" i="10" l="1"/>
  <c r="BG34" i="10"/>
  <c r="AO35" i="10"/>
  <c r="AO34" i="10"/>
  <c r="W37"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C37" i="10"/>
  <c r="CO36" i="10"/>
  <c r="BE36" i="10"/>
  <c r="AM36" i="10"/>
  <c r="C36" i="10"/>
  <c r="C35" i="10"/>
  <c r="C34" i="10"/>
  <c r="U34" i="10" l="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U35" i="10" l="1"/>
  <c r="U36" i="10" s="1"/>
  <c r="U37" i="10" s="1"/>
  <c r="AM34" i="10" s="1"/>
  <c r="AM35" i="10" s="1"/>
  <c r="BE34" i="10" s="1"/>
  <c r="BE35" i="10" s="1"/>
  <c r="BW34" i="10" l="1"/>
  <c r="BW35" i="10" s="1"/>
  <c r="BW36" i="10" s="1"/>
  <c r="BW37" i="10" s="1"/>
  <c r="BW38" i="10" s="1"/>
  <c r="BW39" i="10" s="1"/>
  <c r="BW40" i="10" s="1"/>
  <c r="BW41" i="10" s="1"/>
  <c r="BW42" i="10" s="1"/>
  <c r="CO34" i="10" l="1"/>
  <c r="CO35" i="10" s="1"/>
</calcChain>
</file>

<file path=xl/sharedStrings.xml><?xml version="1.0" encoding="utf-8"?>
<sst xmlns="http://schemas.openxmlformats.org/spreadsheetml/2006/main" count="1090" uniqueCount="578">
  <si>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</si>
  <si>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</si>
  <si>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</si>
  <si>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</si>
  <si>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</si>
  <si>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</si>
  <si>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</si>
  <si>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</si>
  <si>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</si>
  <si>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</si>
  <si>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</si>
  <si>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</si>
  <si>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</si>
  <si>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</si>
  <si>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</si>
  <si>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</si>
  <si>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</si>
  <si>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</si>
  <si>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</si>
  <si>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</si>
  <si>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</si>
  <si>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</si>
  <si>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</si>
  <si>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</si>
  <si>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</si>
  <si>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</si>
  <si>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</si>
  <si>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</si>
  <si>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</si>
  <si>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</si>
  <si>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</si>
  <si>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</si>
  <si>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</si>
  <si>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</si>
  <si>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</si>
  <si>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</si>
  <si>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</si>
  <si>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</si>
  <si>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</si>
  <si>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</si>
  <si>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</si>
  <si>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</si>
  <si>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</si>
  <si>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</si>
  <si>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</si>
  <si>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</si>
  <si>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</si>
  <si>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</si>
  <si>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</si>
  <si>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</si>
  <si>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</si>
  <si>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</si>
  <si>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</si>
  <si>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</si>
  <si>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</si>
  <si>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</si>
  <si>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</si>
  <si>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</si>
  <si>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</si>
  <si>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</si>
  <si>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</si>
  <si>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</si>
  <si>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</si>
  <si>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</si>
  <si>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</si>
  <si>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</si>
  <si>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</si>
  <si>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</si>
  <si>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</si>
  <si>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</si>
  <si>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</si>
  <si>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</si>
  <si>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</si>
  <si>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</si>
  <si>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</si>
  <si>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</si>
  <si>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</si>
  <si>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</si>
  <si>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</si>
  <si>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福島県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</si>
  <si>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</si>
  <si>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</si>
  <si>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</si>
  <si>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</si>
  <si>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</si>
  <si>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</si>
  <si>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</si>
  <si>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</si>
  <si>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</si>
  <si>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</si>
  <si>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</si>
  <si>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</si>
  <si>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</si>
  <si>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</si>
  <si>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西会津町</t>
    <phoneticPr fontId="5"/>
  </si>
  <si>
    <t>地方交付税種地</t>
    <rPh sb="0" eb="2">
      <t>チホウ</t>
    </rPh>
    <rPh sb="2" eb="5">
      <t>コウフゼイ</t>
    </rPh>
    <rPh sb="5" eb="6">
      <t>シュ</t>
    </rPh>
    <rPh sb="6" eb="7">
      <t>チ</t>
    </rPh>
    <phoneticPr fontId="5"/>
  </si>
  <si>
    <t>2-1</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</si>
  <si>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</si>
  <si>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</si>
  <si>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</si>
  <si>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</si>
  <si>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</si>
  <si>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</si>
  <si>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</si>
  <si>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</si>
  <si>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</si>
  <si>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</si>
  <si>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</si>
  <si>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</si>
  <si>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</si>
  <si>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</si>
  <si>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</si>
  <si>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</si>
  <si>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</si>
  <si>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</si>
  <si>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</si>
  <si>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</si>
  <si>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</si>
  <si>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-12.3</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</si>
  <si>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</si>
  <si>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</si>
  <si>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</si>
  <si>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</si>
  <si>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</si>
  <si>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</si>
  <si>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</si>
  <si>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</si>
  <si>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</si>
  <si>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</si>
  <si>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</si>
  <si>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</si>
  <si>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</si>
  <si>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</si>
  <si>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</si>
  <si>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</si>
  <si>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</si>
  <si>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</si>
  <si>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</si>
  <si>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</si>
  <si>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</si>
  <si>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</si>
  <si>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-2.7</t>
    <phoneticPr fontId="5"/>
  </si>
  <si>
    <t>基準財政需要額</t>
    <phoneticPr fontId="25"/>
  </si>
  <si>
    <t>うち日本人(％)</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</si>
  <si>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</si>
  <si>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</si>
  <si>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</si>
  <si>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</si>
  <si>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</si>
  <si>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</si>
  <si>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</si>
  <si>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</si>
  <si>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</si>
  <si>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</si>
  <si>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</si>
  <si>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</si>
  <si>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</si>
  <si>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</si>
  <si>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</si>
  <si>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</si>
  <si>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</si>
  <si>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</si>
  <si>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</si>
  <si>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</si>
  <si>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</si>
  <si>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</si>
  <si>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</si>
  <si>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</si>
  <si>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t>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</si>
  <si>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</si>
  <si>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</si>
  <si>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</si>
  <si>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</si>
  <si>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</si>
  <si>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</si>
  <si>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</si>
  <si>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</si>
  <si>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</si>
  <si>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</si>
  <si>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</si>
  <si>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</si>
  <si>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</si>
  <si>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</si>
  <si>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</si>
  <si>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</si>
  <si>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</si>
  <si>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</si>
  <si>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</si>
  <si>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</si>
  <si>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</si>
  <si>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</si>
  <si>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</si>
  <si>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</si>
  <si>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</si>
  <si>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</si>
  <si>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</si>
  <si>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</si>
  <si>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</si>
  <si>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</si>
  <si>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</si>
  <si>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</si>
  <si>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</si>
  <si>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</si>
  <si>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福島県西会津町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</si>
  <si>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</si>
  <si>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</si>
  <si>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</si>
  <si>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</si>
  <si>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</si>
  <si>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</si>
  <si>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</si>
  <si>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</si>
  <si>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</si>
  <si>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</si>
  <si>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</si>
  <si>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</si>
  <si>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</si>
  <si>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</si>
  <si>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</si>
  <si>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</si>
  <si>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</si>
  <si>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</si>
  <si>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</si>
  <si>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</si>
  <si>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</si>
  <si>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</si>
  <si>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</si>
  <si>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</si>
  <si>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</si>
  <si>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</si>
  <si>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</si>
  <si>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</si>
  <si>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</si>
  <si>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</si>
  <si>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</si>
  <si>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</si>
  <si>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</si>
  <si>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</si>
  <si>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</si>
  <si>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</si>
  <si>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</si>
  <si>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</si>
  <si>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</si>
  <si>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</si>
  <si>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</si>
  <si>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</si>
  <si>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</si>
  <si>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</si>
  <si>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</si>
  <si>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</si>
  <si>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</si>
  <si>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</si>
  <si>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</si>
  <si>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</si>
  <si>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</si>
  <si>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</si>
  <si>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</si>
  <si>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</si>
  <si>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</si>
  <si>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</si>
  <si>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</si>
  <si>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</si>
  <si>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</si>
  <si>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</si>
  <si>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</si>
  <si>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</si>
  <si>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</si>
  <si>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</si>
  <si>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</si>
  <si>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</si>
  <si>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</si>
  <si>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</si>
  <si>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</si>
  <si>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</si>
  <si>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</si>
  <si>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</si>
  <si>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</si>
  <si>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</si>
  <si>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</si>
  <si>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</si>
  <si>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</si>
  <si>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</si>
  <si>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</si>
  <si>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</si>
  <si>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</si>
  <si>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</si>
  <si>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</si>
  <si>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</si>
  <si>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</si>
  <si>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</si>
  <si>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</si>
  <si>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</si>
  <si>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</si>
  <si>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</si>
  <si>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</si>
  <si>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</si>
  <si>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</si>
  <si>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</si>
  <si>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</si>
  <si>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</si>
  <si>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</si>
  <si>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</si>
  <si>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</si>
  <si>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</si>
  <si>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</si>
  <si>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</si>
  <si>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</si>
  <si>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</si>
  <si>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</si>
  <si>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</si>
  <si>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</si>
  <si>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</si>
  <si>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</si>
  <si>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</si>
  <si>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</si>
  <si>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</si>
  <si>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</si>
  <si>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</si>
  <si>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</si>
  <si>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その他</t>
    <phoneticPr fontId="5"/>
  </si>
  <si>
    <t>再差引収支</t>
    <rPh sb="0" eb="1">
      <t>サイ</t>
    </rPh>
    <rPh sb="1" eb="3">
      <t>サシヒキ</t>
    </rPh>
    <rPh sb="3" eb="5">
      <t>シュウシ</t>
    </rPh>
    <phoneticPr fontId="5"/>
  </si>
  <si>
    <t>　　うち一部事務組合負担金</t>
    <phoneticPr fontId="5"/>
  </si>
  <si>
    <t>地方債</t>
  </si>
  <si>
    <t>下水道</t>
    <phoneticPr fontId="5"/>
  </si>
  <si>
    <t>加入世帯数(世帯)</t>
  </si>
  <si>
    <t>　繰出金</t>
    <phoneticPr fontId="5"/>
  </si>
  <si>
    <t>　うち減収補塡債(特例分)</t>
    <rPh sb="4" eb="5">
      <t>シュウ</t>
    </rPh>
    <rPh sb="9" eb="10">
      <t>トク</t>
    </rPh>
    <rPh sb="10" eb="11">
      <t>レイ</t>
    </rPh>
    <rPh sb="11" eb="12">
      <t>ブン</t>
    </rPh>
    <phoneticPr fontId="16"/>
  </si>
  <si>
    <t>上水道</t>
    <phoneticPr fontId="5"/>
  </si>
  <si>
    <t>被保険者数(人)</t>
  </si>
  <si>
    <t>　積立金</t>
    <phoneticPr fontId="5"/>
  </si>
  <si>
    <t>　うち臨時財政対策債</t>
    <phoneticPr fontId="5"/>
  </si>
  <si>
    <t>簡易水道</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</si>
  <si>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</si>
  <si>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</si>
  <si>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</si>
  <si>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</si>
  <si>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</si>
  <si>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</si>
  <si>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</si>
  <si>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</si>
  <si>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</si>
  <si>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</si>
  <si>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</si>
  <si>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</si>
  <si>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</si>
  <si>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</si>
  <si>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</si>
  <si>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</si>
  <si>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</si>
  <si>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</si>
  <si>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</si>
  <si>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</si>
  <si>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</si>
  <si>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福島県西会津町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</si>
  <si>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</si>
  <si>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</si>
  <si>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</si>
  <si>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</si>
  <si>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</si>
  <si>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</si>
  <si>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</si>
  <si>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</si>
  <si>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</si>
  <si>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</si>
  <si>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</si>
  <si>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</si>
  <si>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</si>
  <si>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</si>
  <si>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</si>
  <si>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</si>
  <si>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</si>
  <si>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</si>
  <si>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</si>
  <si>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</si>
  <si>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</si>
  <si>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</si>
  <si>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</si>
  <si>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</si>
  <si>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</si>
  <si>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</si>
  <si>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</si>
  <si>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</si>
  <si>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</si>
  <si>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</si>
  <si>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</si>
  <si>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</si>
  <si>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</si>
  <si>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国民健康保険特別会計（事業勘定）</t>
    <phoneticPr fontId="5"/>
  </si>
  <si>
    <t>国民健康保険特別会計（診療施設勘定）</t>
    <phoneticPr fontId="5"/>
  </si>
  <si>
    <t>介護保険特別会計</t>
    <phoneticPr fontId="5"/>
  </si>
  <si>
    <t>後期高齢者医療特別会計</t>
    <phoneticPr fontId="5"/>
  </si>
  <si>
    <t>水道事業会計（水道事業・簡易水道等事業）</t>
    <phoneticPr fontId="5"/>
  </si>
  <si>
    <t>法適用企業</t>
    <phoneticPr fontId="5"/>
  </si>
  <si>
    <t>下水道事業会計（公共下水道事業・農業集落排水処理事業・個別排水処理事業）</t>
    <phoneticPr fontId="5"/>
  </si>
  <si>
    <t>工業団地造成事業特別会計</t>
    <phoneticPr fontId="5"/>
  </si>
  <si>
    <t>法非適用企業</t>
    <phoneticPr fontId="5"/>
  </si>
  <si>
    <t>住宅団地造成事業特別会計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</si>
  <si>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</si>
  <si>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</si>
  <si>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</si>
  <si>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</si>
  <si>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</si>
  <si>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</si>
  <si>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</si>
  <si>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</si>
  <si>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</si>
  <si>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</si>
  <si>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</si>
  <si>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</si>
  <si>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</si>
  <si>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</si>
  <si>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</si>
  <si>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</si>
  <si>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</si>
  <si>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</si>
  <si>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</si>
  <si>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</si>
  <si>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</si>
  <si>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</si>
  <si>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</si>
  <si>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</si>
  <si>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</si>
  <si>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</si>
  <si>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</si>
  <si>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</si>
  <si>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</si>
  <si>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</si>
  <si>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</si>
  <si>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</si>
  <si>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</si>
  <si>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</si>
  <si>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</si>
  <si>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</si>
  <si>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</si>
  <si>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</si>
  <si>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</si>
  <si>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</si>
  <si>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</si>
  <si>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</si>
  <si>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</si>
  <si>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</si>
  <si>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</si>
  <si>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</si>
  <si>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</si>
  <si>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</si>
  <si>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</si>
  <si>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</si>
  <si>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</si>
  <si>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下水道事業会計</t>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</si>
  <si>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</si>
  <si>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</si>
  <si>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水道事業会計</t>
    <phoneticPr fontId="5"/>
  </si>
  <si>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</si>
  <si>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</si>
  <si>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</si>
  <si>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</si>
  <si>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</si>
  <si>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</si>
  <si>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</si>
  <si>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</si>
  <si>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</si>
  <si>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</si>
  <si>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</si>
  <si>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</si>
  <si>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</si>
  <si>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</si>
  <si>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</si>
  <si>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</si>
  <si>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</si>
  <si>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</si>
  <si>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</si>
  <si>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</si>
  <si>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</si>
  <si>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</si>
  <si>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</si>
  <si>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</si>
  <si>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</si>
  <si>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</si>
  <si>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</si>
  <si>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</si>
  <si>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</si>
  <si>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</si>
  <si>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</si>
  <si>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</si>
  <si>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</si>
  <si>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</si>
  <si>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</si>
  <si>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</si>
  <si>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</si>
  <si>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</si>
  <si>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t>
  </si>
  <si>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</si>
  <si>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</si>
  <si>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</si>
  <si>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</si>
  <si>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</si>
  <si>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</si>
  <si>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</si>
  <si>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</si>
  <si>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</si>
  <si>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</si>
  <si>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</si>
  <si>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</si>
  <si>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</si>
  <si>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</si>
  <si>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</si>
  <si>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</si>
  <si>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</si>
  <si>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</si>
  <si>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</si>
  <si>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</si>
  <si>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</si>
  <si>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</si>
  <si>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</si>
  <si>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</si>
  <si>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</si>
  <si>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</si>
  <si>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</si>
  <si>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</si>
  <si>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</si>
  <si>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</si>
  <si>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</si>
  <si>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</si>
  <si>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</si>
  <si>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</si>
  <si>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</si>
  <si>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</si>
  <si>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</si>
  <si>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</si>
  <si>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</si>
  <si>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</si>
  <si>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</si>
  <si>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</si>
  <si>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</si>
  <si>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3.68</t>
  </si>
  <si>
    <t>▲ 0.87</t>
  </si>
  <si>
    <t>一般会計</t>
  </si>
  <si>
    <t>水道事業会計（水道事業・簡易水道等事業）</t>
  </si>
  <si>
    <t>介護保険特別会計</t>
  </si>
  <si>
    <t>下水道事業会計（公共下水道事業・農業集落排水処理事業・個別排水処理事業）</t>
  </si>
  <si>
    <t>国民健康保険特別会計（診療施設勘定）</t>
  </si>
  <si>
    <t>国民健康保険特別会計（事業勘定）</t>
  </si>
  <si>
    <t>住宅団地造成事業特別会計</t>
  </si>
  <si>
    <t>工業団地造成事業特別会計</t>
  </si>
  <si>
    <t>その他会計（赤字）</t>
  </si>
  <si>
    <t>その他会計（黒字）</t>
  </si>
  <si>
    <t>R02</t>
    <phoneticPr fontId="5"/>
  </si>
  <si>
    <t>R03</t>
    <phoneticPr fontId="5"/>
  </si>
  <si>
    <t>R04</t>
    <phoneticPr fontId="5"/>
  </si>
  <si>
    <t>R05</t>
    <phoneticPr fontId="5"/>
  </si>
  <si>
    <t>R06</t>
    <phoneticPr fontId="5"/>
  </si>
  <si>
    <t>公共施設整備等基金</t>
    <rPh sb="0" eb="4">
      <t>コウキョウシセツ</t>
    </rPh>
    <rPh sb="4" eb="6">
      <t>セイビ</t>
    </rPh>
    <rPh sb="6" eb="7">
      <t>ナド</t>
    </rPh>
    <rPh sb="7" eb="9">
      <t>キキン</t>
    </rPh>
    <phoneticPr fontId="2"/>
  </si>
  <si>
    <t>みんなで創る未来基金</t>
  </si>
  <si>
    <t>森林環境譲与税基金</t>
  </si>
  <si>
    <t>小中学校交流基金</t>
  </si>
  <si>
    <t>株式会社西会津町振興公社</t>
    <rPh sb="0" eb="4">
      <t>カブシキカイシャ</t>
    </rPh>
    <rPh sb="4" eb="8">
      <t>ニシアイヅマチ</t>
    </rPh>
    <rPh sb="8" eb="12">
      <t>シンコウコウシャ</t>
    </rPh>
    <phoneticPr fontId="2"/>
  </si>
  <si>
    <t>一般財団法人西会津町農業公社</t>
    <rPh sb="0" eb="2">
      <t>イッパン</t>
    </rPh>
    <rPh sb="2" eb="6">
      <t>ザイダンホウジン</t>
    </rPh>
    <rPh sb="6" eb="10">
      <t>ニシアイヅマチ</t>
    </rPh>
    <rPh sb="10" eb="14">
      <t>ノウギョウコウシャ</t>
    </rPh>
    <phoneticPr fontId="2"/>
  </si>
  <si>
    <t>喜多方地方広域市町村圏組合（一般会計）</t>
    <rPh sb="0" eb="3">
      <t>キタカタ</t>
    </rPh>
    <rPh sb="3" eb="5">
      <t>チホウ</t>
    </rPh>
    <rPh sb="5" eb="7">
      <t>コウイキ</t>
    </rPh>
    <rPh sb="7" eb="10">
      <t>シチョウソン</t>
    </rPh>
    <rPh sb="10" eb="11">
      <t>ケン</t>
    </rPh>
    <rPh sb="11" eb="13">
      <t>クミアイ</t>
    </rPh>
    <rPh sb="14" eb="16">
      <t>イッパン</t>
    </rPh>
    <rPh sb="16" eb="18">
      <t>カイケイ</t>
    </rPh>
    <phoneticPr fontId="2"/>
  </si>
  <si>
    <t>喜多方地方広域市町村圏組合（喜多方プラザ特別会計）</t>
    <rPh sb="0" eb="3">
      <t>キタカタ</t>
    </rPh>
    <rPh sb="3" eb="5">
      <t>チホウ</t>
    </rPh>
    <rPh sb="5" eb="7">
      <t>コウイキ</t>
    </rPh>
    <rPh sb="7" eb="10">
      <t>シチョウソン</t>
    </rPh>
    <rPh sb="10" eb="11">
      <t>ケン</t>
    </rPh>
    <rPh sb="11" eb="13">
      <t>クミアイ</t>
    </rPh>
    <rPh sb="14" eb="17">
      <t>キタカタ</t>
    </rPh>
    <rPh sb="20" eb="22">
      <t>トクベツ</t>
    </rPh>
    <rPh sb="22" eb="24">
      <t>カイケイ</t>
    </rPh>
    <phoneticPr fontId="2"/>
  </si>
  <si>
    <t>福島県市町村総合事務組合（一般会計）</t>
    <rPh sb="0" eb="3">
      <t>フクシマケン</t>
    </rPh>
    <rPh sb="3" eb="6">
      <t>シチョウソン</t>
    </rPh>
    <rPh sb="6" eb="8">
      <t>ソウゴウ</t>
    </rPh>
    <rPh sb="8" eb="10">
      <t>ジム</t>
    </rPh>
    <rPh sb="10" eb="12">
      <t>クミアイ</t>
    </rPh>
    <rPh sb="13" eb="15">
      <t>イッパン</t>
    </rPh>
    <rPh sb="15" eb="17">
      <t>カイケイ</t>
    </rPh>
    <phoneticPr fontId="2"/>
  </si>
  <si>
    <t>福島県市町村総合事務組合（消防補償等特別会計）</t>
    <rPh sb="0" eb="3">
      <t>フクシマケン</t>
    </rPh>
    <rPh sb="3" eb="6">
      <t>シチョウソン</t>
    </rPh>
    <rPh sb="6" eb="8">
      <t>ソウゴウ</t>
    </rPh>
    <rPh sb="8" eb="10">
      <t>ジム</t>
    </rPh>
    <rPh sb="10" eb="12">
      <t>クミアイ</t>
    </rPh>
    <rPh sb="13" eb="15">
      <t>ショウボウ</t>
    </rPh>
    <rPh sb="15" eb="17">
      <t>ホショウ</t>
    </rPh>
    <rPh sb="17" eb="18">
      <t>トウ</t>
    </rPh>
    <rPh sb="18" eb="20">
      <t>トクベツ</t>
    </rPh>
    <rPh sb="20" eb="22">
      <t>カイケイ</t>
    </rPh>
    <phoneticPr fontId="2"/>
  </si>
  <si>
    <t>福島県市町村総合事務組合（消防賞じゅつ金特別会計）</t>
    <rPh sb="0" eb="3">
      <t>フクシマケン</t>
    </rPh>
    <rPh sb="3" eb="6">
      <t>シチョウソン</t>
    </rPh>
    <rPh sb="6" eb="8">
      <t>ソウゴウ</t>
    </rPh>
    <rPh sb="8" eb="10">
      <t>ジム</t>
    </rPh>
    <rPh sb="10" eb="12">
      <t>クミアイ</t>
    </rPh>
    <rPh sb="13" eb="15">
      <t>ショウボウ</t>
    </rPh>
    <rPh sb="15" eb="16">
      <t>ショウ</t>
    </rPh>
    <rPh sb="19" eb="20">
      <t>キン</t>
    </rPh>
    <rPh sb="20" eb="22">
      <t>トクベツ</t>
    </rPh>
    <rPh sb="22" eb="24">
      <t>カイケイ</t>
    </rPh>
    <phoneticPr fontId="2"/>
  </si>
  <si>
    <t>福島県市町村総合事務組合（非常勤職員公務災害補償特別会計）</t>
    <rPh sb="0" eb="3">
      <t>フクシマケン</t>
    </rPh>
    <rPh sb="3" eb="6">
      <t>シチョウソン</t>
    </rPh>
    <rPh sb="6" eb="8">
      <t>ソウゴウ</t>
    </rPh>
    <rPh sb="8" eb="10">
      <t>ジム</t>
    </rPh>
    <rPh sb="10" eb="12">
      <t>クミアイ</t>
    </rPh>
    <rPh sb="13" eb="16">
      <t>ヒジョウキン</t>
    </rPh>
    <rPh sb="16" eb="18">
      <t>ショクイン</t>
    </rPh>
    <rPh sb="18" eb="20">
      <t>コウム</t>
    </rPh>
    <rPh sb="20" eb="22">
      <t>サイガイ</t>
    </rPh>
    <rPh sb="22" eb="24">
      <t>ホショウ</t>
    </rPh>
    <rPh sb="24" eb="26">
      <t>トクベツ</t>
    </rPh>
    <rPh sb="26" eb="28">
      <t>カイケイ</t>
    </rPh>
    <phoneticPr fontId="2"/>
  </si>
  <si>
    <t>福島県市町村総合事務組合（自治会館管理特別会計）</t>
    <rPh sb="0" eb="3">
      <t>フクシマケン</t>
    </rPh>
    <rPh sb="3" eb="6">
      <t>シチョウソン</t>
    </rPh>
    <rPh sb="6" eb="8">
      <t>ソウゴウ</t>
    </rPh>
    <rPh sb="8" eb="10">
      <t>ジム</t>
    </rPh>
    <rPh sb="10" eb="12">
      <t>クミアイ</t>
    </rPh>
    <rPh sb="13" eb="15">
      <t>ジチ</t>
    </rPh>
    <rPh sb="15" eb="17">
      <t>カイカン</t>
    </rPh>
    <rPh sb="17" eb="19">
      <t>カンリ</t>
    </rPh>
    <rPh sb="19" eb="21">
      <t>トクベツ</t>
    </rPh>
    <rPh sb="21" eb="23">
      <t>カイケイ</t>
    </rPh>
    <phoneticPr fontId="2"/>
  </si>
  <si>
    <t>福島県後期高齢者医療広域連合（一般会計）</t>
    <rPh sb="0" eb="3">
      <t>フクシマケン</t>
    </rPh>
    <rPh sb="3" eb="8">
      <t>コウキコウレイシャ</t>
    </rPh>
    <rPh sb="8" eb="10">
      <t>イリョウ</t>
    </rPh>
    <rPh sb="10" eb="12">
      <t>コウイキ</t>
    </rPh>
    <rPh sb="12" eb="14">
      <t>レンゴウ</t>
    </rPh>
    <rPh sb="15" eb="17">
      <t>イッパン</t>
    </rPh>
    <rPh sb="17" eb="19">
      <t>カイケイ</t>
    </rPh>
    <phoneticPr fontId="2"/>
  </si>
  <si>
    <t>福島県後期高齢者医療広域連合（後期高齢者医療特別会計）</t>
    <rPh sb="0" eb="3">
      <t>フクシマケン</t>
    </rPh>
    <rPh sb="3" eb="8">
      <t>コウキコウレイシャ</t>
    </rPh>
    <rPh sb="8" eb="10">
      <t>イリョウ</t>
    </rPh>
    <rPh sb="10" eb="12">
      <t>コウイキ</t>
    </rPh>
    <rPh sb="12" eb="14">
      <t>レンゴウ</t>
    </rPh>
    <rPh sb="15" eb="17">
      <t>コウキ</t>
    </rPh>
    <rPh sb="17" eb="20">
      <t>コウレイシャ</t>
    </rPh>
    <rPh sb="20" eb="22">
      <t>イリョウ</t>
    </rPh>
    <rPh sb="22" eb="24">
      <t>トクベツ</t>
    </rPh>
    <rPh sb="24" eb="26">
      <t>カイケイ</t>
    </rPh>
    <phoneticPr fontId="2"/>
  </si>
  <si>
    <t>新田興助地域振興基金</t>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</si>
  <si>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</si>
  <si>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</si>
  <si>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本町の有形固定資産減価償却率は、類似団体平均とほぼ同水準であるが、将来負担比率は類似団体平均を大きく上回っている。
将来負担比率は、基金の増加等（債務償還比率の記載内容）に伴い改善する傾向にある。令和4年度は、発生豪雨災害事業のため基金から大きく取り崩ししたため数値が上昇したが、その後は基金への積立等により改善傾向にある。
将来負担比率と有形固定資産減価償却率の関係では、施設の大規模改修又は整備を実施すれば、有形固定資産減価償却率が低くなり、将来負担比率が上昇する逆の関係であるため、今後は西会津町公共施設等総合管理計画及び個別施設計画に基づいた施設の適正管理を推進していくとともに、地方債の過度な発行を抑制するなど将来負担の軽減に取り組み、両数値の改善又は維持に努めていく。</t>
    <rPh sb="131" eb="133">
      <t>スウチ</t>
    </rPh>
    <rPh sb="134" eb="136">
      <t>ジョウショウ</t>
    </rPh>
    <rPh sb="142" eb="143">
      <t>ゴ</t>
    </rPh>
    <rPh sb="148" eb="150">
      <t>ツミタテ</t>
    </rPh>
    <rPh sb="150" eb="151">
      <t>トウ</t>
    </rPh>
    <rPh sb="156" eb="158">
      <t>ケイコウ</t>
    </rPh>
    <phoneticPr fontId="2"/>
  </si>
  <si>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</si>
  <si>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</si>
  <si>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</si>
  <si>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</si>
  <si>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</si>
  <si>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</si>
  <si>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本町の将来負担比率及び実質公債費比率は、類似団体平均を大きく上回っている。
将来負担比率及び実質公債費比率の関係は相互関係にあり、増減の大きな要因の１つは地方債残高となっている。本町の財政状況では、公共事業の実施には地方債の発行が必要不可欠であることから、ある程度の数値の高さはやむを得ないと考えている。
本町では引き続き、町独自のシミュレーションを計画・策定し、地方債の過度な発行にならないよう努めることとしている。</t>
    <rPh sb="0" eb="209">
      <t>ニュウリョク</t>
    </rPh>
    <phoneticPr fontId="5"/>
  </si>
  <si>
    <t>実質公債費比率</t>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</si>
</sst>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2"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8"/>
      <color rgb="FF000000"/>
      <name val="游ゴシック"/>
      <family val="3"/>
      <charset val="128"/>
    </font>
    <font>
      <sz val="8"/>
      <color indexed="8"/>
      <name val="游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59">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8"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1" fillId="0" borderId="0" xfId="20" applyFo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 fillId="0" borderId="31" xfId="11" applyBorder="1" applyAlignment="1">
      <alignment horizontal="center" vertical="center"/>
    </xf>
    <xf numFmtId="0" fontId="1" fillId="0" borderId="42" xfId="11" applyBorder="1" applyAlignment="1">
      <alignment horizontal="center"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6" fillId="0" borderId="0" xfId="6" applyAlignment="1">
      <alignment vertical="center"/>
    </xf>
    <xf numFmtId="0" fontId="16" fillId="0" borderId="38" xfId="6" applyBorder="1" applyAlignment="1">
      <alignment vertical="center"/>
    </xf>
    <xf numFmtId="178" fontId="20" fillId="0" borderId="87" xfId="11" applyNumberFormat="1" applyFont="1" applyBorder="1" applyAlignment="1">
      <alignment horizontal="right" vertical="center" shrinkToFit="1"/>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178" fontId="3" fillId="0" borderId="12" xfId="16" applyNumberFormat="1" applyFont="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31" xfId="3" applyFont="1" applyBorder="1">
      <alignment vertical="center"/>
    </xf>
    <xf numFmtId="0" fontId="7" fillId="0" borderId="32" xfId="3" applyFont="1" applyBorder="1">
      <alignment vertical="center"/>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xf numFmtId="0" fontId="39"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0" fontId="1" fillId="0" borderId="0" xfId="16"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0" fontId="1" fillId="0" borderId="34" xfId="16" applyFont="1" applyBorder="1" applyAlignment="1">
      <alignment horizontal="center" vertical="center"/>
    </xf>
    <xf numFmtId="187" fontId="1" fillId="6" borderId="34" xfId="17" applyNumberFormat="1" applyFont="1" applyFill="1" applyBorder="1" applyAlignment="1">
      <alignment horizontal="center" vertical="center"/>
    </xf>
    <xf numFmtId="187" fontId="1" fillId="6" borderId="0" xfId="17" applyNumberFormat="1" applyFont="1" applyFill="1" applyAlignment="1">
      <alignment horizontal="center" vertical="center"/>
    </xf>
    <xf numFmtId="179" fontId="1" fillId="6" borderId="34" xfId="17" applyNumberFormat="1" applyFont="1" applyFill="1" applyBorder="1" applyAlignment="1">
      <alignment horizontal="center" vertical="center" wrapText="1"/>
    </xf>
    <xf numFmtId="179" fontId="1" fillId="0" borderId="0" xfId="17" applyNumberFormat="1" applyFont="1" applyAlignment="1">
      <alignment horizontal="center" vertical="center" wrapText="1"/>
    </xf>
    <xf numFmtId="178" fontId="16" fillId="0" borderId="0" xfId="16" applyNumberFormat="1" applyAlignment="1">
      <alignment horizontal="center" vertical="center"/>
    </xf>
    <xf numFmtId="179" fontId="1" fillId="6" borderId="0" xfId="17" applyNumberFormat="1" applyFont="1" applyFill="1" applyAlignment="1">
      <alignment horizontal="center" vertical="center" wrapText="1"/>
    </xf>
    <xf numFmtId="0" fontId="40" fillId="0" borderId="41" xfId="16" applyFont="1" applyBorder="1" applyAlignment="1" applyProtection="1">
      <alignment horizontal="left" vertical="top" wrapText="1"/>
      <protection locked="0"/>
    </xf>
    <xf numFmtId="0" fontId="40" fillId="0" borderId="12" xfId="16" applyFont="1" applyBorder="1" applyAlignment="1" applyProtection="1">
      <alignment horizontal="left" vertical="top" wrapText="1"/>
      <protection locked="0"/>
    </xf>
    <xf numFmtId="0" fontId="40" fillId="0" borderId="51" xfId="16" applyFont="1" applyBorder="1" applyAlignment="1" applyProtection="1">
      <alignment horizontal="left" vertical="top" wrapText="1"/>
      <protection locked="0"/>
    </xf>
    <xf numFmtId="0" fontId="40" fillId="0" borderId="65" xfId="16" applyFont="1" applyBorder="1" applyAlignment="1" applyProtection="1">
      <alignment horizontal="left" vertical="top" wrapText="1"/>
      <protection locked="0"/>
    </xf>
    <xf numFmtId="0" fontId="40" fillId="0" borderId="0" xfId="16" applyFont="1" applyAlignment="1" applyProtection="1">
      <alignment horizontal="left" vertical="top" wrapText="1"/>
      <protection locked="0"/>
    </xf>
    <xf numFmtId="0" fontId="40" fillId="0" borderId="38" xfId="16" applyFont="1" applyBorder="1" applyAlignment="1" applyProtection="1">
      <alignment horizontal="left" vertical="top" wrapText="1"/>
      <protection locked="0"/>
    </xf>
    <xf numFmtId="0" fontId="40" fillId="0" borderId="37" xfId="16" applyFont="1" applyBorder="1" applyAlignment="1" applyProtection="1">
      <alignment horizontal="left" vertical="top" wrapText="1"/>
      <protection locked="0"/>
    </xf>
    <xf numFmtId="0" fontId="40" fillId="0" borderId="56" xfId="16" applyFont="1" applyBorder="1" applyAlignment="1" applyProtection="1">
      <alignment horizontal="left" vertical="top" wrapText="1"/>
      <protection locked="0"/>
    </xf>
    <xf numFmtId="0" fontId="40" fillId="0" borderId="40" xfId="16" applyFont="1" applyBorder="1" applyAlignment="1" applyProtection="1">
      <alignment horizontal="left" vertical="top" wrapText="1"/>
      <protection locked="0"/>
    </xf>
    <xf numFmtId="187" fontId="1" fillId="6" borderId="0" xfId="17" applyNumberFormat="1" applyFont="1" applyFill="1" applyAlignment="1">
      <alignment horizontal="center" vertical="center" wrapText="1"/>
    </xf>
    <xf numFmtId="187" fontId="1" fillId="0" borderId="0" xfId="16" applyNumberFormat="1" applyFont="1" applyAlignment="1">
      <alignment horizontal="center"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B90636A2-7046-4A4C-BC0C-1B7F0B1D2AC5}"/>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126525</c:v>
                </c:pt>
                <c:pt idx="1">
                  <c:v>122054</c:v>
                </c:pt>
                <c:pt idx="2">
                  <c:v>111644</c:v>
                </c:pt>
                <c:pt idx="3">
                  <c:v>127917</c:v>
                </c:pt>
                <c:pt idx="4">
                  <c:v>135931</c:v>
                </c:pt>
              </c:numCache>
            </c:numRef>
          </c:val>
          <c:smooth val="0"/>
          <c:extLst>
            <c:ext xmlns:c16="http://schemas.microsoft.com/office/drawing/2014/chart" uri="{C3380CC4-5D6E-409C-BE32-E72D297353CC}">
              <c16:uniqueId val="{00000000-F965-41BD-A19C-5E500DF22C0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200933</c:v>
                </c:pt>
                <c:pt idx="1">
                  <c:v>145018</c:v>
                </c:pt>
                <c:pt idx="2">
                  <c:v>137175</c:v>
                </c:pt>
                <c:pt idx="3">
                  <c:v>127003</c:v>
                </c:pt>
                <c:pt idx="4">
                  <c:v>126657</c:v>
                </c:pt>
              </c:numCache>
            </c:numRef>
          </c:val>
          <c:smooth val="0"/>
          <c:extLst>
            <c:ext xmlns:c16="http://schemas.microsoft.com/office/drawing/2014/chart" uri="{C3380CC4-5D6E-409C-BE32-E72D297353CC}">
              <c16:uniqueId val="{00000001-F965-41BD-A19C-5E500DF22C0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6.53</c:v>
                </c:pt>
                <c:pt idx="1">
                  <c:v>5.43</c:v>
                </c:pt>
                <c:pt idx="2">
                  <c:v>7.38</c:v>
                </c:pt>
                <c:pt idx="3">
                  <c:v>8.77</c:v>
                </c:pt>
                <c:pt idx="4">
                  <c:v>7.18</c:v>
                </c:pt>
              </c:numCache>
            </c:numRef>
          </c:val>
          <c:extLst>
            <c:ext xmlns:c16="http://schemas.microsoft.com/office/drawing/2014/chart" uri="{C3380CC4-5D6E-409C-BE32-E72D297353CC}">
              <c16:uniqueId val="{00000000-8BE1-4944-9C71-56317F3DC259}"/>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20.27</c:v>
                </c:pt>
                <c:pt idx="1">
                  <c:v>26.09</c:v>
                </c:pt>
                <c:pt idx="2">
                  <c:v>20.13</c:v>
                </c:pt>
                <c:pt idx="3">
                  <c:v>22.93</c:v>
                </c:pt>
                <c:pt idx="4">
                  <c:v>23.06</c:v>
                </c:pt>
              </c:numCache>
            </c:numRef>
          </c:val>
          <c:extLst>
            <c:ext xmlns:c16="http://schemas.microsoft.com/office/drawing/2014/chart" uri="{C3380CC4-5D6E-409C-BE32-E72D297353CC}">
              <c16:uniqueId val="{00000001-8BE1-4944-9C71-56317F3DC259}"/>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4.22</c:v>
                </c:pt>
                <c:pt idx="1">
                  <c:v>5.22</c:v>
                </c:pt>
                <c:pt idx="2">
                  <c:v>-3.68</c:v>
                </c:pt>
                <c:pt idx="3">
                  <c:v>4.13</c:v>
                </c:pt>
                <c:pt idx="4">
                  <c:v>-0.87</c:v>
                </c:pt>
              </c:numCache>
            </c:numRef>
          </c:val>
          <c:smooth val="0"/>
          <c:extLst>
            <c:ext xmlns:c16="http://schemas.microsoft.com/office/drawing/2014/chart" uri="{C3380CC4-5D6E-409C-BE32-E72D297353CC}">
              <c16:uniqueId val="{00000002-8BE1-4944-9C71-56317F3DC259}"/>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extLst>
            <c:ext xmlns:c16="http://schemas.microsoft.com/office/drawing/2014/chart" uri="{C3380CC4-5D6E-409C-BE32-E72D297353CC}">
              <c16:uniqueId val="{00000000-66C6-4EA4-9D3C-2E54ACB3A959}"/>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66C6-4EA4-9D3C-2E54ACB3A959}"/>
            </c:ext>
          </c:extLst>
        </c:ser>
        <c:ser>
          <c:idx val="2"/>
          <c:order val="2"/>
          <c:tx>
            <c:strRef>
              <c:f>データシート!$A$29</c:f>
              <c:strCache>
                <c:ptCount val="1"/>
                <c:pt idx="0">
                  <c:v>工業団地造成事業特別会計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7.0000000000000007E-2</c:v>
                </c:pt>
                <c:pt idx="2">
                  <c:v>#N/A</c:v>
                </c:pt>
                <c:pt idx="3">
                  <c:v>0.06</c:v>
                </c:pt>
                <c:pt idx="4">
                  <c:v>#N/A</c:v>
                </c:pt>
                <c:pt idx="5">
                  <c:v>0.06</c:v>
                </c:pt>
                <c:pt idx="6">
                  <c:v>#N/A</c:v>
                </c:pt>
                <c:pt idx="7">
                  <c:v>0.05</c:v>
                </c:pt>
                <c:pt idx="8">
                  <c:v>#N/A</c:v>
                </c:pt>
                <c:pt idx="9">
                  <c:v>0.04</c:v>
                </c:pt>
              </c:numCache>
            </c:numRef>
          </c:val>
          <c:extLst>
            <c:ext xmlns:c16="http://schemas.microsoft.com/office/drawing/2014/chart" uri="{C3380CC4-5D6E-409C-BE32-E72D297353CC}">
              <c16:uniqueId val="{00000002-66C6-4EA4-9D3C-2E54ACB3A959}"/>
            </c:ext>
          </c:extLst>
        </c:ser>
        <c:ser>
          <c:idx val="3"/>
          <c:order val="3"/>
          <c:tx>
            <c:strRef>
              <c:f>データシート!$A$30</c:f>
              <c:strCache>
                <c:ptCount val="1"/>
                <c:pt idx="0">
                  <c:v>住宅団地造成事業特別会計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0.1</c:v>
                </c:pt>
                <c:pt idx="2">
                  <c:v>#N/A</c:v>
                </c:pt>
                <c:pt idx="3">
                  <c:v>0.08</c:v>
                </c:pt>
                <c:pt idx="4">
                  <c:v>#N/A</c:v>
                </c:pt>
                <c:pt idx="5">
                  <c:v>0.16</c:v>
                </c:pt>
                <c:pt idx="6">
                  <c:v>#N/A</c:v>
                </c:pt>
                <c:pt idx="7">
                  <c:v>0.13</c:v>
                </c:pt>
                <c:pt idx="8">
                  <c:v>#N/A</c:v>
                </c:pt>
                <c:pt idx="9">
                  <c:v>0.09</c:v>
                </c:pt>
              </c:numCache>
            </c:numRef>
          </c:val>
          <c:extLst>
            <c:ext xmlns:c16="http://schemas.microsoft.com/office/drawing/2014/chart" uri="{C3380CC4-5D6E-409C-BE32-E72D297353CC}">
              <c16:uniqueId val="{00000003-66C6-4EA4-9D3C-2E54ACB3A959}"/>
            </c:ext>
          </c:extLst>
        </c:ser>
        <c:ser>
          <c:idx val="4"/>
          <c:order val="4"/>
          <c:tx>
            <c:strRef>
              <c:f>データシート!$A$31</c:f>
              <c:strCache>
                <c:ptCount val="1"/>
                <c:pt idx="0">
                  <c:v>国民健康保険特別会計（事業勘定）</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0.44</c:v>
                </c:pt>
                <c:pt idx="2">
                  <c:v>#N/A</c:v>
                </c:pt>
                <c:pt idx="3">
                  <c:v>0.38</c:v>
                </c:pt>
                <c:pt idx="4">
                  <c:v>#N/A</c:v>
                </c:pt>
                <c:pt idx="5">
                  <c:v>0.32</c:v>
                </c:pt>
                <c:pt idx="6">
                  <c:v>#N/A</c:v>
                </c:pt>
                <c:pt idx="7">
                  <c:v>0.09</c:v>
                </c:pt>
                <c:pt idx="8">
                  <c:v>#N/A</c:v>
                </c:pt>
                <c:pt idx="9">
                  <c:v>0.31</c:v>
                </c:pt>
              </c:numCache>
            </c:numRef>
          </c:val>
          <c:extLst>
            <c:ext xmlns:c16="http://schemas.microsoft.com/office/drawing/2014/chart" uri="{C3380CC4-5D6E-409C-BE32-E72D297353CC}">
              <c16:uniqueId val="{00000004-66C6-4EA4-9D3C-2E54ACB3A959}"/>
            </c:ext>
          </c:extLst>
        </c:ser>
        <c:ser>
          <c:idx val="5"/>
          <c:order val="5"/>
          <c:tx>
            <c:strRef>
              <c:f>データシート!$A$32</c:f>
              <c:strCache>
                <c:ptCount val="1"/>
                <c:pt idx="0">
                  <c:v>国民健康保険特別会計（診療施設勘定）</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0.41</c:v>
                </c:pt>
                <c:pt idx="2">
                  <c:v>#N/A</c:v>
                </c:pt>
                <c:pt idx="3">
                  <c:v>0.67</c:v>
                </c:pt>
                <c:pt idx="4">
                  <c:v>#N/A</c:v>
                </c:pt>
                <c:pt idx="5">
                  <c:v>0.49</c:v>
                </c:pt>
                <c:pt idx="6">
                  <c:v>#N/A</c:v>
                </c:pt>
                <c:pt idx="7">
                  <c:v>0.37</c:v>
                </c:pt>
                <c:pt idx="8">
                  <c:v>#N/A</c:v>
                </c:pt>
                <c:pt idx="9">
                  <c:v>0.39</c:v>
                </c:pt>
              </c:numCache>
            </c:numRef>
          </c:val>
          <c:extLst>
            <c:ext xmlns:c16="http://schemas.microsoft.com/office/drawing/2014/chart" uri="{C3380CC4-5D6E-409C-BE32-E72D297353CC}">
              <c16:uniqueId val="{00000005-66C6-4EA4-9D3C-2E54ACB3A959}"/>
            </c:ext>
          </c:extLst>
        </c:ser>
        <c:ser>
          <c:idx val="6"/>
          <c:order val="6"/>
          <c:tx>
            <c:strRef>
              <c:f>データシート!$A$33</c:f>
              <c:strCache>
                <c:ptCount val="1"/>
                <c:pt idx="0">
                  <c:v>下水道事業会計（公共下水道事業・農業集落排水処理事業・個別排水処理事業）</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0.57999999999999996</c:v>
                </c:pt>
                <c:pt idx="2">
                  <c:v>#N/A</c:v>
                </c:pt>
                <c:pt idx="3">
                  <c:v>0.88</c:v>
                </c:pt>
                <c:pt idx="4">
                  <c:v>#N/A</c:v>
                </c:pt>
                <c:pt idx="5">
                  <c:v>0.77</c:v>
                </c:pt>
                <c:pt idx="6">
                  <c:v>#N/A</c:v>
                </c:pt>
                <c:pt idx="7">
                  <c:v>0.9</c:v>
                </c:pt>
                <c:pt idx="8">
                  <c:v>#N/A</c:v>
                </c:pt>
                <c:pt idx="9">
                  <c:v>1.1299999999999999</c:v>
                </c:pt>
              </c:numCache>
            </c:numRef>
          </c:val>
          <c:extLst>
            <c:ext xmlns:c16="http://schemas.microsoft.com/office/drawing/2014/chart" uri="{C3380CC4-5D6E-409C-BE32-E72D297353CC}">
              <c16:uniqueId val="{00000006-66C6-4EA4-9D3C-2E54ACB3A959}"/>
            </c:ext>
          </c:extLst>
        </c:ser>
        <c:ser>
          <c:idx val="7"/>
          <c:order val="7"/>
          <c:tx>
            <c:strRef>
              <c:f>データシート!$A$34</c:f>
              <c:strCache>
                <c:ptCount val="1"/>
                <c:pt idx="0">
                  <c:v>介護保険特別会計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0.79</c:v>
                </c:pt>
                <c:pt idx="2">
                  <c:v>#N/A</c:v>
                </c:pt>
                <c:pt idx="3">
                  <c:v>1.64</c:v>
                </c:pt>
                <c:pt idx="4">
                  <c:v>#N/A</c:v>
                </c:pt>
                <c:pt idx="5">
                  <c:v>1.18</c:v>
                </c:pt>
                <c:pt idx="6">
                  <c:v>#N/A</c:v>
                </c:pt>
                <c:pt idx="7">
                  <c:v>0.8</c:v>
                </c:pt>
                <c:pt idx="8">
                  <c:v>#N/A</c:v>
                </c:pt>
                <c:pt idx="9">
                  <c:v>1.48</c:v>
                </c:pt>
              </c:numCache>
            </c:numRef>
          </c:val>
          <c:extLst>
            <c:ext xmlns:c16="http://schemas.microsoft.com/office/drawing/2014/chart" uri="{C3380CC4-5D6E-409C-BE32-E72D297353CC}">
              <c16:uniqueId val="{00000007-66C6-4EA4-9D3C-2E54ACB3A959}"/>
            </c:ext>
          </c:extLst>
        </c:ser>
        <c:ser>
          <c:idx val="8"/>
          <c:order val="8"/>
          <c:tx>
            <c:strRef>
              <c:f>データシート!$A$35</c:f>
              <c:strCache>
                <c:ptCount val="1"/>
                <c:pt idx="0">
                  <c:v>水道事業会計（水道事業・簡易水道等事業）</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4.4400000000000004</c:v>
                </c:pt>
                <c:pt idx="2">
                  <c:v>#N/A</c:v>
                </c:pt>
                <c:pt idx="3">
                  <c:v>4.0199999999999996</c:v>
                </c:pt>
                <c:pt idx="4">
                  <c:v>#N/A</c:v>
                </c:pt>
                <c:pt idx="5">
                  <c:v>3.6</c:v>
                </c:pt>
                <c:pt idx="6">
                  <c:v>#N/A</c:v>
                </c:pt>
                <c:pt idx="7">
                  <c:v>2.84</c:v>
                </c:pt>
                <c:pt idx="8">
                  <c:v>#N/A</c:v>
                </c:pt>
                <c:pt idx="9">
                  <c:v>2.5299999999999998</c:v>
                </c:pt>
              </c:numCache>
            </c:numRef>
          </c:val>
          <c:extLst>
            <c:ext xmlns:c16="http://schemas.microsoft.com/office/drawing/2014/chart" uri="{C3380CC4-5D6E-409C-BE32-E72D297353CC}">
              <c16:uniqueId val="{00000008-66C6-4EA4-9D3C-2E54ACB3A959}"/>
            </c:ext>
          </c:extLst>
        </c:ser>
        <c:ser>
          <c:idx val="9"/>
          <c:order val="9"/>
          <c:tx>
            <c:strRef>
              <c:f>データシート!$A$36</c:f>
              <c:strCache>
                <c:ptCount val="1"/>
                <c:pt idx="0">
                  <c:v>一般会計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6.52</c:v>
                </c:pt>
                <c:pt idx="2">
                  <c:v>#N/A</c:v>
                </c:pt>
                <c:pt idx="3">
                  <c:v>5.43</c:v>
                </c:pt>
                <c:pt idx="4">
                  <c:v>#N/A</c:v>
                </c:pt>
                <c:pt idx="5">
                  <c:v>7.38</c:v>
                </c:pt>
                <c:pt idx="6">
                  <c:v>#N/A</c:v>
                </c:pt>
                <c:pt idx="7">
                  <c:v>8.77</c:v>
                </c:pt>
                <c:pt idx="8">
                  <c:v>#N/A</c:v>
                </c:pt>
                <c:pt idx="9">
                  <c:v>7.18</c:v>
                </c:pt>
              </c:numCache>
            </c:numRef>
          </c:val>
          <c:extLst>
            <c:ext xmlns:c16="http://schemas.microsoft.com/office/drawing/2014/chart" uri="{C3380CC4-5D6E-409C-BE32-E72D297353CC}">
              <c16:uniqueId val="{00000009-66C6-4EA4-9D3C-2E54ACB3A959}"/>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734</c:v>
                </c:pt>
                <c:pt idx="5">
                  <c:v>680</c:v>
                </c:pt>
                <c:pt idx="8">
                  <c:v>711</c:v>
                </c:pt>
                <c:pt idx="11">
                  <c:v>691</c:v>
                </c:pt>
                <c:pt idx="14">
                  <c:v>705</c:v>
                </c:pt>
              </c:numCache>
            </c:numRef>
          </c:val>
          <c:extLst>
            <c:ext xmlns:c16="http://schemas.microsoft.com/office/drawing/2014/chart" uri="{C3380CC4-5D6E-409C-BE32-E72D297353CC}">
              <c16:uniqueId val="{00000000-73F8-40A0-ABCF-A95E256D225C}"/>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1</c:v>
                </c:pt>
              </c:numCache>
            </c:numRef>
          </c:val>
          <c:extLst>
            <c:ext xmlns:c16="http://schemas.microsoft.com/office/drawing/2014/chart" uri="{C3380CC4-5D6E-409C-BE32-E72D297353CC}">
              <c16:uniqueId val="{00000001-73F8-40A0-ABCF-A95E256D225C}"/>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2-73F8-40A0-ABCF-A95E256D225C}"/>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19</c:v>
                </c:pt>
                <c:pt idx="3">
                  <c:v>19</c:v>
                </c:pt>
                <c:pt idx="6">
                  <c:v>26</c:v>
                </c:pt>
                <c:pt idx="9">
                  <c:v>25</c:v>
                </c:pt>
                <c:pt idx="12">
                  <c:v>18</c:v>
                </c:pt>
              </c:numCache>
            </c:numRef>
          </c:val>
          <c:extLst>
            <c:ext xmlns:c16="http://schemas.microsoft.com/office/drawing/2014/chart" uri="{C3380CC4-5D6E-409C-BE32-E72D297353CC}">
              <c16:uniqueId val="{00000003-73F8-40A0-ABCF-A95E256D225C}"/>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246</c:v>
                </c:pt>
                <c:pt idx="3">
                  <c:v>197</c:v>
                </c:pt>
                <c:pt idx="6">
                  <c:v>206</c:v>
                </c:pt>
                <c:pt idx="9">
                  <c:v>219</c:v>
                </c:pt>
                <c:pt idx="12">
                  <c:v>195</c:v>
                </c:pt>
              </c:numCache>
            </c:numRef>
          </c:val>
          <c:extLst>
            <c:ext xmlns:c16="http://schemas.microsoft.com/office/drawing/2014/chart" uri="{C3380CC4-5D6E-409C-BE32-E72D297353CC}">
              <c16:uniqueId val="{00000004-73F8-40A0-ABCF-A95E256D225C}"/>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73F8-40A0-ABCF-A95E256D225C}"/>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73F8-40A0-ABCF-A95E256D225C}"/>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833</c:v>
                </c:pt>
                <c:pt idx="3">
                  <c:v>846</c:v>
                </c:pt>
                <c:pt idx="6">
                  <c:v>858</c:v>
                </c:pt>
                <c:pt idx="9">
                  <c:v>821</c:v>
                </c:pt>
                <c:pt idx="12">
                  <c:v>825</c:v>
                </c:pt>
              </c:numCache>
            </c:numRef>
          </c:val>
          <c:extLst>
            <c:ext xmlns:c16="http://schemas.microsoft.com/office/drawing/2014/chart" uri="{C3380CC4-5D6E-409C-BE32-E72D297353CC}">
              <c16:uniqueId val="{00000007-73F8-40A0-ABCF-A95E256D225C}"/>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364</c:v>
                </c:pt>
                <c:pt idx="2">
                  <c:v>#N/A</c:v>
                </c:pt>
                <c:pt idx="3">
                  <c:v>#N/A</c:v>
                </c:pt>
                <c:pt idx="4">
                  <c:v>382</c:v>
                </c:pt>
                <c:pt idx="5">
                  <c:v>#N/A</c:v>
                </c:pt>
                <c:pt idx="6">
                  <c:v>#N/A</c:v>
                </c:pt>
                <c:pt idx="7">
                  <c:v>379</c:v>
                </c:pt>
                <c:pt idx="8">
                  <c:v>#N/A</c:v>
                </c:pt>
                <c:pt idx="9">
                  <c:v>#N/A</c:v>
                </c:pt>
                <c:pt idx="10">
                  <c:v>374</c:v>
                </c:pt>
                <c:pt idx="11">
                  <c:v>#N/A</c:v>
                </c:pt>
                <c:pt idx="12">
                  <c:v>#N/A</c:v>
                </c:pt>
                <c:pt idx="13">
                  <c:v>334</c:v>
                </c:pt>
                <c:pt idx="14">
                  <c:v>#N/A</c:v>
                </c:pt>
              </c:numCache>
            </c:numRef>
          </c:val>
          <c:smooth val="0"/>
          <c:extLst>
            <c:ext xmlns:c16="http://schemas.microsoft.com/office/drawing/2014/chart" uri="{C3380CC4-5D6E-409C-BE32-E72D297353CC}">
              <c16:uniqueId val="{00000008-73F8-40A0-ABCF-A95E256D225C}"/>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6826</c:v>
                </c:pt>
                <c:pt idx="5">
                  <c:v>6599</c:v>
                </c:pt>
                <c:pt idx="8">
                  <c:v>6298</c:v>
                </c:pt>
                <c:pt idx="11">
                  <c:v>6071</c:v>
                </c:pt>
                <c:pt idx="14">
                  <c:v>5794</c:v>
                </c:pt>
              </c:numCache>
            </c:numRef>
          </c:val>
          <c:extLst>
            <c:ext xmlns:c16="http://schemas.microsoft.com/office/drawing/2014/chart" uri="{C3380CC4-5D6E-409C-BE32-E72D297353CC}">
              <c16:uniqueId val="{00000000-EC28-4BCC-8C67-67A4E88F586F}"/>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67</c:v>
                </c:pt>
                <c:pt idx="5">
                  <c:v>68</c:v>
                </c:pt>
                <c:pt idx="8">
                  <c:v>76</c:v>
                </c:pt>
                <c:pt idx="11">
                  <c:v>126</c:v>
                </c:pt>
                <c:pt idx="14">
                  <c:v>170</c:v>
                </c:pt>
              </c:numCache>
            </c:numRef>
          </c:val>
          <c:extLst>
            <c:ext xmlns:c16="http://schemas.microsoft.com/office/drawing/2014/chart" uri="{C3380CC4-5D6E-409C-BE32-E72D297353CC}">
              <c16:uniqueId val="{00000001-EC28-4BCC-8C67-67A4E88F586F}"/>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977</c:v>
                </c:pt>
                <c:pt idx="5">
                  <c:v>1259</c:v>
                </c:pt>
                <c:pt idx="8">
                  <c:v>1062</c:v>
                </c:pt>
                <c:pt idx="11">
                  <c:v>1202</c:v>
                </c:pt>
                <c:pt idx="14">
                  <c:v>1339</c:v>
                </c:pt>
              </c:numCache>
            </c:numRef>
          </c:val>
          <c:extLst>
            <c:ext xmlns:c16="http://schemas.microsoft.com/office/drawing/2014/chart" uri="{C3380CC4-5D6E-409C-BE32-E72D297353CC}">
              <c16:uniqueId val="{00000002-EC28-4BCC-8C67-67A4E88F586F}"/>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EC28-4BCC-8C67-67A4E88F586F}"/>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EC28-4BCC-8C67-67A4E88F586F}"/>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EC28-4BCC-8C67-67A4E88F586F}"/>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771</c:v>
                </c:pt>
                <c:pt idx="3">
                  <c:v>791</c:v>
                </c:pt>
                <c:pt idx="6">
                  <c:v>812</c:v>
                </c:pt>
                <c:pt idx="9">
                  <c:v>846</c:v>
                </c:pt>
                <c:pt idx="12">
                  <c:v>784</c:v>
                </c:pt>
              </c:numCache>
            </c:numRef>
          </c:val>
          <c:extLst>
            <c:ext xmlns:c16="http://schemas.microsoft.com/office/drawing/2014/chart" uri="{C3380CC4-5D6E-409C-BE32-E72D297353CC}">
              <c16:uniqueId val="{00000006-EC28-4BCC-8C67-67A4E88F586F}"/>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231</c:v>
                </c:pt>
                <c:pt idx="3">
                  <c:v>286</c:v>
                </c:pt>
                <c:pt idx="6">
                  <c:v>284</c:v>
                </c:pt>
                <c:pt idx="9">
                  <c:v>268</c:v>
                </c:pt>
                <c:pt idx="12">
                  <c:v>237</c:v>
                </c:pt>
              </c:numCache>
            </c:numRef>
          </c:val>
          <c:extLst>
            <c:ext xmlns:c16="http://schemas.microsoft.com/office/drawing/2014/chart" uri="{C3380CC4-5D6E-409C-BE32-E72D297353CC}">
              <c16:uniqueId val="{00000007-EC28-4BCC-8C67-67A4E88F586F}"/>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2349</c:v>
                </c:pt>
                <c:pt idx="3">
                  <c:v>2043</c:v>
                </c:pt>
                <c:pt idx="6">
                  <c:v>2186</c:v>
                </c:pt>
                <c:pt idx="9">
                  <c:v>2208</c:v>
                </c:pt>
                <c:pt idx="12">
                  <c:v>2187</c:v>
                </c:pt>
              </c:numCache>
            </c:numRef>
          </c:val>
          <c:extLst>
            <c:ext xmlns:c16="http://schemas.microsoft.com/office/drawing/2014/chart" uri="{C3380CC4-5D6E-409C-BE32-E72D297353CC}">
              <c16:uniqueId val="{00000008-EC28-4BCC-8C67-67A4E88F586F}"/>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EC28-4BCC-8C67-67A4E88F586F}"/>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7595</c:v>
                </c:pt>
                <c:pt idx="3">
                  <c:v>7239</c:v>
                </c:pt>
                <c:pt idx="6">
                  <c:v>6827</c:v>
                </c:pt>
                <c:pt idx="9">
                  <c:v>6525</c:v>
                </c:pt>
                <c:pt idx="12">
                  <c:v>6194</c:v>
                </c:pt>
              </c:numCache>
            </c:numRef>
          </c:val>
          <c:extLst>
            <c:ext xmlns:c16="http://schemas.microsoft.com/office/drawing/2014/chart" uri="{C3380CC4-5D6E-409C-BE32-E72D297353CC}">
              <c16:uniqueId val="{0000000A-EC28-4BCC-8C67-67A4E88F586F}"/>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3075</c:v>
                </c:pt>
                <c:pt idx="2">
                  <c:v>#N/A</c:v>
                </c:pt>
                <c:pt idx="3">
                  <c:v>#N/A</c:v>
                </c:pt>
                <c:pt idx="4">
                  <c:v>2432</c:v>
                </c:pt>
                <c:pt idx="5">
                  <c:v>#N/A</c:v>
                </c:pt>
                <c:pt idx="6">
                  <c:v>#N/A</c:v>
                </c:pt>
                <c:pt idx="7">
                  <c:v>2673</c:v>
                </c:pt>
                <c:pt idx="8">
                  <c:v>#N/A</c:v>
                </c:pt>
                <c:pt idx="9">
                  <c:v>#N/A</c:v>
                </c:pt>
                <c:pt idx="10">
                  <c:v>2447</c:v>
                </c:pt>
                <c:pt idx="11">
                  <c:v>#N/A</c:v>
                </c:pt>
                <c:pt idx="12">
                  <c:v>#N/A</c:v>
                </c:pt>
                <c:pt idx="13">
                  <c:v>2099</c:v>
                </c:pt>
                <c:pt idx="14">
                  <c:v>#N/A</c:v>
                </c:pt>
              </c:numCache>
            </c:numRef>
          </c:val>
          <c:smooth val="0"/>
          <c:extLst>
            <c:ext xmlns:c16="http://schemas.microsoft.com/office/drawing/2014/chart" uri="{C3380CC4-5D6E-409C-BE32-E72D297353CC}">
              <c16:uniqueId val="{0000000B-EC28-4BCC-8C67-67A4E88F586F}"/>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768</c:v>
                </c:pt>
                <c:pt idx="1">
                  <c:v>873</c:v>
                </c:pt>
                <c:pt idx="2">
                  <c:v>895</c:v>
                </c:pt>
              </c:numCache>
            </c:numRef>
          </c:val>
          <c:extLst>
            <c:ext xmlns:c16="http://schemas.microsoft.com/office/drawing/2014/chart" uri="{C3380CC4-5D6E-409C-BE32-E72D297353CC}">
              <c16:uniqueId val="{00000000-58F7-4411-BA5D-36F216A8466F}"/>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0</c:v>
                </c:pt>
                <c:pt idx="1">
                  <c:v>14</c:v>
                </c:pt>
                <c:pt idx="2">
                  <c:v>24</c:v>
                </c:pt>
              </c:numCache>
            </c:numRef>
          </c:val>
          <c:extLst>
            <c:ext xmlns:c16="http://schemas.microsoft.com/office/drawing/2014/chart" uri="{C3380CC4-5D6E-409C-BE32-E72D297353CC}">
              <c16:uniqueId val="{00000001-58F7-4411-BA5D-36F216A8466F}"/>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149</c:v>
                </c:pt>
                <c:pt idx="1">
                  <c:v>176</c:v>
                </c:pt>
                <c:pt idx="2">
                  <c:v>281</c:v>
                </c:pt>
              </c:numCache>
            </c:numRef>
          </c:val>
          <c:extLst>
            <c:ext xmlns:c16="http://schemas.microsoft.com/office/drawing/2014/chart" uri="{C3380CC4-5D6E-409C-BE32-E72D297353CC}">
              <c16:uniqueId val="{00000002-58F7-4411-BA5D-36F216A8466F}"/>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{7053B314-AEFE-46D4-8A4C-8E2C0751F8B1}</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993C-4146-8AFC-60B67C71506C}"/>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{2BB2C384-AF88-42E2-8CB0-BA4392A8D33D}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993C-4146-8AFC-60B67C71506C}"/>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{CF5BA50F-9F79-47BA-9DF2-E8A59B1F0C45}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993C-4146-8AFC-60B67C71506C}"/>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{8C92F1A3-89E8-4753-8D0F-6CCCD746B58C}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993C-4146-8AFC-60B67C71506C}"/>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{17104E47-7A22-4D24-AE64-17A2DBB3F9FF}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993C-4146-8AFC-60B67C71506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{B82ACAAB-7927-4CF8-9B2B-E0A8FFA5D500}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993C-4146-8AFC-60B67C71506C}"/>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{D6FBE0BC-0CAE-4FE2-B164-E73566C29590}</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993C-4146-8AFC-60B67C71506C}"/>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{F28BF600-BF3C-4855-9484-C44D016DE2FB}</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993C-4146-8AFC-60B67C71506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{16713B84-F0E7-496C-AD3F-A9FA6E3DF6AF}</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993C-4146-8AFC-60B67C71506C}"/>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62</c:v>
                </c:pt>
                <c:pt idx="8">
                  <c:v>63.6</c:v>
                </c:pt>
                <c:pt idx="16">
                  <c:v>64.900000000000006</c:v>
                </c:pt>
                <c:pt idx="24">
                  <c:v>66.3</c:v>
                </c:pt>
                <c:pt idx="32">
                  <c:v>67.8</c:v>
                </c:pt>
              </c:numCache>
            </c:numRef>
          </c:xVal>
          <c:yVal>
            <c:numRef>
              <c:f>公会計指標分析・財政指標組合せ分析表!$BP$51:$DC$51</c:f>
              <c:numCache>
                <c:formatCode>#,##0.0;"▲ "#,##0.0</c:formatCode>
                <c:ptCount val="40"/>
                <c:pt idx="0">
                  <c:v>103.2</c:v>
                </c:pt>
                <c:pt idx="8">
                  <c:v>78.3</c:v>
                </c:pt>
                <c:pt idx="16">
                  <c:v>85.8</c:v>
                </c:pt>
                <c:pt idx="24">
                  <c:v>78.2</c:v>
                </c:pt>
                <c:pt idx="32">
                  <c:v>65.400000000000006</c:v>
                </c:pt>
              </c:numCache>
            </c:numRef>
          </c:yVal>
          <c:smooth val="0"/>
          <c:extLst>
            <c:ext xmlns:c16="http://schemas.microsoft.com/office/drawing/2014/chart" uri="{C3380CC4-5D6E-409C-BE32-E72D297353CC}">
              <c16:uniqueId val="{00000009-993C-4146-8AFC-60B67C71506C}"/>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{0C728BBB-3269-498E-977D-4F1FC1499CB4}</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993C-4146-8AFC-60B67C71506C}"/>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{43D9ED80-E11D-4889-8E74-72CF142141F2}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993C-4146-8AFC-60B67C71506C}"/>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{60563243-505C-4484-BD9E-DC0D2D5F56E9}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993C-4146-8AFC-60B67C71506C}"/>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{2A09F355-CFBB-4BA9-AB9E-9754FFA8CBE4}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993C-4146-8AFC-60B67C71506C}"/>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{57ECF00F-0976-4920-97A1-23700AB063EE}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993C-4146-8AFC-60B67C71506C}"/>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{63FB7DE4-3A71-48F3-94ED-E75CC04225F0}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993C-4146-8AFC-60B67C71506C}"/>
                </c:ext>
              </c:extLst>
            </c:dLbl>
            <c:dLbl>
              <c:idx val="16"/>
              <c:layout>
                <c:manualLayout>
                  <c:x val="-4.0177641846568947E-2"/>
                  <c:y val="-6.4739042105865174E-2"/>
                </c:manualLayout>
              </c:layout>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{F9D44EA0-BA7E-4738-BB0E-763F1E2D65B4}</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993C-4146-8AFC-60B67C71506C}"/>
                </c:ext>
              </c:extLst>
            </c:dLbl>
            <c:dLbl>
              <c:idx val="24"/>
              <c:layout>
                <c:manualLayout>
                  <c:x val="-2.3853859453899409E-2"/>
                  <c:y val="-6.4739042105865174E-2"/>
                </c:manualLayout>
              </c:layout>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{AE0A6E0E-4E59-43E8-98C0-5A3F84F21157}</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993C-4146-8AFC-60B67C71506C}"/>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{1728F9C2-8EB9-4D0C-9BC1-14FF234036C3}</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993C-4146-8AFC-60B67C71506C}"/>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64</c:v>
                </c:pt>
                <c:pt idx="8">
                  <c:v>66.2</c:v>
                </c:pt>
                <c:pt idx="16">
                  <c:v>67.099999999999994</c:v>
                </c:pt>
                <c:pt idx="24">
                  <c:v>67</c:v>
                </c:pt>
                <c:pt idx="32">
                  <c:v>68.2</c:v>
                </c:pt>
              </c:numCache>
            </c:numRef>
          </c:xVal>
          <c:yVal>
            <c:numRef>
              <c:f>公会計指標分析・財政指標組合せ分析表!$BP$55:$DC$55</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993C-4146-8AFC-60B67C71506C}"/>
            </c:ext>
          </c:extLst>
        </c:ser>
        <c:dLbls>
          <c:showLegendKey val="0"/>
          <c:showVal val="1"/>
          <c:showCatName val="0"/>
          <c:showSerName val="0"/>
          <c:showPercent val="0"/>
          <c:showBubbleSize val="0"/>
        </c:dLbls>
        <c:axId val="46179840"/>
        <c:axId val="46181760"/>
      </c:scatterChart>
      <c:valAx>
        <c:axId val="46179840"/>
        <c:scaling>
          <c:orientation val="maxMin"/>
          <c:max val="69"/>
          <c:min val="61"/>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3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{7946BB51-0372-49DC-B435-F8EED2BABC71}</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4196-4761-BBA2-B57651A8032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{8A8EDA1F-DB60-4920-B9A9-D15A1BE956C3}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4196-4761-BBA2-B57651A8032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{D36E6578-80B1-4883-9525-CCB4B6EBEDC7}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4196-4761-BBA2-B57651A8032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{C2187AA8-A875-42BB-88AE-73766640D6E6}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4196-4761-BBA2-B57651A8032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{BD71CC77-A969-4D3D-931F-F3B106296C6C}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4196-4761-BBA2-B57651A8032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{00A52319-D419-446A-B628-7252412F58D3}</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4196-4761-BBA2-B57651A8032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{A34EA88D-8E57-4C56-A2E1-39E6A6E986FE}</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4196-4761-BBA2-B57651A8032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{02AB48D2-89FF-4BA7-B9CA-D32818CD98B5}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4196-4761-BBA2-B57651A8032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{9B0E2F94-893C-4DEB-B122-EB37DC0D21C7}</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4196-4761-BBA2-B57651A8032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12.8</c:v>
                </c:pt>
                <c:pt idx="8">
                  <c:v>12.6</c:v>
                </c:pt>
                <c:pt idx="16">
                  <c:v>12.2</c:v>
                </c:pt>
                <c:pt idx="24">
                  <c:v>12.1</c:v>
                </c:pt>
                <c:pt idx="32">
                  <c:v>11.5</c:v>
                </c:pt>
              </c:numCache>
            </c:numRef>
          </c:xVal>
          <c:yVal>
            <c:numRef>
              <c:f>公会計指標分析・財政指標組合せ分析表!$BP$73:$DC$73</c:f>
              <c:numCache>
                <c:formatCode>#,##0.0;"▲ "#,##0.0</c:formatCode>
                <c:ptCount val="40"/>
                <c:pt idx="0">
                  <c:v>103.2</c:v>
                </c:pt>
                <c:pt idx="8">
                  <c:v>78.3</c:v>
                </c:pt>
                <c:pt idx="16">
                  <c:v>85.8</c:v>
                </c:pt>
                <c:pt idx="24">
                  <c:v>78.2</c:v>
                </c:pt>
                <c:pt idx="32">
                  <c:v>65.400000000000006</c:v>
                </c:pt>
              </c:numCache>
            </c:numRef>
          </c:yVal>
          <c:smooth val="0"/>
          <c:extLst>
            <c:ext xmlns:c16="http://schemas.microsoft.com/office/drawing/2014/chart" uri="{C3380CC4-5D6E-409C-BE32-E72D297353CC}">
              <c16:uniqueId val="{00000009-4196-4761-BBA2-B57651A8032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manualLayout>
                  <c:x val="-4.4905057365901176E-2"/>
                  <c:y val="-9.0797735746181107E-2"/>
                </c:manualLayout>
              </c:layout>
              <c:tx>
                <c:strRef>
                  <c:f>公会計指標分析・財政指標組合せ分析表!$BP$72</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{F9AA3829-8613-4683-993D-15947625BB48}</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4196-4761-BBA2-B57651A8032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{63C4070C-F6CF-403F-955A-889DF582589E}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4196-4761-BBA2-B57651A8032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{15559FB8-C422-4FA6-9CF2-35F322C85AF1}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4196-4761-BBA2-B57651A8032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{92391DCE-25F6-48F5-B3E8-C55F14247E45}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4196-4761-BBA2-B57651A8032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{586CF5F3-2A65-4092-966F-B4F632AB6B03}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4196-4761-BBA2-B57651A80326}"/>
                </c:ext>
              </c:extLst>
            </c:dLbl>
            <c:dLbl>
              <c:idx val="8"/>
              <c:layout>
                <c:manualLayout>
                  <c:x val="-1.8235628084249993E-2"/>
                  <c:y val="-5.2956284201664899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{629D442D-84B4-4536-B737-1CB3D88E3C50}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4196-4761-BBA2-B57651A80326}"/>
                </c:ext>
              </c:extLst>
            </c:dLbl>
            <c:dLbl>
              <c:idx val="16"/>
              <c:layout>
                <c:manualLayout>
                  <c:x val="-3.1570342725075584E-2"/>
                  <c:y val="-3.4035558429406802E-2"/>
                </c:manualLayout>
              </c:layout>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{92665B3D-244E-4910-9A2A-A2993FAC4C89}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4196-4761-BBA2-B57651A80326}"/>
                </c:ext>
              </c:extLst>
            </c:dLbl>
            <c:dLbl>
              <c:idx val="24"/>
              <c:layout>
                <c:manualLayout>
                  <c:x val="-3.1570342725075584E-2"/>
                  <c:y val="-7.1877009973923003E-2"/>
                </c:manualLayout>
              </c:layout>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{D3A4A719-F490-4D47-9BAD-B650A1018755}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4196-4761-BBA2-B57651A8032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{904C5E12-C86A-44BF-87B4-D0D249B3F9E1}</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4196-4761-BBA2-B57651A8032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8</c:v>
                </c:pt>
                <c:pt idx="8">
                  <c:v>8</c:v>
                </c:pt>
                <c:pt idx="16">
                  <c:v>8.3000000000000007</c:v>
                </c:pt>
                <c:pt idx="24">
                  <c:v>8.4</c:v>
                </c:pt>
                <c:pt idx="32">
                  <c:v>8.6999999999999993</c:v>
                </c:pt>
              </c:numCache>
            </c:numRef>
          </c:xVal>
          <c:yVal>
            <c:numRef>
              <c:f>公会計指標分析・財政指標組合せ分析表!$BP$77:$DC$77</c:f>
              <c:numCache>
                <c:formatCode>#,##0.0;"▲ "#,##0.0</c:formatCode>
                <c:ptCount val="40"/>
                <c:pt idx="0">
                  <c:v>0</c:v>
                </c:pt>
                <c:pt idx="8">
                  <c:v>0</c:v>
                </c:pt>
                <c:pt idx="16">
                  <c:v>0</c:v>
                </c:pt>
                <c:pt idx="24">
                  <c:v>0</c:v>
                </c:pt>
                <c:pt idx="32">
                  <c:v>0</c:v>
                </c:pt>
              </c:numCache>
            </c:numRef>
          </c:yVal>
          <c:smooth val="0"/>
          <c:extLst>
            <c:ext xmlns:c16="http://schemas.microsoft.com/office/drawing/2014/chart" uri="{C3380CC4-5D6E-409C-BE32-E72D297353CC}">
              <c16:uniqueId val="{00000013-4196-4761-BBA2-B57651A80326}"/>
            </c:ext>
          </c:extLst>
        </c:ser>
        <c:dLbls>
          <c:showLegendKey val="0"/>
          <c:showVal val="1"/>
          <c:showCatName val="0"/>
          <c:showSerName val="0"/>
          <c:showPercent val="0"/>
          <c:showBubbleSize val="0"/>
        </c:dLbls>
        <c:axId val="84219776"/>
        <c:axId val="84234240"/>
      </c:scatterChart>
      <c:valAx>
        <c:axId val="84219776"/>
        <c:scaling>
          <c:orientation val="maxMin"/>
          <c:max val="14"/>
          <c:min val="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120"/>
          <c:min val="-3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3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福島県西会津町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5,408
5,368
298.18
7,639,155
7,323,657
278,694
3,878,996
6,194,491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65.4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ysClr val="windowText" lastClr="000000"/>
              </a:solidFill>
              <a:effectLst/>
              <a:latin typeface="+mn-lt"/>
              <a:ea typeface="+mn-ea"/>
              <a:cs typeface="+mn-cs"/>
            </a:rPr>
            <a:t>　人口の減少や全国平均を上回る高齢化率（</a:t>
          </a:r>
          <a:r>
            <a:rPr kumimoji="1" lang="en-US" altLang="ja-JP" sz="900">
              <a:solidFill>
                <a:sysClr val="windowText" lastClr="000000"/>
              </a:solidFill>
              <a:effectLst/>
              <a:latin typeface="+mn-lt"/>
              <a:ea typeface="+mn-ea"/>
              <a:cs typeface="+mn-cs"/>
            </a:rPr>
            <a:t>51.1</a:t>
          </a:r>
          <a:r>
            <a:rPr kumimoji="1" lang="ja-JP" altLang="ja-JP" sz="900">
              <a:solidFill>
                <a:sysClr val="windowText" lastClr="000000"/>
              </a:solidFill>
              <a:effectLst/>
              <a:latin typeface="+mn-lt"/>
              <a:ea typeface="+mn-ea"/>
              <a:cs typeface="+mn-cs"/>
            </a:rPr>
            <a:t>％）に加え、町内に中心となる産業もなく、大規模な事業所も少ないなど、税収を含めた自主財源の占める割合が低いため財政基盤が弱く、類似団体平均を下回っている。さらには交付税算入率の高い地方債を多く活用しているため、分母値である基準財政需要額が高い傾向にあることも低くなる要因となっている。</a:t>
          </a:r>
          <a:endParaRPr lang="ja-JP" altLang="ja-JP" sz="900">
            <a:solidFill>
              <a:sysClr val="windowText" lastClr="000000"/>
            </a:solidFill>
            <a:effectLst/>
          </a:endParaRPr>
        </a:p>
        <a:p>
          <a:r>
            <a:rPr kumimoji="1" lang="ja-JP" altLang="ja-JP" sz="900">
              <a:solidFill>
                <a:sysClr val="windowText" lastClr="000000"/>
              </a:solidFill>
              <a:effectLst/>
              <a:latin typeface="+mn-lt"/>
              <a:ea typeface="+mn-ea"/>
              <a:cs typeface="+mn-cs"/>
            </a:rPr>
            <a:t>　今後は事業の見直し、適正規模の事業執行に合わせて、町総合計画に基づく過疎・高齢化地域における活力を取り戻す取り組みを推進し、交流人口、定住人口の維持・増加に繋げていく必要がある。</a:t>
          </a:r>
          <a:endParaRPr lang="ja-JP" altLang="ja-JP" sz="900">
            <a:solidFill>
              <a:sysClr val="windowText" lastClr="000000"/>
            </a:solidFill>
            <a:effectLst/>
          </a:endParaRP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45</xdr:row>
      <xdr:rowOff>131535</xdr:rowOff>
    </xdr:from>
    <xdr:to>
      <xdr:col>27</xdr:col>
      <xdr:colOff>184150</xdr:colOff>
      <xdr:row>45</xdr:row>
      <xdr:rowOff>131535</xdr:rowOff>
    </xdr:to>
    <xdr:cxnSp macro="">
      <xdr:nvCxnSpPr>
        <xdr:cNvPr id="50" name="直線コネクタ 49">
          <a:extLst>
            <a:ext uri="{FF2B5EF4-FFF2-40B4-BE49-F238E27FC236}">
              <a16:creationId xmlns:a16="http://schemas.microsoft.com/office/drawing/2014/main" id="{00000000-0008-0000-0300-000032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1" name="テキスト ボックス 50">
          <a:extLst>
            <a:ext uri="{FF2B5EF4-FFF2-40B4-BE49-F238E27FC236}">
              <a16:creationId xmlns:a16="http://schemas.microsoft.com/office/drawing/2014/main" id="{00000000-0008-0000-0300-000033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2" name="直線コネクタ 51">
          <a:extLst>
            <a:ext uri="{FF2B5EF4-FFF2-40B4-BE49-F238E27FC236}">
              <a16:creationId xmlns:a16="http://schemas.microsoft.com/office/drawing/2014/main" id="{00000000-0008-0000-0300-000034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3" name="テキスト ボックス 52">
          <a:extLst>
            <a:ext uri="{FF2B5EF4-FFF2-40B4-BE49-F238E27FC236}">
              <a16:creationId xmlns:a16="http://schemas.microsoft.com/office/drawing/2014/main" id="{00000000-0008-0000-0300-000035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4" name="直線コネクタ 53">
          <a:extLst>
            <a:ext uri="{FF2B5EF4-FFF2-40B4-BE49-F238E27FC236}">
              <a16:creationId xmlns:a16="http://schemas.microsoft.com/office/drawing/2014/main" id="{00000000-0008-0000-0300-000036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5" name="テキスト ボックス 54">
          <a:extLst>
            <a:ext uri="{FF2B5EF4-FFF2-40B4-BE49-F238E27FC236}">
              <a16:creationId xmlns:a16="http://schemas.microsoft.com/office/drawing/2014/main" id="{00000000-0008-0000-0300-000037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6" name="直線コネクタ 55">
          <a:extLst>
            <a:ext uri="{FF2B5EF4-FFF2-40B4-BE49-F238E27FC236}">
              <a16:creationId xmlns:a16="http://schemas.microsoft.com/office/drawing/2014/main" id="{00000000-0008-0000-0300-000038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7" name="テキスト ボックス 56">
          <a:extLst>
            <a:ext uri="{FF2B5EF4-FFF2-40B4-BE49-F238E27FC236}">
              <a16:creationId xmlns:a16="http://schemas.microsoft.com/office/drawing/2014/main" id="{00000000-0008-0000-0300-000039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8" name="直線コネクタ 57">
          <a:extLst>
            <a:ext uri="{FF2B5EF4-FFF2-40B4-BE49-F238E27FC236}">
              <a16:creationId xmlns:a16="http://schemas.microsoft.com/office/drawing/2014/main" id="{00000000-0008-0000-0300-00003A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59" name="テキスト ボックス 58">
          <a:extLst>
            <a:ext uri="{FF2B5EF4-FFF2-40B4-BE49-F238E27FC236}">
              <a16:creationId xmlns:a16="http://schemas.microsoft.com/office/drawing/2014/main" id="{00000000-0008-0000-0300-00003B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0" name="直線コネクタ 59">
          <a:extLst>
            <a:ext uri="{FF2B5EF4-FFF2-40B4-BE49-F238E27FC236}">
              <a16:creationId xmlns:a16="http://schemas.microsoft.com/office/drawing/2014/main" id="{00000000-0008-0000-0300-00003C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1" name="テキスト ボックス 60">
          <a:extLst>
            <a:ext uri="{FF2B5EF4-FFF2-40B4-BE49-F238E27FC236}">
              <a16:creationId xmlns:a16="http://schemas.microsoft.com/office/drawing/2014/main" id="{00000000-0008-0000-0300-00003D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3" name="テキスト ボックス 62">
          <a:extLst>
            <a:ext uri="{FF2B5EF4-FFF2-40B4-BE49-F238E27FC236}">
              <a16:creationId xmlns:a16="http://schemas.microsoft.com/office/drawing/2014/main" id="{00000000-0008-0000-0300-00003F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4" name="財政力グラフ枠">
          <a:extLst>
            <a:ext uri="{FF2B5EF4-FFF2-40B4-BE49-F238E27FC236}">
              <a16:creationId xmlns:a16="http://schemas.microsoft.com/office/drawing/2014/main" id="{00000000-0008-0000-0300-000040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36</xdr:row>
      <xdr:rowOff>19957</xdr:rowOff>
    </xdr:from>
    <xdr:to>
      <xdr:col>23</xdr:col>
      <xdr:colOff>133350</xdr:colOff>
      <xdr:row>44</xdr:row>
      <xdr:rowOff>142119</xdr:rowOff>
    </xdr:to>
    <xdr:cxnSp macro="">
      <xdr:nvCxnSpPr>
        <xdr:cNvPr id="65" name="直線コネクタ 64">
          <a:extLst>
            <a:ext uri="{FF2B5EF4-FFF2-40B4-BE49-F238E27FC236}">
              <a16:creationId xmlns:a16="http://schemas.microsoft.com/office/drawing/2014/main" id="{00000000-0008-0000-0300-000041000000}"/>
            </a:ext>
          </a:extLst>
        </xdr:cNvPr>
        <xdr:cNvCxnSpPr/>
      </xdr:nvCxnSpPr>
      <xdr:spPr>
        <a:xfrm flipV="1">
          <a:off x="4953000" y="6192157"/>
          <a:ext cx="0" cy="14937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114196</xdr:rowOff>
    </xdr:from>
    <xdr:ext cx="762000" cy="259045"/>
    <xdr:sp macro="" textlink="">
      <xdr:nvSpPr>
        <xdr:cNvPr id="66" name="財政力最小値テキスト">
          <a:extLst>
            <a:ext uri="{FF2B5EF4-FFF2-40B4-BE49-F238E27FC236}">
              <a16:creationId xmlns:a16="http://schemas.microsoft.com/office/drawing/2014/main" id="{00000000-0008-0000-0300-000042000000}"/>
            </a:ext>
          </a:extLst>
        </xdr:cNvPr>
        <xdr:cNvSpPr txBox="1"/>
      </xdr:nvSpPr>
      <xdr:spPr>
        <a:xfrm>
          <a:off x="5041900" y="76579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142119</xdr:rowOff>
    </xdr:from>
    <xdr:to>
      <xdr:col>24</xdr:col>
      <xdr:colOff>12700</xdr:colOff>
      <xdr:row>44</xdr:row>
      <xdr:rowOff>142119</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864100" y="76859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106334</xdr:rowOff>
    </xdr:from>
    <xdr:ext cx="762000" cy="259045"/>
    <xdr:sp macro="" textlink="">
      <xdr:nvSpPr>
        <xdr:cNvPr id="68" name="財政力最大値テキスト">
          <a:extLst>
            <a:ext uri="{FF2B5EF4-FFF2-40B4-BE49-F238E27FC236}">
              <a16:creationId xmlns:a16="http://schemas.microsoft.com/office/drawing/2014/main" id="{00000000-0008-0000-0300-000044000000}"/>
            </a:ext>
          </a:extLst>
        </xdr:cNvPr>
        <xdr:cNvSpPr txBox="1"/>
      </xdr:nvSpPr>
      <xdr:spPr>
        <a:xfrm>
          <a:off x="5041900" y="593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36</xdr:row>
      <xdr:rowOff>19957</xdr:rowOff>
    </xdr:from>
    <xdr:to>
      <xdr:col>24</xdr:col>
      <xdr:colOff>12700</xdr:colOff>
      <xdr:row>36</xdr:row>
      <xdr:rowOff>19957</xdr:rowOff>
    </xdr:to>
    <xdr:cxnSp macro="">
      <xdr:nvCxnSpPr>
        <xdr:cNvPr id="69" name="直線コネクタ 68">
          <a:extLst>
            <a:ext uri="{FF2B5EF4-FFF2-40B4-BE49-F238E27FC236}">
              <a16:creationId xmlns:a16="http://schemas.microsoft.com/office/drawing/2014/main" id="{00000000-0008-0000-0300-000045000000}"/>
            </a:ext>
          </a:extLst>
        </xdr:cNvPr>
        <xdr:cNvCxnSpPr/>
      </xdr:nvCxnSpPr>
      <xdr:spPr>
        <a:xfrm>
          <a:off x="4864100" y="6192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73176</xdr:rowOff>
    </xdr:from>
    <xdr:to>
      <xdr:col>23</xdr:col>
      <xdr:colOff>133350</xdr:colOff>
      <xdr:row>44</xdr:row>
      <xdr:rowOff>84667</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114800" y="7616976"/>
          <a:ext cx="8382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42</xdr:row>
      <xdr:rowOff>37996</xdr:rowOff>
    </xdr:from>
    <xdr:ext cx="762000" cy="259045"/>
    <xdr:sp macro="" textlink="">
      <xdr:nvSpPr>
        <xdr:cNvPr id="71" name="財政力平均値テキスト">
          <a:extLst>
            <a:ext uri="{FF2B5EF4-FFF2-40B4-BE49-F238E27FC236}">
              <a16:creationId xmlns:a16="http://schemas.microsoft.com/office/drawing/2014/main" id="{00000000-0008-0000-0300-000047000000}"/>
            </a:ext>
          </a:extLst>
        </xdr:cNvPr>
        <xdr:cNvSpPr txBox="1"/>
      </xdr:nvSpPr>
      <xdr:spPr>
        <a:xfrm>
          <a:off x="5041900" y="723889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21469</xdr:rowOff>
    </xdr:from>
    <xdr:to>
      <xdr:col>23</xdr:col>
      <xdr:colOff>184150</xdr:colOff>
      <xdr:row>43</xdr:row>
      <xdr:rowOff>123069</xdr:rowOff>
    </xdr:to>
    <xdr:sp macro="" textlink="">
      <xdr:nvSpPr>
        <xdr:cNvPr id="72" name="フローチャート: 判断 71">
          <a:extLst>
            <a:ext uri="{FF2B5EF4-FFF2-40B4-BE49-F238E27FC236}">
              <a16:creationId xmlns:a16="http://schemas.microsoft.com/office/drawing/2014/main" id="{00000000-0008-0000-0300-000048000000}"/>
            </a:ext>
          </a:extLst>
        </xdr:cNvPr>
        <xdr:cNvSpPr/>
      </xdr:nvSpPr>
      <xdr:spPr>
        <a:xfrm>
          <a:off x="49022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73176</xdr:rowOff>
    </xdr:from>
    <xdr:to>
      <xdr:col>19</xdr:col>
      <xdr:colOff>133350</xdr:colOff>
      <xdr:row>44</xdr:row>
      <xdr:rowOff>73176</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3225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43</xdr:row>
      <xdr:rowOff>21469</xdr:rowOff>
    </xdr:from>
    <xdr:to>
      <xdr:col>19</xdr:col>
      <xdr:colOff>184150</xdr:colOff>
      <xdr:row>43</xdr:row>
      <xdr:rowOff>123069</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4064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133246</xdr:rowOff>
    </xdr:from>
    <xdr:ext cx="7366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3733800" y="716269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44</xdr:row>
      <xdr:rowOff>73176</xdr:rowOff>
    </xdr:from>
    <xdr:to>
      <xdr:col>15</xdr:col>
      <xdr:colOff>82550</xdr:colOff>
      <xdr:row>44</xdr:row>
      <xdr:rowOff>73176</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2336800" y="761697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43</xdr:row>
      <xdr:rowOff>32959</xdr:rowOff>
    </xdr:from>
    <xdr:to>
      <xdr:col>15</xdr:col>
      <xdr:colOff>133350</xdr:colOff>
      <xdr:row>43</xdr:row>
      <xdr:rowOff>134559</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3175000" y="7405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41</xdr:row>
      <xdr:rowOff>144736</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2844800" y="7174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44</xdr:row>
      <xdr:rowOff>61685</xdr:rowOff>
    </xdr:from>
    <xdr:to>
      <xdr:col>11</xdr:col>
      <xdr:colOff>31750</xdr:colOff>
      <xdr:row>44</xdr:row>
      <xdr:rowOff>73176</xdr:rowOff>
    </xdr:to>
    <xdr:cxnSp macro="">
      <xdr:nvCxnSpPr>
        <xdr:cNvPr id="79" name="直線コネクタ 78">
          <a:extLst>
            <a:ext uri="{FF2B5EF4-FFF2-40B4-BE49-F238E27FC236}">
              <a16:creationId xmlns:a16="http://schemas.microsoft.com/office/drawing/2014/main" id="{00000000-0008-0000-0300-00004F000000}"/>
            </a:ext>
          </a:extLst>
        </xdr:cNvPr>
        <xdr:cNvCxnSpPr/>
      </xdr:nvCxnSpPr>
      <xdr:spPr>
        <a:xfrm>
          <a:off x="1447800" y="7605485"/>
          <a:ext cx="889000" cy="11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43</xdr:row>
      <xdr:rowOff>21469</xdr:rowOff>
    </xdr:from>
    <xdr:to>
      <xdr:col>11</xdr:col>
      <xdr:colOff>82550</xdr:colOff>
      <xdr:row>43</xdr:row>
      <xdr:rowOff>123069</xdr:rowOff>
    </xdr:to>
    <xdr:sp macro="" textlink="">
      <xdr:nvSpPr>
        <xdr:cNvPr id="80" name="フローチャート: 判断 79">
          <a:extLst>
            <a:ext uri="{FF2B5EF4-FFF2-40B4-BE49-F238E27FC236}">
              <a16:creationId xmlns:a16="http://schemas.microsoft.com/office/drawing/2014/main" id="{00000000-0008-0000-0300-000050000000}"/>
            </a:ext>
          </a:extLst>
        </xdr:cNvPr>
        <xdr:cNvSpPr/>
      </xdr:nvSpPr>
      <xdr:spPr>
        <a:xfrm>
          <a:off x="2286000" y="7393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133246</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1955800" y="71626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42</xdr:row>
      <xdr:rowOff>169938</xdr:rowOff>
    </xdr:from>
    <xdr:to>
      <xdr:col>7</xdr:col>
      <xdr:colOff>31750</xdr:colOff>
      <xdr:row>43</xdr:row>
      <xdr:rowOff>100088</xdr:rowOff>
    </xdr:to>
    <xdr:sp macro="" textlink="">
      <xdr:nvSpPr>
        <xdr:cNvPr id="82" name="フローチャート: 判断 81">
          <a:extLst>
            <a:ext uri="{FF2B5EF4-FFF2-40B4-BE49-F238E27FC236}">
              <a16:creationId xmlns:a16="http://schemas.microsoft.com/office/drawing/2014/main" id="{00000000-0008-0000-0300-000052000000}"/>
            </a:ext>
          </a:extLst>
        </xdr:cNvPr>
        <xdr:cNvSpPr/>
      </xdr:nvSpPr>
      <xdr:spPr>
        <a:xfrm>
          <a:off x="1397000" y="7370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41</xdr:row>
      <xdr:rowOff>110265</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1066800" y="7139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44</xdr:row>
      <xdr:rowOff>33867</xdr:rowOff>
    </xdr:from>
    <xdr:to>
      <xdr:col>23</xdr:col>
      <xdr:colOff>184150</xdr:colOff>
      <xdr:row>44</xdr:row>
      <xdr:rowOff>135467</xdr:rowOff>
    </xdr:to>
    <xdr:sp macro="" textlink="">
      <xdr:nvSpPr>
        <xdr:cNvPr id="89" name="楕円 88">
          <a:extLst>
            <a:ext uri="{FF2B5EF4-FFF2-40B4-BE49-F238E27FC236}">
              <a16:creationId xmlns:a16="http://schemas.microsoft.com/office/drawing/2014/main" id="{00000000-0008-0000-0300-000059000000}"/>
            </a:ext>
          </a:extLst>
        </xdr:cNvPr>
        <xdr:cNvSpPr/>
      </xdr:nvSpPr>
      <xdr:spPr>
        <a:xfrm>
          <a:off x="4902200" y="75776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101194</xdr:rowOff>
    </xdr:from>
    <xdr:ext cx="762000" cy="259045"/>
    <xdr:sp macro="" textlink="">
      <xdr:nvSpPr>
        <xdr:cNvPr id="90" name="財政力該当値テキスト">
          <a:extLst>
            <a:ext uri="{FF2B5EF4-FFF2-40B4-BE49-F238E27FC236}">
              <a16:creationId xmlns:a16="http://schemas.microsoft.com/office/drawing/2014/main" id="{00000000-0008-0000-0300-00005A000000}"/>
            </a:ext>
          </a:extLst>
        </xdr:cNvPr>
        <xdr:cNvSpPr txBox="1"/>
      </xdr:nvSpPr>
      <xdr:spPr>
        <a:xfrm>
          <a:off x="5041900" y="74735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44</xdr:row>
      <xdr:rowOff>22376</xdr:rowOff>
    </xdr:from>
    <xdr:to>
      <xdr:col>19</xdr:col>
      <xdr:colOff>184150</xdr:colOff>
      <xdr:row>44</xdr:row>
      <xdr:rowOff>123976</xdr:rowOff>
    </xdr:to>
    <xdr:sp macro="" textlink="">
      <xdr:nvSpPr>
        <xdr:cNvPr id="91" name="楕円 90">
          <a:extLst>
            <a:ext uri="{FF2B5EF4-FFF2-40B4-BE49-F238E27FC236}">
              <a16:creationId xmlns:a16="http://schemas.microsoft.com/office/drawing/2014/main" id="{00000000-0008-0000-0300-00005B000000}"/>
            </a:ext>
          </a:extLst>
        </xdr:cNvPr>
        <xdr:cNvSpPr/>
      </xdr:nvSpPr>
      <xdr:spPr>
        <a:xfrm>
          <a:off x="4064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108753</xdr:rowOff>
    </xdr:from>
    <xdr:ext cx="736600" cy="259045"/>
    <xdr:sp macro="" textlink="">
      <xdr:nvSpPr>
        <xdr:cNvPr id="92" name="テキスト ボックス 91">
          <a:extLst>
            <a:ext uri="{FF2B5EF4-FFF2-40B4-BE49-F238E27FC236}">
              <a16:creationId xmlns:a16="http://schemas.microsoft.com/office/drawing/2014/main" id="{00000000-0008-0000-0300-00005C000000}"/>
            </a:ext>
          </a:extLst>
        </xdr:cNvPr>
        <xdr:cNvSpPr txBox="1"/>
      </xdr:nvSpPr>
      <xdr:spPr>
        <a:xfrm>
          <a:off x="3733800" y="76525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44</xdr:row>
      <xdr:rowOff>22376</xdr:rowOff>
    </xdr:from>
    <xdr:to>
      <xdr:col>15</xdr:col>
      <xdr:colOff>133350</xdr:colOff>
      <xdr:row>44</xdr:row>
      <xdr:rowOff>123976</xdr:rowOff>
    </xdr:to>
    <xdr:sp macro="" textlink="">
      <xdr:nvSpPr>
        <xdr:cNvPr id="93" name="楕円 92">
          <a:extLst>
            <a:ext uri="{FF2B5EF4-FFF2-40B4-BE49-F238E27FC236}">
              <a16:creationId xmlns:a16="http://schemas.microsoft.com/office/drawing/2014/main" id="{00000000-0008-0000-0300-00005D000000}"/>
            </a:ext>
          </a:extLst>
        </xdr:cNvPr>
        <xdr:cNvSpPr/>
      </xdr:nvSpPr>
      <xdr:spPr>
        <a:xfrm>
          <a:off x="3175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108753</xdr:rowOff>
    </xdr:from>
    <xdr:ext cx="762000" cy="259045"/>
    <xdr:sp macro="" textlink="">
      <xdr:nvSpPr>
        <xdr:cNvPr id="94" name="テキスト ボックス 93">
          <a:extLst>
            <a:ext uri="{FF2B5EF4-FFF2-40B4-BE49-F238E27FC236}">
              <a16:creationId xmlns:a16="http://schemas.microsoft.com/office/drawing/2014/main" id="{00000000-0008-0000-0300-00005E000000}"/>
            </a:ext>
          </a:extLst>
        </xdr:cNvPr>
        <xdr:cNvSpPr txBox="1"/>
      </xdr:nvSpPr>
      <xdr:spPr>
        <a:xfrm>
          <a:off x="2844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44</xdr:row>
      <xdr:rowOff>22376</xdr:rowOff>
    </xdr:from>
    <xdr:to>
      <xdr:col>11</xdr:col>
      <xdr:colOff>82550</xdr:colOff>
      <xdr:row>44</xdr:row>
      <xdr:rowOff>123976</xdr:rowOff>
    </xdr:to>
    <xdr:sp macro="" textlink="">
      <xdr:nvSpPr>
        <xdr:cNvPr id="95" name="楕円 94">
          <a:extLst>
            <a:ext uri="{FF2B5EF4-FFF2-40B4-BE49-F238E27FC236}">
              <a16:creationId xmlns:a16="http://schemas.microsoft.com/office/drawing/2014/main" id="{00000000-0008-0000-0300-00005F000000}"/>
            </a:ext>
          </a:extLst>
        </xdr:cNvPr>
        <xdr:cNvSpPr/>
      </xdr:nvSpPr>
      <xdr:spPr>
        <a:xfrm>
          <a:off x="2286000" y="75661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108753</xdr:rowOff>
    </xdr:from>
    <xdr:ext cx="762000" cy="259045"/>
    <xdr:sp macro="" textlink="">
      <xdr:nvSpPr>
        <xdr:cNvPr id="96" name="テキスト ボックス 95">
          <a:extLst>
            <a:ext uri="{FF2B5EF4-FFF2-40B4-BE49-F238E27FC236}">
              <a16:creationId xmlns:a16="http://schemas.microsoft.com/office/drawing/2014/main" id="{00000000-0008-0000-0300-000060000000}"/>
            </a:ext>
          </a:extLst>
        </xdr:cNvPr>
        <xdr:cNvSpPr txBox="1"/>
      </xdr:nvSpPr>
      <xdr:spPr>
        <a:xfrm>
          <a:off x="1955800" y="7652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44</xdr:row>
      <xdr:rowOff>10885</xdr:rowOff>
    </xdr:from>
    <xdr:to>
      <xdr:col>7</xdr:col>
      <xdr:colOff>31750</xdr:colOff>
      <xdr:row>44</xdr:row>
      <xdr:rowOff>112485</xdr:rowOff>
    </xdr:to>
    <xdr:sp macro="" textlink="">
      <xdr:nvSpPr>
        <xdr:cNvPr id="97" name="楕円 96">
          <a:extLst>
            <a:ext uri="{FF2B5EF4-FFF2-40B4-BE49-F238E27FC236}">
              <a16:creationId xmlns:a16="http://schemas.microsoft.com/office/drawing/2014/main" id="{00000000-0008-0000-0300-000061000000}"/>
            </a:ext>
          </a:extLst>
        </xdr:cNvPr>
        <xdr:cNvSpPr/>
      </xdr:nvSpPr>
      <xdr:spPr>
        <a:xfrm>
          <a:off x="1397000" y="755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97262</xdr:rowOff>
    </xdr:from>
    <xdr:ext cx="762000" cy="259045"/>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1066800" y="764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0" name="テキスト ボックス 99">
          <a:extLst>
            <a:ext uri="{FF2B5EF4-FFF2-40B4-BE49-F238E27FC236}">
              <a16:creationId xmlns:a16="http://schemas.microsoft.com/office/drawing/2014/main" id="{00000000-0008-0000-0300-000064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[90.1%]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rgbClr val="FF0000"/>
              </a:solidFill>
              <a:effectLst/>
              <a:latin typeface="+mn-lt"/>
              <a:ea typeface="+mn-ea"/>
              <a:cs typeface="+mn-cs"/>
            </a:rPr>
            <a:t>　</a:t>
          </a:r>
          <a:r>
            <a:rPr kumimoji="1" lang="ja-JP" altLang="ja-JP" sz="1000">
              <a:solidFill>
                <a:sysClr val="windowText" lastClr="000000"/>
              </a:solidFill>
              <a:effectLst/>
              <a:latin typeface="+mn-lt"/>
              <a:ea typeface="+mn-ea"/>
              <a:cs typeface="+mn-cs"/>
            </a:rPr>
            <a:t>経常収支比率については、類似団体平均よりもやや高い数値となっている。</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令和</a:t>
          </a:r>
          <a:r>
            <a:rPr kumimoji="1" lang="en-US" altLang="ja-JP" sz="1000">
              <a:solidFill>
                <a:sysClr val="windowText" lastClr="000000"/>
              </a:solidFill>
              <a:effectLst/>
              <a:latin typeface="+mn-lt"/>
              <a:ea typeface="+mn-ea"/>
              <a:cs typeface="+mn-cs"/>
            </a:rPr>
            <a:t>6</a:t>
          </a:r>
          <a:r>
            <a:rPr kumimoji="1" lang="ja-JP" altLang="ja-JP" sz="1000">
              <a:solidFill>
                <a:sysClr val="windowText" lastClr="000000"/>
              </a:solidFill>
              <a:effectLst/>
              <a:latin typeface="+mn-lt"/>
              <a:ea typeface="+mn-ea"/>
              <a:cs typeface="+mn-cs"/>
            </a:rPr>
            <a:t>年度にやや</a:t>
          </a:r>
          <a:r>
            <a:rPr kumimoji="1" lang="ja-JP" altLang="en-US" sz="1000">
              <a:solidFill>
                <a:sysClr val="windowText" lastClr="000000"/>
              </a:solidFill>
              <a:effectLst/>
              <a:latin typeface="+mn-lt"/>
              <a:ea typeface="+mn-ea"/>
              <a:cs typeface="+mn-cs"/>
            </a:rPr>
            <a:t>減となっ</a:t>
          </a:r>
          <a:r>
            <a:rPr kumimoji="1" lang="ja-JP" altLang="ja-JP" sz="1000">
              <a:solidFill>
                <a:sysClr val="windowText" lastClr="000000"/>
              </a:solidFill>
              <a:effectLst/>
              <a:latin typeface="+mn-lt"/>
              <a:ea typeface="+mn-ea"/>
              <a:cs typeface="+mn-cs"/>
            </a:rPr>
            <a:t>た要因としては、分子となる一般財源において、</a:t>
          </a:r>
          <a:r>
            <a:rPr kumimoji="1" lang="ja-JP" altLang="en-US" sz="1000">
              <a:solidFill>
                <a:sysClr val="windowText" lastClr="000000"/>
              </a:solidFill>
              <a:effectLst/>
              <a:latin typeface="+mn-lt"/>
              <a:ea typeface="+mn-ea"/>
              <a:cs typeface="+mn-cs"/>
            </a:rPr>
            <a:t>国保診療施設勘定への操出金</a:t>
          </a:r>
          <a:r>
            <a:rPr kumimoji="1" lang="ja-JP" altLang="ja-JP" sz="1000">
              <a:solidFill>
                <a:sysClr val="windowText" lastClr="000000"/>
              </a:solidFill>
              <a:effectLst/>
              <a:latin typeface="+mn-lt"/>
              <a:ea typeface="+mn-ea"/>
              <a:cs typeface="+mn-cs"/>
            </a:rPr>
            <a:t>の増などにより、前年度比増となった。</a:t>
          </a:r>
          <a:r>
            <a:rPr kumimoji="1" lang="ja-JP" altLang="en-US" sz="1000">
              <a:solidFill>
                <a:sysClr val="windowText" lastClr="000000"/>
              </a:solidFill>
              <a:effectLst/>
              <a:latin typeface="+mn-lt"/>
              <a:ea typeface="+mn-ea"/>
              <a:cs typeface="+mn-cs"/>
            </a:rPr>
            <a:t>一方で</a:t>
          </a:r>
          <a:r>
            <a:rPr kumimoji="1" lang="ja-JP" altLang="ja-JP" sz="1000">
              <a:solidFill>
                <a:sysClr val="windowText" lastClr="000000"/>
              </a:solidFill>
              <a:effectLst/>
              <a:latin typeface="+mn-lt"/>
              <a:ea typeface="+mn-ea"/>
              <a:cs typeface="+mn-cs"/>
            </a:rPr>
            <a:t>分母となる経常的な一般財源額では、普通交付税の</a:t>
          </a:r>
          <a:r>
            <a:rPr kumimoji="1" lang="ja-JP" altLang="en-US" sz="1000">
              <a:solidFill>
                <a:sysClr val="windowText" lastClr="000000"/>
              </a:solidFill>
              <a:effectLst/>
              <a:latin typeface="+mn-lt"/>
              <a:ea typeface="+mn-ea"/>
              <a:cs typeface="+mn-cs"/>
            </a:rPr>
            <a:t>増</a:t>
          </a:r>
          <a:r>
            <a:rPr kumimoji="1" lang="ja-JP" altLang="ja-JP" sz="1000">
              <a:solidFill>
                <a:sysClr val="windowText" lastClr="000000"/>
              </a:solidFill>
              <a:effectLst/>
              <a:latin typeface="+mn-lt"/>
              <a:ea typeface="+mn-ea"/>
              <a:cs typeface="+mn-cs"/>
            </a:rPr>
            <a:t>により、分母総額が前年度比</a:t>
          </a:r>
          <a:r>
            <a:rPr kumimoji="1" lang="ja-JP" altLang="en-US" sz="1000">
              <a:solidFill>
                <a:sysClr val="windowText" lastClr="000000"/>
              </a:solidFill>
              <a:effectLst/>
              <a:latin typeface="+mn-lt"/>
              <a:ea typeface="+mn-ea"/>
              <a:cs typeface="+mn-cs"/>
            </a:rPr>
            <a:t>増</a:t>
          </a:r>
          <a:r>
            <a:rPr kumimoji="1" lang="ja-JP" altLang="ja-JP" sz="1000">
              <a:solidFill>
                <a:sysClr val="windowText" lastClr="000000"/>
              </a:solidFill>
              <a:effectLst/>
              <a:latin typeface="+mn-lt"/>
              <a:ea typeface="+mn-ea"/>
              <a:cs typeface="+mn-cs"/>
            </a:rPr>
            <a:t>となった</a:t>
          </a:r>
          <a:r>
            <a:rPr kumimoji="1" lang="ja-JP" altLang="en-US" sz="1000">
              <a:solidFill>
                <a:sysClr val="windowText" lastClr="000000"/>
              </a:solidFill>
              <a:effectLst/>
              <a:latin typeface="+mn-lt"/>
              <a:ea typeface="+mn-ea"/>
              <a:cs typeface="+mn-cs"/>
            </a:rPr>
            <a:t>。分子の増より分母の増が大きかった</a:t>
          </a:r>
          <a:r>
            <a:rPr kumimoji="1" lang="ja-JP" altLang="ja-JP" sz="1000">
              <a:solidFill>
                <a:sysClr val="windowText" lastClr="000000"/>
              </a:solidFill>
              <a:effectLst/>
              <a:latin typeface="+mn-lt"/>
              <a:ea typeface="+mn-ea"/>
              <a:cs typeface="+mn-cs"/>
            </a:rPr>
            <a:t>結果、経常収支比率が</a:t>
          </a:r>
          <a:r>
            <a:rPr kumimoji="1" lang="en-US" altLang="ja-JP" sz="1000">
              <a:solidFill>
                <a:sysClr val="windowText" lastClr="000000"/>
              </a:solidFill>
              <a:effectLst/>
              <a:latin typeface="+mn-lt"/>
              <a:ea typeface="+mn-ea"/>
              <a:cs typeface="+mn-cs"/>
            </a:rPr>
            <a:t>0.4%</a:t>
          </a:r>
          <a:r>
            <a:rPr kumimoji="1" lang="ja-JP" altLang="en-US" sz="1000">
              <a:solidFill>
                <a:sysClr val="windowText" lastClr="000000"/>
              </a:solidFill>
              <a:effectLst/>
              <a:latin typeface="+mn-lt"/>
              <a:ea typeface="+mn-ea"/>
              <a:cs typeface="+mn-cs"/>
            </a:rPr>
            <a:t>減少</a:t>
          </a:r>
          <a:r>
            <a:rPr kumimoji="1" lang="ja-JP" altLang="ja-JP" sz="1000">
              <a:solidFill>
                <a:sysClr val="windowText" lastClr="000000"/>
              </a:solidFill>
              <a:effectLst/>
              <a:latin typeface="+mn-lt"/>
              <a:ea typeface="+mn-ea"/>
              <a:cs typeface="+mn-cs"/>
            </a:rPr>
            <a:t>し</a:t>
          </a:r>
          <a:r>
            <a:rPr kumimoji="1" lang="en-US" altLang="ja-JP" sz="1000">
              <a:solidFill>
                <a:sysClr val="windowText" lastClr="000000"/>
              </a:solidFill>
              <a:effectLst/>
              <a:latin typeface="+mn-lt"/>
              <a:ea typeface="+mn-ea"/>
              <a:cs typeface="+mn-cs"/>
            </a:rPr>
            <a:t>90.1%</a:t>
          </a:r>
          <a:r>
            <a:rPr kumimoji="1" lang="ja-JP" altLang="ja-JP" sz="1000">
              <a:solidFill>
                <a:sysClr val="windowText" lastClr="000000"/>
              </a:solidFill>
              <a:effectLst/>
              <a:latin typeface="+mn-lt"/>
              <a:ea typeface="+mn-ea"/>
              <a:cs typeface="+mn-cs"/>
            </a:rPr>
            <a:t>となった。</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義務的経費となる公債費については、年度間の平準化に努めるとともに、各種事業の評価・検証を進め、限られる財源について、効率的に執行できるよう民間委託や指定管理者制度の活用など、更なる検討を進める。</a:t>
          </a:r>
          <a:endParaRPr lang="ja-JP" altLang="ja-JP" sz="1000">
            <a:solidFill>
              <a:sysClr val="windowText" lastClr="000000"/>
            </a:solidFill>
            <a:effectLst/>
          </a:endParaRPr>
        </a:p>
      </xdr:txBody>
    </xdr:sp>
    <xdr:clientData/>
  </xdr:twoCellAnchor>
  <xdr:oneCellAnchor>
    <xdr:from>
      <xdr:col>3</xdr:col>
      <xdr:colOff>95250</xdr:colOff>
      <xdr:row>54</xdr:row>
      <xdr:rowOff>139700</xdr:rowOff>
    </xdr:from>
    <xdr:ext cx="298543" cy="225703"/>
    <xdr:sp macro="" textlink="">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3" name="直線コネクタ 112">
          <a:extLst>
            <a:ext uri="{FF2B5EF4-FFF2-40B4-BE49-F238E27FC236}">
              <a16:creationId xmlns:a16="http://schemas.microsoft.com/office/drawing/2014/main" id="{00000000-0008-0000-0300-000071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4" name="テキスト ボックス 113">
          <a:extLst>
            <a:ext uri="{FF2B5EF4-FFF2-40B4-BE49-F238E27FC236}">
              <a16:creationId xmlns:a16="http://schemas.microsoft.com/office/drawing/2014/main" id="{00000000-0008-0000-0300-000072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112183</xdr:rowOff>
    </xdr:from>
    <xdr:to>
      <xdr:col>27</xdr:col>
      <xdr:colOff>184150</xdr:colOff>
      <xdr:row>67</xdr:row>
      <xdr:rowOff>112183</xdr:rowOff>
    </xdr:to>
    <xdr:cxnSp macro="">
      <xdr:nvCxnSpPr>
        <xdr:cNvPr id="115" name="直線コネクタ 114">
          <a:extLst>
            <a:ext uri="{FF2B5EF4-FFF2-40B4-BE49-F238E27FC236}">
              <a16:creationId xmlns:a16="http://schemas.microsoft.com/office/drawing/2014/main" id="{00000000-0008-0000-0300-000073000000}"/>
            </a:ext>
          </a:extLst>
        </xdr:cNvPr>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6" name="テキスト ボックス 115">
          <a:extLst>
            <a:ext uri="{FF2B5EF4-FFF2-40B4-BE49-F238E27FC236}">
              <a16:creationId xmlns:a16="http://schemas.microsoft.com/office/drawing/2014/main" id="{00000000-0008-0000-0300-000074000000}"/>
            </a:ext>
          </a:extLst>
        </xdr:cNvPr>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52917</xdr:rowOff>
    </xdr:from>
    <xdr:to>
      <xdr:col>27</xdr:col>
      <xdr:colOff>184150</xdr:colOff>
      <xdr:row>65</xdr:row>
      <xdr:rowOff>52917</xdr:rowOff>
    </xdr:to>
    <xdr:cxnSp macro="">
      <xdr:nvCxnSpPr>
        <xdr:cNvPr id="117" name="直線コネクタ 116">
          <a:extLst>
            <a:ext uri="{FF2B5EF4-FFF2-40B4-BE49-F238E27FC236}">
              <a16:creationId xmlns:a16="http://schemas.microsoft.com/office/drawing/2014/main" id="{00000000-0008-0000-0300-000075000000}"/>
            </a:ext>
          </a:extLst>
        </xdr:cNvPr>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8" name="テキスト ボックス 117">
          <a:extLst>
            <a:ext uri="{FF2B5EF4-FFF2-40B4-BE49-F238E27FC236}">
              <a16:creationId xmlns:a16="http://schemas.microsoft.com/office/drawing/2014/main" id="{00000000-0008-0000-0300-000076000000}"/>
            </a:ext>
          </a:extLst>
        </xdr:cNvPr>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9" name="直線コネクタ 118">
          <a:extLst>
            <a:ext uri="{FF2B5EF4-FFF2-40B4-BE49-F238E27FC236}">
              <a16:creationId xmlns:a16="http://schemas.microsoft.com/office/drawing/2014/main" id="{00000000-0008-0000-0300-000077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20" name="テキスト ボックス 119">
          <a:extLst>
            <a:ext uri="{FF2B5EF4-FFF2-40B4-BE49-F238E27FC236}">
              <a16:creationId xmlns:a16="http://schemas.microsoft.com/office/drawing/2014/main" id="{00000000-0008-0000-0300-000078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60</xdr:row>
      <xdr:rowOff>105833</xdr:rowOff>
    </xdr:from>
    <xdr:to>
      <xdr:col>27</xdr:col>
      <xdr:colOff>184150</xdr:colOff>
      <xdr:row>60</xdr:row>
      <xdr:rowOff>105833</xdr:rowOff>
    </xdr:to>
    <xdr:cxnSp macro="">
      <xdr:nvCxnSpPr>
        <xdr:cNvPr id="121" name="直線コネクタ 120">
          <a:extLst>
            <a:ext uri="{FF2B5EF4-FFF2-40B4-BE49-F238E27FC236}">
              <a16:creationId xmlns:a16="http://schemas.microsoft.com/office/drawing/2014/main" id="{00000000-0008-0000-0300-000079000000}"/>
            </a:ext>
          </a:extLst>
        </xdr:cNvPr>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2" name="テキスト ボックス 121">
          <a:extLst>
            <a:ext uri="{FF2B5EF4-FFF2-40B4-BE49-F238E27FC236}">
              <a16:creationId xmlns:a16="http://schemas.microsoft.com/office/drawing/2014/main" id="{00000000-0008-0000-0300-00007A000000}"/>
            </a:ext>
          </a:extLst>
        </xdr:cNvPr>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58</xdr:row>
      <xdr:rowOff>46567</xdr:rowOff>
    </xdr:from>
    <xdr:to>
      <xdr:col>27</xdr:col>
      <xdr:colOff>184150</xdr:colOff>
      <xdr:row>58</xdr:row>
      <xdr:rowOff>46567</xdr:rowOff>
    </xdr:to>
    <xdr:cxnSp macro="">
      <xdr:nvCxnSpPr>
        <xdr:cNvPr id="123" name="直線コネクタ 122">
          <a:extLst>
            <a:ext uri="{FF2B5EF4-FFF2-40B4-BE49-F238E27FC236}">
              <a16:creationId xmlns:a16="http://schemas.microsoft.com/office/drawing/2014/main" id="{00000000-0008-0000-0300-00007B000000}"/>
            </a:ext>
          </a:extLst>
        </xdr:cNvPr>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4" name="テキスト ボックス 123">
          <a:extLst>
            <a:ext uri="{FF2B5EF4-FFF2-40B4-BE49-F238E27FC236}">
              <a16:creationId xmlns:a16="http://schemas.microsoft.com/office/drawing/2014/main" id="{00000000-0008-0000-0300-00007C000000}"/>
            </a:ext>
          </a:extLst>
        </xdr:cNvPr>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6" name="テキスト ボックス 125">
          <a:extLst>
            <a:ext uri="{FF2B5EF4-FFF2-40B4-BE49-F238E27FC236}">
              <a16:creationId xmlns:a16="http://schemas.microsoft.com/office/drawing/2014/main" id="{00000000-0008-0000-0300-00007E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7" name="財政構造の弾力性グラフ枠">
          <a:extLst>
            <a:ext uri="{FF2B5EF4-FFF2-40B4-BE49-F238E27FC236}">
              <a16:creationId xmlns:a16="http://schemas.microsoft.com/office/drawing/2014/main" id="{00000000-0008-0000-0300-00007F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7831</xdr:rowOff>
    </xdr:from>
    <xdr:to>
      <xdr:col>23</xdr:col>
      <xdr:colOff>133350</xdr:colOff>
      <xdr:row>66</xdr:row>
      <xdr:rowOff>30269</xdr:rowOff>
    </xdr:to>
    <xdr:cxnSp macro="">
      <xdr:nvCxnSpPr>
        <xdr:cNvPr id="128" name="直線コネクタ 127">
          <a:extLst>
            <a:ext uri="{FF2B5EF4-FFF2-40B4-BE49-F238E27FC236}">
              <a16:creationId xmlns:a16="http://schemas.microsoft.com/office/drawing/2014/main" id="{00000000-0008-0000-0300-000080000000}"/>
            </a:ext>
          </a:extLst>
        </xdr:cNvPr>
        <xdr:cNvCxnSpPr/>
      </xdr:nvCxnSpPr>
      <xdr:spPr>
        <a:xfrm flipV="1">
          <a:off x="4953000" y="10123381"/>
          <a:ext cx="0" cy="122258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66</xdr:row>
      <xdr:rowOff>2346</xdr:rowOff>
    </xdr:from>
    <xdr:ext cx="762000" cy="259045"/>
    <xdr:sp macro="" textlink="">
      <xdr:nvSpPr>
        <xdr:cNvPr id="129" name="財政構造の弾力性最小値テキスト">
          <a:extLst>
            <a:ext uri="{FF2B5EF4-FFF2-40B4-BE49-F238E27FC236}">
              <a16:creationId xmlns:a16="http://schemas.microsoft.com/office/drawing/2014/main" id="{00000000-0008-0000-0300-000081000000}"/>
            </a:ext>
          </a:extLst>
        </xdr:cNvPr>
        <xdr:cNvSpPr txBox="1"/>
      </xdr:nvSpPr>
      <xdr:spPr>
        <a:xfrm>
          <a:off x="5041900" y="113180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66</xdr:row>
      <xdr:rowOff>30269</xdr:rowOff>
    </xdr:from>
    <xdr:to>
      <xdr:col>24</xdr:col>
      <xdr:colOff>12700</xdr:colOff>
      <xdr:row>66</xdr:row>
      <xdr:rowOff>30269</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864100" y="113459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57</xdr:row>
      <xdr:rowOff>94208</xdr:rowOff>
    </xdr:from>
    <xdr:ext cx="762000" cy="259045"/>
    <xdr:sp macro="" textlink="">
      <xdr:nvSpPr>
        <xdr:cNvPr id="131" name="財政構造の弾力性最大値テキスト">
          <a:extLst>
            <a:ext uri="{FF2B5EF4-FFF2-40B4-BE49-F238E27FC236}">
              <a16:creationId xmlns:a16="http://schemas.microsoft.com/office/drawing/2014/main" id="{00000000-0008-0000-0300-000083000000}"/>
            </a:ext>
          </a:extLst>
        </xdr:cNvPr>
        <xdr:cNvSpPr txBox="1"/>
      </xdr:nvSpPr>
      <xdr:spPr>
        <a:xfrm>
          <a:off x="5041900" y="98668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7831</xdr:rowOff>
    </xdr:from>
    <xdr:to>
      <xdr:col>24</xdr:col>
      <xdr:colOff>12700</xdr:colOff>
      <xdr:row>59</xdr:row>
      <xdr:rowOff>7831</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864100" y="10123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61</xdr:row>
      <xdr:rowOff>137478</xdr:rowOff>
    </xdr:from>
    <xdr:to>
      <xdr:col>23</xdr:col>
      <xdr:colOff>133350</xdr:colOff>
      <xdr:row>61</xdr:row>
      <xdr:rowOff>145521</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flipV="1">
          <a:off x="4114800" y="10595928"/>
          <a:ext cx="838200" cy="80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60</xdr:row>
      <xdr:rowOff>60977</xdr:rowOff>
    </xdr:from>
    <xdr:ext cx="762000" cy="259045"/>
    <xdr:sp macro="" textlink="">
      <xdr:nvSpPr>
        <xdr:cNvPr id="134" name="財政構造の弾力性平均値テキスト">
          <a:extLst>
            <a:ext uri="{FF2B5EF4-FFF2-40B4-BE49-F238E27FC236}">
              <a16:creationId xmlns:a16="http://schemas.microsoft.com/office/drawing/2014/main" id="{00000000-0008-0000-0300-000086000000}"/>
            </a:ext>
          </a:extLst>
        </xdr:cNvPr>
        <xdr:cNvSpPr txBox="1"/>
      </xdr:nvSpPr>
      <xdr:spPr>
        <a:xfrm>
          <a:off x="5041900" y="10347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44450</xdr:rowOff>
    </xdr:from>
    <xdr:to>
      <xdr:col>23</xdr:col>
      <xdr:colOff>184150</xdr:colOff>
      <xdr:row>61</xdr:row>
      <xdr:rowOff>146050</xdr:rowOff>
    </xdr:to>
    <xdr:sp macro="" textlink="">
      <xdr:nvSpPr>
        <xdr:cNvPr id="135" name="フローチャート: 判断 134">
          <a:extLst>
            <a:ext uri="{FF2B5EF4-FFF2-40B4-BE49-F238E27FC236}">
              <a16:creationId xmlns:a16="http://schemas.microsoft.com/office/drawing/2014/main" id="{00000000-0008-0000-0300-000087000000}"/>
            </a:ext>
          </a:extLst>
        </xdr:cNvPr>
        <xdr:cNvSpPr/>
      </xdr:nvSpPr>
      <xdr:spPr>
        <a:xfrm>
          <a:off x="4902200" y="1050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61</xdr:row>
      <xdr:rowOff>113347</xdr:rowOff>
    </xdr:from>
    <xdr:to>
      <xdr:col>19</xdr:col>
      <xdr:colOff>133350</xdr:colOff>
      <xdr:row>61</xdr:row>
      <xdr:rowOff>145521</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3225800" y="10571797"/>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61</xdr:row>
      <xdr:rowOff>30374</xdr:rowOff>
    </xdr:from>
    <xdr:to>
      <xdr:col>19</xdr:col>
      <xdr:colOff>184150</xdr:colOff>
      <xdr:row>61</xdr:row>
      <xdr:rowOff>131974</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4064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59</xdr:row>
      <xdr:rowOff>142151</xdr:rowOff>
    </xdr:from>
    <xdr:ext cx="7366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3733800" y="102577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91229</xdr:rowOff>
    </xdr:from>
    <xdr:to>
      <xdr:col>15</xdr:col>
      <xdr:colOff>82550</xdr:colOff>
      <xdr:row>61</xdr:row>
      <xdr:rowOff>113347</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a:off x="2336800" y="10549679"/>
          <a:ext cx="889000" cy="22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61</xdr:row>
      <xdr:rowOff>6244</xdr:rowOff>
    </xdr:from>
    <xdr:to>
      <xdr:col>15</xdr:col>
      <xdr:colOff>133350</xdr:colOff>
      <xdr:row>61</xdr:row>
      <xdr:rowOff>107844</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3175000" y="104646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59</xdr:row>
      <xdr:rowOff>118021</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2844800" y="10233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91229</xdr:rowOff>
    </xdr:from>
    <xdr:to>
      <xdr:col>11</xdr:col>
      <xdr:colOff>31750</xdr:colOff>
      <xdr:row>61</xdr:row>
      <xdr:rowOff>107315</xdr:rowOff>
    </xdr:to>
    <xdr:cxnSp macro="">
      <xdr:nvCxnSpPr>
        <xdr:cNvPr id="142" name="直線コネクタ 141">
          <a:extLst>
            <a:ext uri="{FF2B5EF4-FFF2-40B4-BE49-F238E27FC236}">
              <a16:creationId xmlns:a16="http://schemas.microsoft.com/office/drawing/2014/main" id="{00000000-0008-0000-0300-00008E000000}"/>
            </a:ext>
          </a:extLst>
        </xdr:cNvPr>
        <xdr:cNvCxnSpPr/>
      </xdr:nvCxnSpPr>
      <xdr:spPr>
        <a:xfrm flipV="1">
          <a:off x="1447800" y="10549679"/>
          <a:ext cx="889000" cy="16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60</xdr:row>
      <xdr:rowOff>105304</xdr:rowOff>
    </xdr:from>
    <xdr:to>
      <xdr:col>11</xdr:col>
      <xdr:colOff>82550</xdr:colOff>
      <xdr:row>61</xdr:row>
      <xdr:rowOff>35454</xdr:rowOff>
    </xdr:to>
    <xdr:sp macro="" textlink="">
      <xdr:nvSpPr>
        <xdr:cNvPr id="143" name="フローチャート: 判断 142">
          <a:extLst>
            <a:ext uri="{FF2B5EF4-FFF2-40B4-BE49-F238E27FC236}">
              <a16:creationId xmlns:a16="http://schemas.microsoft.com/office/drawing/2014/main" id="{00000000-0008-0000-0300-00008F000000}"/>
            </a:ext>
          </a:extLst>
        </xdr:cNvPr>
        <xdr:cNvSpPr/>
      </xdr:nvSpPr>
      <xdr:spPr>
        <a:xfrm>
          <a:off x="2286000" y="10392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45631</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1955800" y="10161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30374</xdr:rowOff>
    </xdr:from>
    <xdr:to>
      <xdr:col>7</xdr:col>
      <xdr:colOff>31750</xdr:colOff>
      <xdr:row>61</xdr:row>
      <xdr:rowOff>131974</xdr:rowOff>
    </xdr:to>
    <xdr:sp macro="" textlink="">
      <xdr:nvSpPr>
        <xdr:cNvPr id="145" name="フローチャート: 判断 144">
          <a:extLst>
            <a:ext uri="{FF2B5EF4-FFF2-40B4-BE49-F238E27FC236}">
              <a16:creationId xmlns:a16="http://schemas.microsoft.com/office/drawing/2014/main" id="{00000000-0008-0000-0300-000091000000}"/>
            </a:ext>
          </a:extLst>
        </xdr:cNvPr>
        <xdr:cNvSpPr/>
      </xdr:nvSpPr>
      <xdr:spPr>
        <a:xfrm>
          <a:off x="1397000" y="10488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59</xdr:row>
      <xdr:rowOff>142151</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1066800" y="10257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1" name="テキスト ボックス 150">
          <a:extLst>
            <a:ext uri="{FF2B5EF4-FFF2-40B4-BE49-F238E27FC236}">
              <a16:creationId xmlns:a16="http://schemas.microsoft.com/office/drawing/2014/main" id="{00000000-0008-0000-0300-000097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61</xdr:row>
      <xdr:rowOff>86678</xdr:rowOff>
    </xdr:from>
    <xdr:to>
      <xdr:col>23</xdr:col>
      <xdr:colOff>184150</xdr:colOff>
      <xdr:row>62</xdr:row>
      <xdr:rowOff>16828</xdr:rowOff>
    </xdr:to>
    <xdr:sp macro="" textlink="">
      <xdr:nvSpPr>
        <xdr:cNvPr id="152" name="楕円 151">
          <a:extLst>
            <a:ext uri="{FF2B5EF4-FFF2-40B4-BE49-F238E27FC236}">
              <a16:creationId xmlns:a16="http://schemas.microsoft.com/office/drawing/2014/main" id="{00000000-0008-0000-0300-000098000000}"/>
            </a:ext>
          </a:extLst>
        </xdr:cNvPr>
        <xdr:cNvSpPr/>
      </xdr:nvSpPr>
      <xdr:spPr>
        <a:xfrm>
          <a:off x="4902200" y="1054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61</xdr:row>
      <xdr:rowOff>58755</xdr:rowOff>
    </xdr:from>
    <xdr:ext cx="762000" cy="259045"/>
    <xdr:sp macro="" textlink="">
      <xdr:nvSpPr>
        <xdr:cNvPr id="153" name="財政構造の弾力性該当値テキスト">
          <a:extLst>
            <a:ext uri="{FF2B5EF4-FFF2-40B4-BE49-F238E27FC236}">
              <a16:creationId xmlns:a16="http://schemas.microsoft.com/office/drawing/2014/main" id="{00000000-0008-0000-0300-000099000000}"/>
            </a:ext>
          </a:extLst>
        </xdr:cNvPr>
        <xdr:cNvSpPr txBox="1"/>
      </xdr:nvSpPr>
      <xdr:spPr>
        <a:xfrm>
          <a:off x="5041900" y="10517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61</xdr:row>
      <xdr:rowOff>94721</xdr:rowOff>
    </xdr:from>
    <xdr:to>
      <xdr:col>19</xdr:col>
      <xdr:colOff>184150</xdr:colOff>
      <xdr:row>62</xdr:row>
      <xdr:rowOff>24871</xdr:rowOff>
    </xdr:to>
    <xdr:sp macro="" textlink="">
      <xdr:nvSpPr>
        <xdr:cNvPr id="154" name="楕円 153">
          <a:extLst>
            <a:ext uri="{FF2B5EF4-FFF2-40B4-BE49-F238E27FC236}">
              <a16:creationId xmlns:a16="http://schemas.microsoft.com/office/drawing/2014/main" id="{00000000-0008-0000-0300-00009A000000}"/>
            </a:ext>
          </a:extLst>
        </xdr:cNvPr>
        <xdr:cNvSpPr/>
      </xdr:nvSpPr>
      <xdr:spPr>
        <a:xfrm>
          <a:off x="4064000" y="105531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9648</xdr:rowOff>
    </xdr:from>
    <xdr:ext cx="736600" cy="259045"/>
    <xdr:sp macro="" textlink="">
      <xdr:nvSpPr>
        <xdr:cNvPr id="155" name="テキスト ボックス 154">
          <a:extLst>
            <a:ext uri="{FF2B5EF4-FFF2-40B4-BE49-F238E27FC236}">
              <a16:creationId xmlns:a16="http://schemas.microsoft.com/office/drawing/2014/main" id="{00000000-0008-0000-0300-00009B000000}"/>
            </a:ext>
          </a:extLst>
        </xdr:cNvPr>
        <xdr:cNvSpPr txBox="1"/>
      </xdr:nvSpPr>
      <xdr:spPr>
        <a:xfrm>
          <a:off x="3733800" y="106395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61</xdr:row>
      <xdr:rowOff>62547</xdr:rowOff>
    </xdr:from>
    <xdr:to>
      <xdr:col>15</xdr:col>
      <xdr:colOff>133350</xdr:colOff>
      <xdr:row>61</xdr:row>
      <xdr:rowOff>164147</xdr:rowOff>
    </xdr:to>
    <xdr:sp macro="" textlink="">
      <xdr:nvSpPr>
        <xdr:cNvPr id="156" name="楕円 155">
          <a:extLst>
            <a:ext uri="{FF2B5EF4-FFF2-40B4-BE49-F238E27FC236}">
              <a16:creationId xmlns:a16="http://schemas.microsoft.com/office/drawing/2014/main" id="{00000000-0008-0000-0300-00009C000000}"/>
            </a:ext>
          </a:extLst>
        </xdr:cNvPr>
        <xdr:cNvSpPr/>
      </xdr:nvSpPr>
      <xdr:spPr>
        <a:xfrm>
          <a:off x="3175000" y="10520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148924</xdr:rowOff>
    </xdr:from>
    <xdr:ext cx="762000" cy="259045"/>
    <xdr:sp macro="" textlink="">
      <xdr:nvSpPr>
        <xdr:cNvPr id="157" name="テキスト ボックス 156">
          <a:extLst>
            <a:ext uri="{FF2B5EF4-FFF2-40B4-BE49-F238E27FC236}">
              <a16:creationId xmlns:a16="http://schemas.microsoft.com/office/drawing/2014/main" id="{00000000-0008-0000-0300-00009D000000}"/>
            </a:ext>
          </a:extLst>
        </xdr:cNvPr>
        <xdr:cNvSpPr txBox="1"/>
      </xdr:nvSpPr>
      <xdr:spPr>
        <a:xfrm>
          <a:off x="2844800" y="106073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40429</xdr:rowOff>
    </xdr:from>
    <xdr:to>
      <xdr:col>11</xdr:col>
      <xdr:colOff>82550</xdr:colOff>
      <xdr:row>61</xdr:row>
      <xdr:rowOff>142029</xdr:rowOff>
    </xdr:to>
    <xdr:sp macro="" textlink="">
      <xdr:nvSpPr>
        <xdr:cNvPr id="158" name="楕円 157">
          <a:extLst>
            <a:ext uri="{FF2B5EF4-FFF2-40B4-BE49-F238E27FC236}">
              <a16:creationId xmlns:a16="http://schemas.microsoft.com/office/drawing/2014/main" id="{00000000-0008-0000-0300-00009E000000}"/>
            </a:ext>
          </a:extLst>
        </xdr:cNvPr>
        <xdr:cNvSpPr/>
      </xdr:nvSpPr>
      <xdr:spPr>
        <a:xfrm>
          <a:off x="2286000" y="104988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61</xdr:row>
      <xdr:rowOff>126806</xdr:rowOff>
    </xdr:from>
    <xdr:ext cx="762000" cy="259045"/>
    <xdr:sp macro="" textlink="">
      <xdr:nvSpPr>
        <xdr:cNvPr id="159" name="テキスト ボックス 158">
          <a:extLst>
            <a:ext uri="{FF2B5EF4-FFF2-40B4-BE49-F238E27FC236}">
              <a16:creationId xmlns:a16="http://schemas.microsoft.com/office/drawing/2014/main" id="{00000000-0008-0000-0300-00009F000000}"/>
            </a:ext>
          </a:extLst>
        </xdr:cNvPr>
        <xdr:cNvSpPr txBox="1"/>
      </xdr:nvSpPr>
      <xdr:spPr>
        <a:xfrm>
          <a:off x="1955800" y="1058525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61</xdr:row>
      <xdr:rowOff>56515</xdr:rowOff>
    </xdr:from>
    <xdr:to>
      <xdr:col>7</xdr:col>
      <xdr:colOff>31750</xdr:colOff>
      <xdr:row>61</xdr:row>
      <xdr:rowOff>158115</xdr:rowOff>
    </xdr:to>
    <xdr:sp macro="" textlink="">
      <xdr:nvSpPr>
        <xdr:cNvPr id="160" name="楕円 159">
          <a:extLst>
            <a:ext uri="{FF2B5EF4-FFF2-40B4-BE49-F238E27FC236}">
              <a16:creationId xmlns:a16="http://schemas.microsoft.com/office/drawing/2014/main" id="{00000000-0008-0000-0300-0000A0000000}"/>
            </a:ext>
          </a:extLst>
        </xdr:cNvPr>
        <xdr:cNvSpPr/>
      </xdr:nvSpPr>
      <xdr:spPr>
        <a:xfrm>
          <a:off x="1397000" y="1051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142892</xdr:rowOff>
    </xdr:from>
    <xdr:ext cx="762000" cy="259045"/>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1066800" y="10601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4" name="テキスト ボックス 163">
          <a:extLst>
            <a:ext uri="{FF2B5EF4-FFF2-40B4-BE49-F238E27FC236}">
              <a16:creationId xmlns:a16="http://schemas.microsoft.com/office/drawing/2014/main" id="{00000000-0008-0000-0300-0000A4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[496,496</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202,990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3" name="正方形/長方形 172">
          <a:extLst>
            <a:ext uri="{FF2B5EF4-FFF2-40B4-BE49-F238E27FC236}">
              <a16:creationId xmlns:a16="http://schemas.microsoft.com/office/drawing/2014/main" id="{00000000-0008-0000-0300-0000AD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人件費・物件費ともに全国及び県、類似団体平均と比べ高くなっている。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特に人件費では「定員管理の状況」で説明のとおり専門職を含めた職員数の多さや、職員の平均年齢の高さなどが主な要因となっている。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また物件費では、本町特有の温泉施設やケーブルテレビ施設の運営委託料が計上されていることから高い傾向にある他、本町の人口規模や過疎・豪雪地帯で町の面積も広く点在しており、人口</a:t>
          </a:r>
          <a:r>
            <a:rPr kumimoji="1" lang="en-US" altLang="ja-JP" sz="1100">
              <a:solidFill>
                <a:sysClr val="windowText" lastClr="000000"/>
              </a:solidFill>
              <a:effectLst/>
              <a:latin typeface="+mn-lt"/>
              <a:ea typeface="+mn-ea"/>
              <a:cs typeface="+mn-cs"/>
            </a:rPr>
            <a:t>1</a:t>
          </a:r>
          <a:r>
            <a:rPr kumimoji="1" lang="ja-JP" altLang="ja-JP" sz="1100">
              <a:solidFill>
                <a:sysClr val="windowText" lastClr="000000"/>
              </a:solidFill>
              <a:effectLst/>
              <a:latin typeface="+mn-lt"/>
              <a:ea typeface="+mn-ea"/>
              <a:cs typeface="+mn-cs"/>
            </a:rPr>
            <a:t>人当たりで換算すると高い数値にならざるを得ない状況である。</a:t>
          </a:r>
          <a:endParaRPr lang="ja-JP" altLang="ja-JP" sz="1400">
            <a:solidFill>
              <a:sysClr val="windowText" lastClr="000000"/>
            </a:solidFill>
            <a:effectLst/>
          </a:endParaRPr>
        </a:p>
      </xdr:txBody>
    </xdr:sp>
    <xdr:clientData/>
  </xdr:twoCellAnchor>
  <xdr:oneCellAnchor>
    <xdr:from>
      <xdr:col>3</xdr:col>
      <xdr:colOff>95250</xdr:colOff>
      <xdr:row>77</xdr:row>
      <xdr:rowOff>6350</xdr:rowOff>
    </xdr:from>
    <xdr:ext cx="349839" cy="225703"/>
    <xdr:sp macro="" textlink="">
      <xdr:nvSpPr>
        <xdr:cNvPr id="175" name="テキスト ボックス 174">
          <a:extLst>
            <a:ext uri="{FF2B5EF4-FFF2-40B4-BE49-F238E27FC236}">
              <a16:creationId xmlns:a16="http://schemas.microsoft.com/office/drawing/2014/main" id="{00000000-0008-0000-0300-0000AF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6" name="直線コネクタ 175">
          <a:extLst>
            <a:ext uri="{FF2B5EF4-FFF2-40B4-BE49-F238E27FC236}">
              <a16:creationId xmlns:a16="http://schemas.microsoft.com/office/drawing/2014/main" id="{00000000-0008-0000-0300-0000B0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7" name="テキスト ボックス 176">
          <a:extLst>
            <a:ext uri="{FF2B5EF4-FFF2-40B4-BE49-F238E27FC236}">
              <a16:creationId xmlns:a16="http://schemas.microsoft.com/office/drawing/2014/main" id="{00000000-0008-0000-0300-0000B1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150284</xdr:rowOff>
    </xdr:from>
    <xdr:to>
      <xdr:col>27</xdr:col>
      <xdr:colOff>184150</xdr:colOff>
      <xdr:row>89</xdr:row>
      <xdr:rowOff>150284</xdr:rowOff>
    </xdr:to>
    <xdr:cxnSp macro="">
      <xdr:nvCxnSpPr>
        <xdr:cNvPr id="178" name="直線コネクタ 177">
          <a:extLst>
            <a:ext uri="{FF2B5EF4-FFF2-40B4-BE49-F238E27FC236}">
              <a16:creationId xmlns:a16="http://schemas.microsoft.com/office/drawing/2014/main" id="{00000000-0008-0000-0300-0000B2000000}"/>
            </a:ext>
          </a:extLst>
        </xdr:cNvPr>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9" name="テキスト ボックス 178">
          <a:extLst>
            <a:ext uri="{FF2B5EF4-FFF2-40B4-BE49-F238E27FC236}">
              <a16:creationId xmlns:a16="http://schemas.microsoft.com/office/drawing/2014/main" id="{00000000-0008-0000-0300-0000B3000000}"/>
            </a:ext>
          </a:extLst>
        </xdr:cNvPr>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87</xdr:row>
      <xdr:rowOff>91016</xdr:rowOff>
    </xdr:from>
    <xdr:to>
      <xdr:col>27</xdr:col>
      <xdr:colOff>184150</xdr:colOff>
      <xdr:row>87</xdr:row>
      <xdr:rowOff>91016</xdr:rowOff>
    </xdr:to>
    <xdr:cxnSp macro="">
      <xdr:nvCxnSpPr>
        <xdr:cNvPr id="180" name="直線コネクタ 179">
          <a:extLst>
            <a:ext uri="{FF2B5EF4-FFF2-40B4-BE49-F238E27FC236}">
              <a16:creationId xmlns:a16="http://schemas.microsoft.com/office/drawing/2014/main" id="{00000000-0008-0000-0300-0000B4000000}"/>
            </a:ext>
          </a:extLst>
        </xdr:cNvPr>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81" name="テキスト ボックス 180">
          <a:extLst>
            <a:ext uri="{FF2B5EF4-FFF2-40B4-BE49-F238E27FC236}">
              <a16:creationId xmlns:a16="http://schemas.microsoft.com/office/drawing/2014/main" id="{00000000-0008-0000-0300-0000B5000000}"/>
            </a:ext>
          </a:extLst>
        </xdr:cNvPr>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82" name="直線コネクタ 181">
          <a:extLst>
            <a:ext uri="{FF2B5EF4-FFF2-40B4-BE49-F238E27FC236}">
              <a16:creationId xmlns:a16="http://schemas.microsoft.com/office/drawing/2014/main" id="{00000000-0008-0000-0300-0000B6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3" name="テキスト ボックス 182">
          <a:extLst>
            <a:ext uri="{FF2B5EF4-FFF2-40B4-BE49-F238E27FC236}">
              <a16:creationId xmlns:a16="http://schemas.microsoft.com/office/drawing/2014/main" id="{00000000-0008-0000-0300-0000B7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82</xdr:row>
      <xdr:rowOff>143934</xdr:rowOff>
    </xdr:from>
    <xdr:to>
      <xdr:col>27</xdr:col>
      <xdr:colOff>184150</xdr:colOff>
      <xdr:row>82</xdr:row>
      <xdr:rowOff>143934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5" name="テキスト ボックス 184">
          <a:extLst>
            <a:ext uri="{FF2B5EF4-FFF2-40B4-BE49-F238E27FC236}">
              <a16:creationId xmlns:a16="http://schemas.microsoft.com/office/drawing/2014/main" id="{00000000-0008-0000-0300-0000B9000000}"/>
            </a:ext>
          </a:extLst>
        </xdr:cNvPr>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84666</xdr:rowOff>
    </xdr:from>
    <xdr:to>
      <xdr:col>27</xdr:col>
      <xdr:colOff>184150</xdr:colOff>
      <xdr:row>80</xdr:row>
      <xdr:rowOff>84666</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7" name="テキスト ボックス 186">
          <a:extLst>
            <a:ext uri="{FF2B5EF4-FFF2-40B4-BE49-F238E27FC236}">
              <a16:creationId xmlns:a16="http://schemas.microsoft.com/office/drawing/2014/main" id="{00000000-0008-0000-0300-0000BB000000}"/>
            </a:ext>
          </a:extLst>
        </xdr:cNvPr>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133350</xdr:colOff>
      <xdr:row>78</xdr:row>
      <xdr:rowOff>25400</xdr:rowOff>
    </xdr:from>
    <xdr:to>
      <xdr:col>27</xdr:col>
      <xdr:colOff>184150</xdr:colOff>
      <xdr:row>92</xdr:row>
      <xdr:rowOff>38100</xdr:rowOff>
    </xdr:to>
    <xdr:sp macro="" textlink="">
      <xdr:nvSpPr>
        <xdr:cNvPr id="189" name="人件費・物件費等の状況グラフ枠">
          <a:extLst>
            <a:ext uri="{FF2B5EF4-FFF2-40B4-BE49-F238E27FC236}">
              <a16:creationId xmlns:a16="http://schemas.microsoft.com/office/drawing/2014/main" id="{00000000-0008-0000-0300-0000BD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54832</xdr:rowOff>
    </xdr:from>
    <xdr:to>
      <xdr:col>23</xdr:col>
      <xdr:colOff>133350</xdr:colOff>
      <xdr:row>90</xdr:row>
      <xdr:rowOff>43221</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flipV="1">
          <a:off x="4953000" y="13942282"/>
          <a:ext cx="0" cy="153143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90</xdr:row>
      <xdr:rowOff>15298</xdr:rowOff>
    </xdr:from>
    <xdr:ext cx="762000" cy="259045"/>
    <xdr:sp macro="" textlink="">
      <xdr:nvSpPr>
        <xdr:cNvPr id="191" name="人件費・物件費等の状況最小値テキスト">
          <a:extLst>
            <a:ext uri="{FF2B5EF4-FFF2-40B4-BE49-F238E27FC236}">
              <a16:creationId xmlns:a16="http://schemas.microsoft.com/office/drawing/2014/main" id="{00000000-0008-0000-0300-0000BF000000}"/>
            </a:ext>
          </a:extLst>
        </xdr:cNvPr>
        <xdr:cNvSpPr txBox="1"/>
      </xdr:nvSpPr>
      <xdr:spPr>
        <a:xfrm>
          <a:off x="5041900" y="15445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2,080,050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90</xdr:row>
      <xdr:rowOff>43221</xdr:rowOff>
    </xdr:from>
    <xdr:to>
      <xdr:col>24</xdr:col>
      <xdr:colOff>12700</xdr:colOff>
      <xdr:row>90</xdr:row>
      <xdr:rowOff>43221</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5473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141209</xdr:rowOff>
    </xdr:from>
    <xdr:ext cx="762000" cy="259045"/>
    <xdr:sp macro="" textlink="">
      <xdr:nvSpPr>
        <xdr:cNvPr id="193" name="人件費・物件費等の状況最大値テキスト">
          <a:extLst>
            <a:ext uri="{FF2B5EF4-FFF2-40B4-BE49-F238E27FC236}">
              <a16:creationId xmlns:a16="http://schemas.microsoft.com/office/drawing/2014/main" id="{00000000-0008-0000-0300-0000C1000000}"/>
            </a:ext>
          </a:extLst>
        </xdr:cNvPr>
        <xdr:cNvSpPr txBox="1"/>
      </xdr:nvSpPr>
      <xdr:spPr>
        <a:xfrm>
          <a:off x="5041900" y="136857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176,065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54832</xdr:rowOff>
    </xdr:from>
    <xdr:to>
      <xdr:col>24</xdr:col>
      <xdr:colOff>12700</xdr:colOff>
      <xdr:row>81</xdr:row>
      <xdr:rowOff>54832</xdr:rowOff>
    </xdr:to>
    <xdr:cxnSp macro="">
      <xdr:nvCxnSpPr>
        <xdr:cNvPr id="194" name="直線コネクタ 193">
          <a:extLst>
            <a:ext uri="{FF2B5EF4-FFF2-40B4-BE49-F238E27FC236}">
              <a16:creationId xmlns:a16="http://schemas.microsoft.com/office/drawing/2014/main" id="{00000000-0008-0000-0300-0000C2000000}"/>
            </a:ext>
          </a:extLst>
        </xdr:cNvPr>
        <xdr:cNvCxnSpPr/>
      </xdr:nvCxnSpPr>
      <xdr:spPr>
        <a:xfrm>
          <a:off x="4864100" y="139422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90345</xdr:rowOff>
    </xdr:from>
    <xdr:to>
      <xdr:col>23</xdr:col>
      <xdr:colOff>133350</xdr:colOff>
      <xdr:row>82</xdr:row>
      <xdr:rowOff>141115</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a:off x="4114800" y="14149245"/>
          <a:ext cx="838200" cy="50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80</xdr:row>
      <xdr:rowOff>146007</xdr:rowOff>
    </xdr:from>
    <xdr:ext cx="762000" cy="259045"/>
    <xdr:sp macro="" textlink="">
      <xdr:nvSpPr>
        <xdr:cNvPr id="196" name="人件費・物件費等の状況平均値テキスト">
          <a:extLst>
            <a:ext uri="{FF2B5EF4-FFF2-40B4-BE49-F238E27FC236}">
              <a16:creationId xmlns:a16="http://schemas.microsoft.com/office/drawing/2014/main" id="{00000000-0008-0000-0300-0000C4000000}"/>
            </a:ext>
          </a:extLst>
        </xdr:cNvPr>
        <xdr:cNvSpPr txBox="1"/>
      </xdr:nvSpPr>
      <xdr:spPr>
        <a:xfrm>
          <a:off x="5041900" y="1386200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332,031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81</xdr:row>
      <xdr:rowOff>129480</xdr:rowOff>
    </xdr:from>
    <xdr:to>
      <xdr:col>23</xdr:col>
      <xdr:colOff>184150</xdr:colOff>
      <xdr:row>82</xdr:row>
      <xdr:rowOff>59630</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902200" y="140169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90345</xdr:rowOff>
    </xdr:from>
    <xdr:to>
      <xdr:col>19</xdr:col>
      <xdr:colOff>133350</xdr:colOff>
      <xdr:row>82</xdr:row>
      <xdr:rowOff>91295</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flipV="1">
          <a:off x="3225800" y="14149245"/>
          <a:ext cx="889000" cy="9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81</xdr:row>
      <xdr:rowOff>106231</xdr:rowOff>
    </xdr:from>
    <xdr:to>
      <xdr:col>19</xdr:col>
      <xdr:colOff>184150</xdr:colOff>
      <xdr:row>82</xdr:row>
      <xdr:rowOff>36381</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4064000" y="13993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46558</xdr:rowOff>
    </xdr:from>
    <xdr:ext cx="7366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3733800" y="13762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303,125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73664</xdr:rowOff>
    </xdr:from>
    <xdr:to>
      <xdr:col>15</xdr:col>
      <xdr:colOff>82550</xdr:colOff>
      <xdr:row>82</xdr:row>
      <xdr:rowOff>91295</xdr:rowOff>
    </xdr:to>
    <xdr:cxnSp macro="">
      <xdr:nvCxnSpPr>
        <xdr:cNvPr id="201" name="直線コネクタ 200">
          <a:extLst>
            <a:ext uri="{FF2B5EF4-FFF2-40B4-BE49-F238E27FC236}">
              <a16:creationId xmlns:a16="http://schemas.microsoft.com/office/drawing/2014/main" id="{00000000-0008-0000-0300-0000C9000000}"/>
            </a:ext>
          </a:extLst>
        </xdr:cNvPr>
        <xdr:cNvCxnSpPr/>
      </xdr:nvCxnSpPr>
      <xdr:spPr>
        <a:xfrm>
          <a:off x="2336800" y="14132564"/>
          <a:ext cx="889000" cy="176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81</xdr:row>
      <xdr:rowOff>98913</xdr:rowOff>
    </xdr:from>
    <xdr:to>
      <xdr:col>15</xdr:col>
      <xdr:colOff>133350</xdr:colOff>
      <xdr:row>82</xdr:row>
      <xdr:rowOff>29063</xdr:rowOff>
    </xdr:to>
    <xdr:sp macro="" textlink="">
      <xdr:nvSpPr>
        <xdr:cNvPr id="202" name="フローチャート: 判断 201">
          <a:extLst>
            <a:ext uri="{FF2B5EF4-FFF2-40B4-BE49-F238E27FC236}">
              <a16:creationId xmlns:a16="http://schemas.microsoft.com/office/drawing/2014/main" id="{00000000-0008-0000-0300-0000CA000000}"/>
            </a:ext>
          </a:extLst>
        </xdr:cNvPr>
        <xdr:cNvSpPr/>
      </xdr:nvSpPr>
      <xdr:spPr>
        <a:xfrm>
          <a:off x="3175000" y="13986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39240</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2844800" y="137552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45121</xdr:rowOff>
    </xdr:from>
    <xdr:to>
      <xdr:col>11</xdr:col>
      <xdr:colOff>31750</xdr:colOff>
      <xdr:row>82</xdr:row>
      <xdr:rowOff>73664</xdr:rowOff>
    </xdr:to>
    <xdr:cxnSp macro="">
      <xdr:nvCxnSpPr>
        <xdr:cNvPr id="204" name="直線コネクタ 203">
          <a:extLst>
            <a:ext uri="{FF2B5EF4-FFF2-40B4-BE49-F238E27FC236}">
              <a16:creationId xmlns:a16="http://schemas.microsoft.com/office/drawing/2014/main" id="{00000000-0008-0000-0300-0000CC000000}"/>
            </a:ext>
          </a:extLst>
        </xdr:cNvPr>
        <xdr:cNvCxnSpPr/>
      </xdr:nvCxnSpPr>
      <xdr:spPr>
        <a:xfrm>
          <a:off x="1447800" y="14104021"/>
          <a:ext cx="889000" cy="28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85297</xdr:rowOff>
    </xdr:from>
    <xdr:to>
      <xdr:col>11</xdr:col>
      <xdr:colOff>82550</xdr:colOff>
      <xdr:row>82</xdr:row>
      <xdr:rowOff>15447</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2286000" y="139727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25624</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955800" y="1374162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65103</xdr:rowOff>
    </xdr:from>
    <xdr:to>
      <xdr:col>7</xdr:col>
      <xdr:colOff>31750</xdr:colOff>
      <xdr:row>81</xdr:row>
      <xdr:rowOff>166703</xdr:rowOff>
    </xdr:to>
    <xdr:sp macro="" textlink="">
      <xdr:nvSpPr>
        <xdr:cNvPr id="207" name="フローチャート: 判断 206">
          <a:extLst>
            <a:ext uri="{FF2B5EF4-FFF2-40B4-BE49-F238E27FC236}">
              <a16:creationId xmlns:a16="http://schemas.microsoft.com/office/drawing/2014/main" id="{00000000-0008-0000-0300-0000CF000000}"/>
            </a:ext>
          </a:extLst>
        </xdr:cNvPr>
        <xdr:cNvSpPr/>
      </xdr:nvSpPr>
      <xdr:spPr>
        <a:xfrm>
          <a:off x="1397000" y="139525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5430</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1066800" y="137214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2" name="テキスト ボックス 211">
          <a:extLst>
            <a:ext uri="{FF2B5EF4-FFF2-40B4-BE49-F238E27FC236}">
              <a16:creationId xmlns:a16="http://schemas.microsoft.com/office/drawing/2014/main" id="{00000000-0008-0000-0300-0000D4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90315</xdr:rowOff>
    </xdr:from>
    <xdr:to>
      <xdr:col>23</xdr:col>
      <xdr:colOff>184150</xdr:colOff>
      <xdr:row>83</xdr:row>
      <xdr:rowOff>20465</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902200" y="14149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62392</xdr:rowOff>
    </xdr:from>
    <xdr:ext cx="762000" cy="259045"/>
    <xdr:sp macro="" textlink="">
      <xdr:nvSpPr>
        <xdr:cNvPr id="215" name="人件費・物件費等の状況該当値テキスト">
          <a:extLst>
            <a:ext uri="{FF2B5EF4-FFF2-40B4-BE49-F238E27FC236}">
              <a16:creationId xmlns:a16="http://schemas.microsoft.com/office/drawing/2014/main" id="{00000000-0008-0000-0300-0000D7000000}"/>
            </a:ext>
          </a:extLst>
        </xdr:cNvPr>
        <xdr:cNvSpPr txBox="1"/>
      </xdr:nvSpPr>
      <xdr:spPr>
        <a:xfrm>
          <a:off x="5041900" y="14121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496,496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39545</xdr:rowOff>
    </xdr:from>
    <xdr:to>
      <xdr:col>19</xdr:col>
      <xdr:colOff>184150</xdr:colOff>
      <xdr:row>82</xdr:row>
      <xdr:rowOff>141145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4064000" y="14098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82</xdr:row>
      <xdr:rowOff>125922</xdr:rowOff>
    </xdr:from>
    <xdr:ext cx="7366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3733800" y="1418482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433,375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40495</xdr:rowOff>
    </xdr:from>
    <xdr:to>
      <xdr:col>15</xdr:col>
      <xdr:colOff>133350</xdr:colOff>
      <xdr:row>82</xdr:row>
      <xdr:rowOff>142095</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3175000" y="14099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82</xdr:row>
      <xdr:rowOff>126872</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2844800" y="14185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434,557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22864</xdr:rowOff>
    </xdr:from>
    <xdr:to>
      <xdr:col>11</xdr:col>
      <xdr:colOff>82550</xdr:colOff>
      <xdr:row>82</xdr:row>
      <xdr:rowOff>124464</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2286000" y="14081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109241</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955800" y="141681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165771</xdr:rowOff>
    </xdr:from>
    <xdr:to>
      <xdr:col>7</xdr:col>
      <xdr:colOff>31750</xdr:colOff>
      <xdr:row>82</xdr:row>
      <xdr:rowOff>95921</xdr:rowOff>
    </xdr:to>
    <xdr:sp macro="" textlink="">
      <xdr:nvSpPr>
        <xdr:cNvPr id="222" name="楕円 221">
          <a:extLst>
            <a:ext uri="{FF2B5EF4-FFF2-40B4-BE49-F238E27FC236}">
              <a16:creationId xmlns:a16="http://schemas.microsoft.com/office/drawing/2014/main" id="{00000000-0008-0000-0300-0000DE000000}"/>
            </a:ext>
          </a:extLst>
        </xdr:cNvPr>
        <xdr:cNvSpPr/>
      </xdr:nvSpPr>
      <xdr:spPr>
        <a:xfrm>
          <a:off x="1397000" y="14053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80698</xdr:rowOff>
    </xdr:from>
    <xdr:ext cx="762000" cy="259045"/>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066800" y="141395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377,150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5" name="テキスト ボックス 224">
          <a:extLst>
            <a:ext uri="{FF2B5EF4-FFF2-40B4-BE49-F238E27FC236}">
              <a16:creationId xmlns:a16="http://schemas.microsoft.com/office/drawing/2014/main" id="{00000000-0008-0000-0300-0000E1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6" name="テキスト ボックス 225">
          <a:extLst>
            <a:ext uri="{FF2B5EF4-FFF2-40B4-BE49-F238E27FC236}">
              <a16:creationId xmlns:a16="http://schemas.microsoft.com/office/drawing/2014/main" id="{00000000-0008-0000-0300-0000E2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[98.4]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4" name="正方形/長方形 233">
          <a:extLst>
            <a:ext uri="{FF2B5EF4-FFF2-40B4-BE49-F238E27FC236}">
              <a16:creationId xmlns:a16="http://schemas.microsoft.com/office/drawing/2014/main" id="{00000000-0008-0000-0300-0000EA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5" name="正方形/長方形 234">
          <a:extLst>
            <a:ext uri="{FF2B5EF4-FFF2-40B4-BE49-F238E27FC236}">
              <a16:creationId xmlns:a16="http://schemas.microsoft.com/office/drawing/2014/main" id="{00000000-0008-0000-0300-0000EB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類似団体平均よりも高い傾向にあるが、本町は給料表や手当等については福島県に準拠している。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今後も計画的な職員採用と定年延長を見据えた人事運営に努めていく。</a:t>
          </a:r>
          <a:endParaRPr lang="ja-JP" altLang="ja-JP" sz="1400">
            <a:solidFill>
              <a:sysClr val="windowText" lastClr="000000"/>
            </a:solidFill>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150284</xdr:rowOff>
    </xdr:from>
    <xdr:to>
      <xdr:col>85</xdr:col>
      <xdr:colOff>95250</xdr:colOff>
      <xdr:row>89</xdr:row>
      <xdr:rowOff>150284</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8061</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87</xdr:row>
      <xdr:rowOff>91016</xdr:rowOff>
    </xdr:from>
    <xdr:to>
      <xdr:col>85</xdr:col>
      <xdr:colOff>95250</xdr:colOff>
      <xdr:row>87</xdr:row>
      <xdr:rowOff>91016</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86</xdr:row>
      <xdr:rowOff>120243</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85</xdr:row>
      <xdr:rowOff>31750</xdr:rowOff>
    </xdr:from>
    <xdr:to>
      <xdr:col>85</xdr:col>
      <xdr:colOff>95250</xdr:colOff>
      <xdr:row>85</xdr:row>
      <xdr:rowOff>31750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84</xdr:row>
      <xdr:rowOff>60977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143934</xdr:rowOff>
    </xdr:from>
    <xdr:to>
      <xdr:col>85</xdr:col>
      <xdr:colOff>95250</xdr:colOff>
      <xdr:row>82</xdr:row>
      <xdr:rowOff>143934</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1711</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84666</xdr:rowOff>
    </xdr:from>
    <xdr:to>
      <xdr:col>85</xdr:col>
      <xdr:colOff>95250</xdr:colOff>
      <xdr:row>80</xdr:row>
      <xdr:rowOff>84666</xdr:rowOff>
    </xdr:to>
    <xdr:cxnSp macro="">
      <xdr:nvCxnSpPr>
        <xdr:cNvPr id="247" name="直線コネクタ 246">
          <a:extLst>
            <a:ext uri="{FF2B5EF4-FFF2-40B4-BE49-F238E27FC236}">
              <a16:creationId xmlns:a16="http://schemas.microsoft.com/office/drawing/2014/main" id="{00000000-0008-0000-0300-0000F7000000}"/>
            </a:ext>
          </a:extLst>
        </xdr:cNvPr>
        <xdr:cNvCxnSpPr/>
      </xdr:nvCxnSpPr>
      <xdr:spPr>
        <a:xfrm>
          <a:off x="12827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113893</xdr:rowOff>
    </xdr:from>
    <xdr:ext cx="762000" cy="259045"/>
    <xdr:sp macro="" textlink="">
      <xdr:nvSpPr>
        <xdr:cNvPr id="248" name="テキスト ボックス 247">
          <a:extLst>
            <a:ext uri="{FF2B5EF4-FFF2-40B4-BE49-F238E27FC236}">
              <a16:creationId xmlns:a16="http://schemas.microsoft.com/office/drawing/2014/main" id="{00000000-0008-0000-0300-0000F8000000}"/>
            </a:ext>
          </a:extLst>
        </xdr:cNvPr>
        <xdr:cNvSpPr txBox="1"/>
      </xdr:nvSpPr>
      <xdr:spPr>
        <a:xfrm>
          <a:off x="1206500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9" name="直線コネクタ 248">
          <a:extLst>
            <a:ext uri="{FF2B5EF4-FFF2-40B4-BE49-F238E27FC236}">
              <a16:creationId xmlns:a16="http://schemas.microsoft.com/office/drawing/2014/main" id="{00000000-0008-0000-0300-0000F9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50" name="テキスト ボックス 249">
          <a:extLst>
            <a:ext uri="{FF2B5EF4-FFF2-40B4-BE49-F238E27FC236}">
              <a16:creationId xmlns:a16="http://schemas.microsoft.com/office/drawing/2014/main" id="{00000000-0008-0000-0300-0000FA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51" name="給与水準   （国との比較）グラフ枠">
          <a:extLst>
            <a:ext uri="{FF2B5EF4-FFF2-40B4-BE49-F238E27FC236}">
              <a16:creationId xmlns:a16="http://schemas.microsoft.com/office/drawing/2014/main" id="{00000000-0008-0000-0300-0000FB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71261</xdr:rowOff>
    </xdr:from>
    <xdr:to>
      <xdr:col>81</xdr:col>
      <xdr:colOff>44450</xdr:colOff>
      <xdr:row>89</xdr:row>
      <xdr:rowOff>16228</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flipV="1">
          <a:off x="17018000" y="13787261"/>
          <a:ext cx="0" cy="148801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159755</xdr:rowOff>
    </xdr:from>
    <xdr:ext cx="762000" cy="259045"/>
    <xdr:sp macro="" textlink="">
      <xdr:nvSpPr>
        <xdr:cNvPr id="253" name="給与水準   （国との比較）最小値テキスト">
          <a:extLst>
            <a:ext uri="{FF2B5EF4-FFF2-40B4-BE49-F238E27FC236}">
              <a16:creationId xmlns:a16="http://schemas.microsoft.com/office/drawing/2014/main" id="{00000000-0008-0000-0300-0000FD000000}"/>
            </a:ext>
          </a:extLst>
        </xdr:cNvPr>
        <xdr:cNvSpPr txBox="1"/>
      </xdr:nvSpPr>
      <xdr:spPr>
        <a:xfrm>
          <a:off x="17106900" y="152473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16228</xdr:rowOff>
    </xdr:from>
    <xdr:to>
      <xdr:col>81</xdr:col>
      <xdr:colOff>133350</xdr:colOff>
      <xdr:row>89</xdr:row>
      <xdr:rowOff>16228</xdr:rowOff>
    </xdr:to>
    <xdr:cxnSp macro="">
      <xdr:nvCxnSpPr>
        <xdr:cNvPr id="254" name="直線コネクタ 253">
          <a:extLst>
            <a:ext uri="{FF2B5EF4-FFF2-40B4-BE49-F238E27FC236}">
              <a16:creationId xmlns:a16="http://schemas.microsoft.com/office/drawing/2014/main" id="{00000000-0008-0000-0300-0000FE000000}"/>
            </a:ext>
          </a:extLst>
        </xdr:cNvPr>
        <xdr:cNvCxnSpPr/>
      </xdr:nvCxnSpPr>
      <xdr:spPr>
        <a:xfrm>
          <a:off x="16929100" y="152752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157638</xdr:rowOff>
    </xdr:from>
    <xdr:ext cx="762000" cy="259045"/>
    <xdr:sp macro="" textlink="">
      <xdr:nvSpPr>
        <xdr:cNvPr id="255" name="給与水準   （国との比較）最大値テキスト">
          <a:extLst>
            <a:ext uri="{FF2B5EF4-FFF2-40B4-BE49-F238E27FC236}">
              <a16:creationId xmlns:a16="http://schemas.microsoft.com/office/drawing/2014/main" id="{00000000-0008-0000-0300-0000FF000000}"/>
            </a:ext>
          </a:extLst>
        </xdr:cNvPr>
        <xdr:cNvSpPr txBox="1"/>
      </xdr:nvSpPr>
      <xdr:spPr>
        <a:xfrm>
          <a:off x="17106900" y="135307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71261</xdr:rowOff>
    </xdr:from>
    <xdr:to>
      <xdr:col>81</xdr:col>
      <xdr:colOff>133350</xdr:colOff>
      <xdr:row>80</xdr:row>
      <xdr:rowOff>71261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6929100" y="137872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87</xdr:row>
      <xdr:rowOff>10584</xdr:rowOff>
    </xdr:from>
    <xdr:to>
      <xdr:col>81</xdr:col>
      <xdr:colOff>44450</xdr:colOff>
      <xdr:row>87</xdr:row>
      <xdr:rowOff>10584</xdr:rowOff>
    </xdr:to>
    <xdr:cxnSp macro="">
      <xdr:nvCxnSpPr>
        <xdr:cNvPr id="257" name="直線コネクタ 256">
          <a:extLst>
            <a:ext uri="{FF2B5EF4-FFF2-40B4-BE49-F238E27FC236}">
              <a16:creationId xmlns:a16="http://schemas.microsoft.com/office/drawing/2014/main" id="{00000000-0008-0000-0300-000001010000}"/>
            </a:ext>
          </a:extLst>
        </xdr:cNvPr>
        <xdr:cNvCxnSpPr/>
      </xdr:nvCxnSpPr>
      <xdr:spPr>
        <a:xfrm>
          <a:off x="16179800" y="1492673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168927</xdr:rowOff>
    </xdr:from>
    <xdr:ext cx="762000" cy="259045"/>
    <xdr:sp macro="" textlink="">
      <xdr:nvSpPr>
        <xdr:cNvPr id="258" name="給与水準   （国との比較）平均値テキスト">
          <a:extLst>
            <a:ext uri="{FF2B5EF4-FFF2-40B4-BE49-F238E27FC236}">
              <a16:creationId xmlns:a16="http://schemas.microsoft.com/office/drawing/2014/main" id="{00000000-0008-0000-0300-000002010000}"/>
            </a:ext>
          </a:extLst>
        </xdr:cNvPr>
        <xdr:cNvSpPr txBox="1"/>
      </xdr:nvSpPr>
      <xdr:spPr>
        <a:xfrm>
          <a:off x="17106900" y="143992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84</xdr:row>
      <xdr:rowOff>152400</xdr:rowOff>
    </xdr:from>
    <xdr:to>
      <xdr:col>81</xdr:col>
      <xdr:colOff>95250</xdr:colOff>
      <xdr:row>85</xdr:row>
      <xdr:rowOff>82550</xdr:rowOff>
    </xdr:to>
    <xdr:sp macro="" textlink="">
      <xdr:nvSpPr>
        <xdr:cNvPr id="259" name="フローチャート: 判断 258">
          <a:extLst>
            <a:ext uri="{FF2B5EF4-FFF2-40B4-BE49-F238E27FC236}">
              <a16:creationId xmlns:a16="http://schemas.microsoft.com/office/drawing/2014/main" id="{00000000-0008-0000-0300-000003010000}"/>
            </a:ext>
          </a:extLst>
        </xdr:cNvPr>
        <xdr:cNvSpPr/>
      </xdr:nvSpPr>
      <xdr:spPr>
        <a:xfrm>
          <a:off x="16967200" y="1455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86</xdr:row>
      <xdr:rowOff>141816</xdr:rowOff>
    </xdr:from>
    <xdr:to>
      <xdr:col>77</xdr:col>
      <xdr:colOff>44450</xdr:colOff>
      <xdr:row>87</xdr:row>
      <xdr:rowOff>10584</xdr:rowOff>
    </xdr:to>
    <xdr:cxnSp macro="">
      <xdr:nvCxnSpPr>
        <xdr:cNvPr id="260" name="直線コネクタ 259">
          <a:extLst>
            <a:ext uri="{FF2B5EF4-FFF2-40B4-BE49-F238E27FC236}">
              <a16:creationId xmlns:a16="http://schemas.microsoft.com/office/drawing/2014/main" id="{00000000-0008-0000-0300-000004010000}"/>
            </a:ext>
          </a:extLst>
        </xdr:cNvPr>
        <xdr:cNvCxnSpPr/>
      </xdr:nvCxnSpPr>
      <xdr:spPr>
        <a:xfrm>
          <a:off x="15290800" y="14886516"/>
          <a:ext cx="889000" cy="402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7761</xdr:rowOff>
    </xdr:from>
    <xdr:to>
      <xdr:col>77</xdr:col>
      <xdr:colOff>95250</xdr:colOff>
      <xdr:row>85</xdr:row>
      <xdr:rowOff>109361</xdr:rowOff>
    </xdr:to>
    <xdr:sp macro="" textlink="">
      <xdr:nvSpPr>
        <xdr:cNvPr id="261" name="フローチャート: 判断 260">
          <a:extLst>
            <a:ext uri="{FF2B5EF4-FFF2-40B4-BE49-F238E27FC236}">
              <a16:creationId xmlns:a16="http://schemas.microsoft.com/office/drawing/2014/main" id="{00000000-0008-0000-0300-000005010000}"/>
            </a:ext>
          </a:extLst>
        </xdr:cNvPr>
        <xdr:cNvSpPr/>
      </xdr:nvSpPr>
      <xdr:spPr>
        <a:xfrm>
          <a:off x="16129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119538</xdr:rowOff>
    </xdr:from>
    <xdr:ext cx="736600" cy="259045"/>
    <xdr:sp macro="" textlink="">
      <xdr:nvSpPr>
        <xdr:cNvPr id="262" name="テキスト ボックス 261">
          <a:extLst>
            <a:ext uri="{FF2B5EF4-FFF2-40B4-BE49-F238E27FC236}">
              <a16:creationId xmlns:a16="http://schemas.microsoft.com/office/drawing/2014/main" id="{00000000-0008-0000-0300-000006010000}"/>
            </a:ext>
          </a:extLst>
        </xdr:cNvPr>
        <xdr:cNvSpPr txBox="1"/>
      </xdr:nvSpPr>
      <xdr:spPr>
        <a:xfrm>
          <a:off x="15798800" y="1434988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86</xdr:row>
      <xdr:rowOff>141816</xdr:rowOff>
    </xdr:from>
    <xdr:to>
      <xdr:col>72</xdr:col>
      <xdr:colOff>203200</xdr:colOff>
      <xdr:row>87</xdr:row>
      <xdr:rowOff>37395</xdr:rowOff>
    </xdr:to>
    <xdr:cxnSp macro="">
      <xdr:nvCxnSpPr>
        <xdr:cNvPr id="263" name="直線コネクタ 262">
          <a:extLst>
            <a:ext uri="{FF2B5EF4-FFF2-40B4-BE49-F238E27FC236}">
              <a16:creationId xmlns:a16="http://schemas.microsoft.com/office/drawing/2014/main" id="{00000000-0008-0000-0300-000007010000}"/>
            </a:ext>
          </a:extLst>
        </xdr:cNvPr>
        <xdr:cNvCxnSpPr/>
      </xdr:nvCxnSpPr>
      <xdr:spPr>
        <a:xfrm flipV="1">
          <a:off x="14401800" y="14886516"/>
          <a:ext cx="889000" cy="670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7761</xdr:rowOff>
    </xdr:from>
    <xdr:to>
      <xdr:col>73</xdr:col>
      <xdr:colOff>44450</xdr:colOff>
      <xdr:row>85</xdr:row>
      <xdr:rowOff>109361</xdr:rowOff>
    </xdr:to>
    <xdr:sp macro="" textlink="">
      <xdr:nvSpPr>
        <xdr:cNvPr id="264" name="フローチャート: 判断 263">
          <a:extLst>
            <a:ext uri="{FF2B5EF4-FFF2-40B4-BE49-F238E27FC236}">
              <a16:creationId xmlns:a16="http://schemas.microsoft.com/office/drawing/2014/main" id="{00000000-0008-0000-0300-000008010000}"/>
            </a:ext>
          </a:extLst>
        </xdr:cNvPr>
        <xdr:cNvSpPr/>
      </xdr:nvSpPr>
      <xdr:spPr>
        <a:xfrm>
          <a:off x="15240000" y="14581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119538</xdr:rowOff>
    </xdr:from>
    <xdr:ext cx="762000" cy="259045"/>
    <xdr:sp macro="" textlink="">
      <xdr:nvSpPr>
        <xdr:cNvPr id="265" name="テキスト ボックス 264">
          <a:extLst>
            <a:ext uri="{FF2B5EF4-FFF2-40B4-BE49-F238E27FC236}">
              <a16:creationId xmlns:a16="http://schemas.microsoft.com/office/drawing/2014/main" id="{00000000-0008-0000-0300-000009010000}"/>
            </a:ext>
          </a:extLst>
        </xdr:cNvPr>
        <xdr:cNvSpPr txBox="1"/>
      </xdr:nvSpPr>
      <xdr:spPr>
        <a:xfrm>
          <a:off x="14909800" y="143498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87</xdr:row>
      <xdr:rowOff>37395</xdr:rowOff>
    </xdr:from>
    <xdr:to>
      <xdr:col>68</xdr:col>
      <xdr:colOff>152400</xdr:colOff>
      <xdr:row>87</xdr:row>
      <xdr:rowOff>158045</xdr:rowOff>
    </xdr:to>
    <xdr:cxnSp macro="">
      <xdr:nvCxnSpPr>
        <xdr:cNvPr id="266" name="直線コネクタ 265">
          <a:extLst>
            <a:ext uri="{FF2B5EF4-FFF2-40B4-BE49-F238E27FC236}">
              <a16:creationId xmlns:a16="http://schemas.microsoft.com/office/drawing/2014/main" id="{00000000-0008-0000-0300-00000A010000}"/>
            </a:ext>
          </a:extLst>
        </xdr:cNvPr>
        <xdr:cNvCxnSpPr/>
      </xdr:nvCxnSpPr>
      <xdr:spPr>
        <a:xfrm flipV="1">
          <a:off x="13512800" y="14953545"/>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84</xdr:row>
      <xdr:rowOff>165805</xdr:rowOff>
    </xdr:from>
    <xdr:to>
      <xdr:col>68</xdr:col>
      <xdr:colOff>203200</xdr:colOff>
      <xdr:row>85</xdr:row>
      <xdr:rowOff>95955</xdr:rowOff>
    </xdr:to>
    <xdr:sp macro="" textlink="">
      <xdr:nvSpPr>
        <xdr:cNvPr id="267" name="フローチャート: 判断 266">
          <a:extLst>
            <a:ext uri="{FF2B5EF4-FFF2-40B4-BE49-F238E27FC236}">
              <a16:creationId xmlns:a16="http://schemas.microsoft.com/office/drawing/2014/main" id="{00000000-0008-0000-0300-00000B010000}"/>
            </a:ext>
          </a:extLst>
        </xdr:cNvPr>
        <xdr:cNvSpPr/>
      </xdr:nvSpPr>
      <xdr:spPr>
        <a:xfrm>
          <a:off x="14351000" y="1456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106132</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4020800" y="143364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84</xdr:row>
      <xdr:rowOff>138995</xdr:rowOff>
    </xdr:from>
    <xdr:to>
      <xdr:col>64</xdr:col>
      <xdr:colOff>152400</xdr:colOff>
      <xdr:row>85</xdr:row>
      <xdr:rowOff>69145</xdr:rowOff>
    </xdr:to>
    <xdr:sp macro="" textlink="">
      <xdr:nvSpPr>
        <xdr:cNvPr id="269" name="フローチャート: 判断 268">
          <a:extLst>
            <a:ext uri="{FF2B5EF4-FFF2-40B4-BE49-F238E27FC236}">
              <a16:creationId xmlns:a16="http://schemas.microsoft.com/office/drawing/2014/main" id="{00000000-0008-0000-0300-00000D010000}"/>
            </a:ext>
          </a:extLst>
        </xdr:cNvPr>
        <xdr:cNvSpPr/>
      </xdr:nvSpPr>
      <xdr:spPr>
        <a:xfrm>
          <a:off x="13462000" y="14540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83</xdr:row>
      <xdr:rowOff>79322</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3131800" y="143096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72" name="テキスト ボックス 271">
          <a:extLst>
            <a:ext uri="{FF2B5EF4-FFF2-40B4-BE49-F238E27FC236}">
              <a16:creationId xmlns:a16="http://schemas.microsoft.com/office/drawing/2014/main" id="{00000000-0008-0000-0300-000010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73" name="テキスト ボックス 272">
          <a:extLst>
            <a:ext uri="{FF2B5EF4-FFF2-40B4-BE49-F238E27FC236}">
              <a16:creationId xmlns:a16="http://schemas.microsoft.com/office/drawing/2014/main" id="{00000000-0008-0000-0300-000011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4" name="テキスト ボックス 273">
          <a:extLst>
            <a:ext uri="{FF2B5EF4-FFF2-40B4-BE49-F238E27FC236}">
              <a16:creationId xmlns:a16="http://schemas.microsoft.com/office/drawing/2014/main" id="{00000000-0008-0000-0300-000012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86</xdr:row>
      <xdr:rowOff>131234</xdr:rowOff>
    </xdr:from>
    <xdr:to>
      <xdr:col>81</xdr:col>
      <xdr:colOff>95250</xdr:colOff>
      <xdr:row>87</xdr:row>
      <xdr:rowOff>61384</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69672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86</xdr:row>
      <xdr:rowOff>103311</xdr:rowOff>
    </xdr:from>
    <xdr:ext cx="762000" cy="259045"/>
    <xdr:sp macro="" textlink="">
      <xdr:nvSpPr>
        <xdr:cNvPr id="277" name="給与水準   （国との比較）該当値テキスト">
          <a:extLst>
            <a:ext uri="{FF2B5EF4-FFF2-40B4-BE49-F238E27FC236}">
              <a16:creationId xmlns:a16="http://schemas.microsoft.com/office/drawing/2014/main" id="{00000000-0008-0000-0300-000015010000}"/>
            </a:ext>
          </a:extLst>
        </xdr:cNvPr>
        <xdr:cNvSpPr txBox="1"/>
      </xdr:nvSpPr>
      <xdr:spPr>
        <a:xfrm>
          <a:off x="17106900" y="148480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86</xdr:row>
      <xdr:rowOff>131234</xdr:rowOff>
    </xdr:from>
    <xdr:to>
      <xdr:col>77</xdr:col>
      <xdr:colOff>95250</xdr:colOff>
      <xdr:row>87</xdr:row>
      <xdr:rowOff>61384</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6129000" y="14875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87</xdr:row>
      <xdr:rowOff>46161</xdr:rowOff>
    </xdr:from>
    <xdr:ext cx="7366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5798800" y="149623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86</xdr:row>
      <xdr:rowOff>91016</xdr:rowOff>
    </xdr:from>
    <xdr:to>
      <xdr:col>73</xdr:col>
      <xdr:colOff>44450</xdr:colOff>
      <xdr:row>87</xdr:row>
      <xdr:rowOff>21166</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5240000" y="148357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87</xdr:row>
      <xdr:rowOff>5943</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4909800" y="14922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86</xdr:row>
      <xdr:rowOff>158045</xdr:rowOff>
    </xdr:from>
    <xdr:to>
      <xdr:col>68</xdr:col>
      <xdr:colOff>203200</xdr:colOff>
      <xdr:row>87</xdr:row>
      <xdr:rowOff>88195</xdr:rowOff>
    </xdr:to>
    <xdr:sp macro="" textlink="">
      <xdr:nvSpPr>
        <xdr:cNvPr id="282" name="楕円 281">
          <a:extLst>
            <a:ext uri="{FF2B5EF4-FFF2-40B4-BE49-F238E27FC236}">
              <a16:creationId xmlns:a16="http://schemas.microsoft.com/office/drawing/2014/main" id="{00000000-0008-0000-0300-00001A010000}"/>
            </a:ext>
          </a:extLst>
        </xdr:cNvPr>
        <xdr:cNvSpPr/>
      </xdr:nvSpPr>
      <xdr:spPr>
        <a:xfrm>
          <a:off x="14351000" y="149027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87</xdr:row>
      <xdr:rowOff>72972</xdr:rowOff>
    </xdr:from>
    <xdr:ext cx="762000" cy="259045"/>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4020800" y="14989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87</xdr:row>
      <xdr:rowOff>107245</xdr:rowOff>
    </xdr:from>
    <xdr:to>
      <xdr:col>64</xdr:col>
      <xdr:colOff>152400</xdr:colOff>
      <xdr:row>88</xdr:row>
      <xdr:rowOff>37395</xdr:rowOff>
    </xdr:to>
    <xdr:sp macro="" textlink="">
      <xdr:nvSpPr>
        <xdr:cNvPr id="284" name="楕円 283">
          <a:extLst>
            <a:ext uri="{FF2B5EF4-FFF2-40B4-BE49-F238E27FC236}">
              <a16:creationId xmlns:a16="http://schemas.microsoft.com/office/drawing/2014/main" id="{00000000-0008-0000-0300-00001C010000}"/>
            </a:ext>
          </a:extLst>
        </xdr:cNvPr>
        <xdr:cNvSpPr/>
      </xdr:nvSpPr>
      <xdr:spPr>
        <a:xfrm>
          <a:off x="13462000" y="150233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88</xdr:row>
      <xdr:rowOff>22172</xdr:rowOff>
    </xdr:from>
    <xdr:ext cx="762000" cy="259045"/>
    <xdr:sp macro="" textlink="">
      <xdr:nvSpPr>
        <xdr:cNvPr id="285" name="テキスト ボックス 284">
          <a:extLst>
            <a:ext uri="{FF2B5EF4-FFF2-40B4-BE49-F238E27FC236}">
              <a16:creationId xmlns:a16="http://schemas.microsoft.com/office/drawing/2014/main" id="{00000000-0008-0000-0300-00001D010000}"/>
            </a:ext>
          </a:extLst>
        </xdr:cNvPr>
        <xdr:cNvSpPr txBox="1"/>
      </xdr:nvSpPr>
      <xdr:spPr>
        <a:xfrm>
          <a:off x="13131800" y="15109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7" name="テキスト ボックス 286">
          <a:extLst>
            <a:ext uri="{FF2B5EF4-FFF2-40B4-BE49-F238E27FC236}">
              <a16:creationId xmlns:a16="http://schemas.microsoft.com/office/drawing/2014/main" id="{00000000-0008-0000-0300-00001F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8" name="テキスト ボックス 287">
          <a:extLst>
            <a:ext uri="{FF2B5EF4-FFF2-40B4-BE49-F238E27FC236}">
              <a16:creationId xmlns:a16="http://schemas.microsoft.com/office/drawing/2014/main" id="{00000000-0008-0000-0300-000020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[19.42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4" name="正方形/長方形 293">
          <a:extLst>
            <a:ext uri="{FF2B5EF4-FFF2-40B4-BE49-F238E27FC236}">
              <a16:creationId xmlns:a16="http://schemas.microsoft.com/office/drawing/2014/main" id="{00000000-0008-0000-0300-000026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5" name="正方形/長方形 294">
          <a:extLst>
            <a:ext uri="{FF2B5EF4-FFF2-40B4-BE49-F238E27FC236}">
              <a16:creationId xmlns:a16="http://schemas.microsoft.com/office/drawing/2014/main" id="{00000000-0008-0000-0300-000027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6" name="正方形/長方形 295">
          <a:extLst>
            <a:ext uri="{FF2B5EF4-FFF2-40B4-BE49-F238E27FC236}">
              <a16:creationId xmlns:a16="http://schemas.microsoft.com/office/drawing/2014/main" id="{00000000-0008-0000-0300-000028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7" name="正方形/長方形 296">
          <a:extLst>
            <a:ext uri="{FF2B5EF4-FFF2-40B4-BE49-F238E27FC236}">
              <a16:creationId xmlns:a16="http://schemas.microsoft.com/office/drawing/2014/main" id="{00000000-0008-0000-0300-000029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8" name="テキスト ボックス 297">
          <a:extLst>
            <a:ext uri="{FF2B5EF4-FFF2-40B4-BE49-F238E27FC236}">
              <a16:creationId xmlns:a16="http://schemas.microsoft.com/office/drawing/2014/main" id="{00000000-0008-0000-0300-00002A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全国及び県、類似団体平均と比べると高い傾向にあり、その要因は保健、福祉、医療の連携による取り組みを進める一環として配置している保健師、栄養士といった専門職が多いことが上げられる。他</a:t>
          </a:r>
          <a:r>
            <a:rPr kumimoji="1" lang="ja-JP" altLang="en-US" sz="1100">
              <a:solidFill>
                <a:sysClr val="windowText" lastClr="000000"/>
              </a:solidFill>
              <a:effectLst/>
              <a:latin typeface="+mn-lt"/>
              <a:ea typeface="+mn-ea"/>
              <a:cs typeface="+mn-cs"/>
            </a:rPr>
            <a:t>に</a:t>
          </a:r>
          <a:r>
            <a:rPr kumimoji="1" lang="ja-JP" altLang="ja-JP" sz="1100">
              <a:solidFill>
                <a:sysClr val="windowText" lastClr="000000"/>
              </a:solidFill>
              <a:effectLst/>
              <a:latin typeface="+mn-lt"/>
              <a:ea typeface="+mn-ea"/>
              <a:cs typeface="+mn-cs"/>
            </a:rPr>
            <a:t>は、広域で人口密度が少ない行政エリアをカバーするための職員配置が影響していると考えられる。</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ここ数年の数値をみると徐々に増となっているが、職員数はほとんど変化していないため、人口減少が影響していると考えられる。</a:t>
          </a:r>
          <a:endParaRPr lang="ja-JP" altLang="ja-JP" sz="1400">
            <a:solidFill>
              <a:sysClr val="windowText" lastClr="000000"/>
            </a:solidFill>
            <a:effectLst/>
          </a:endParaRPr>
        </a:p>
      </xdr:txBody>
    </xdr:sp>
    <xdr:clientData/>
  </xdr:twoCellAnchor>
  <xdr:oneCellAnchor>
    <xdr:from>
      <xdr:col>61</xdr:col>
      <xdr:colOff>6350</xdr:colOff>
      <xdr:row>54</xdr:row>
      <xdr:rowOff>139700</xdr:rowOff>
    </xdr:from>
    <xdr:ext cx="349839" cy="225703"/>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66</xdr:row>
      <xdr:rowOff>82550</xdr:rowOff>
    </xdr:from>
    <xdr:to>
      <xdr:col>85</xdr:col>
      <xdr:colOff>95250</xdr:colOff>
      <xdr:row>66</xdr:row>
      <xdr:rowOff>82550</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111777</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62</xdr:row>
      <xdr:rowOff>165100</xdr:rowOff>
    </xdr:from>
    <xdr:to>
      <xdr:col>85</xdr:col>
      <xdr:colOff>95250</xdr:colOff>
      <xdr:row>62</xdr:row>
      <xdr:rowOff>165100</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62</xdr:row>
      <xdr:rowOff>22877</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76200</xdr:rowOff>
    </xdr:from>
    <xdr:to>
      <xdr:col>85</xdr:col>
      <xdr:colOff>95250</xdr:colOff>
      <xdr:row>59</xdr:row>
      <xdr:rowOff>76200</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58</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0" name="定員管理の状況グラフ枠">
          <a:extLst>
            <a:ext uri="{FF2B5EF4-FFF2-40B4-BE49-F238E27FC236}">
              <a16:creationId xmlns:a16="http://schemas.microsoft.com/office/drawing/2014/main" id="{00000000-0008-0000-0300-000036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163195</xdr:rowOff>
    </xdr:from>
    <xdr:to>
      <xdr:col>81</xdr:col>
      <xdr:colOff>44450</xdr:colOff>
      <xdr:row>66</xdr:row>
      <xdr:rowOff>26448</xdr:rowOff>
    </xdr:to>
    <xdr:cxnSp macro="">
      <xdr:nvCxnSpPr>
        <xdr:cNvPr id="311" name="直線コネクタ 310">
          <a:extLst>
            <a:ext uri="{FF2B5EF4-FFF2-40B4-BE49-F238E27FC236}">
              <a16:creationId xmlns:a16="http://schemas.microsoft.com/office/drawing/2014/main" id="{00000000-0008-0000-0300-000037010000}"/>
            </a:ext>
          </a:extLst>
        </xdr:cNvPr>
        <xdr:cNvCxnSpPr/>
      </xdr:nvCxnSpPr>
      <xdr:spPr>
        <a:xfrm flipV="1">
          <a:off x="17018000" y="10107295"/>
          <a:ext cx="0" cy="1234853"/>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65</xdr:row>
      <xdr:rowOff>169975</xdr:rowOff>
    </xdr:from>
    <xdr:ext cx="762000" cy="259045"/>
    <xdr:sp macro="" textlink="">
      <xdr:nvSpPr>
        <xdr:cNvPr id="312" name="定員管理の状況最小値テキスト">
          <a:extLst>
            <a:ext uri="{FF2B5EF4-FFF2-40B4-BE49-F238E27FC236}">
              <a16:creationId xmlns:a16="http://schemas.microsoft.com/office/drawing/2014/main" id="{00000000-0008-0000-0300-000038010000}"/>
            </a:ext>
          </a:extLst>
        </xdr:cNvPr>
        <xdr:cNvSpPr txBox="1"/>
      </xdr:nvSpPr>
      <xdr:spPr>
        <a:xfrm>
          <a:off x="17106900" y="11314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29.07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66</xdr:row>
      <xdr:rowOff>26448</xdr:rowOff>
    </xdr:from>
    <xdr:to>
      <xdr:col>81</xdr:col>
      <xdr:colOff>133350</xdr:colOff>
      <xdr:row>66</xdr:row>
      <xdr:rowOff>26448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a:off x="16929100" y="113421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78122</xdr:rowOff>
    </xdr:from>
    <xdr:ext cx="762000" cy="259045"/>
    <xdr:sp macro="" textlink="">
      <xdr:nvSpPr>
        <xdr:cNvPr id="314" name="定員管理の状況最大値テキスト">
          <a:extLst>
            <a:ext uri="{FF2B5EF4-FFF2-40B4-BE49-F238E27FC236}">
              <a16:creationId xmlns:a16="http://schemas.microsoft.com/office/drawing/2014/main" id="{00000000-0008-0000-0300-00003A010000}"/>
            </a:ext>
          </a:extLst>
        </xdr:cNvPr>
        <xdr:cNvSpPr txBox="1"/>
      </xdr:nvSpPr>
      <xdr:spPr>
        <a:xfrm>
          <a:off x="17106900" y="98507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163195</xdr:rowOff>
    </xdr:from>
    <xdr:to>
      <xdr:col>81</xdr:col>
      <xdr:colOff>133350</xdr:colOff>
      <xdr:row>58</xdr:row>
      <xdr:rowOff>163195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0107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62</xdr:row>
      <xdr:rowOff>97536</xdr:rowOff>
    </xdr:from>
    <xdr:to>
      <xdr:col>81</xdr:col>
      <xdr:colOff>44450</xdr:colOff>
      <xdr:row>62</xdr:row>
      <xdr:rowOff>130111</xdr:rowOff>
    </xdr:to>
    <xdr:cxnSp macro="">
      <xdr:nvCxnSpPr>
        <xdr:cNvPr id="316" name="直線コネクタ 315">
          <a:extLst>
            <a:ext uri="{FF2B5EF4-FFF2-40B4-BE49-F238E27FC236}">
              <a16:creationId xmlns:a16="http://schemas.microsoft.com/office/drawing/2014/main" id="{00000000-0008-0000-0300-00003C010000}"/>
            </a:ext>
          </a:extLst>
        </xdr:cNvPr>
        <xdr:cNvCxnSpPr/>
      </xdr:nvCxnSpPr>
      <xdr:spPr>
        <a:xfrm>
          <a:off x="16179800" y="10727436"/>
          <a:ext cx="838200" cy="32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59</xdr:row>
      <xdr:rowOff>128668</xdr:rowOff>
    </xdr:from>
    <xdr:ext cx="762000" cy="259045"/>
    <xdr:sp macro="" textlink="">
      <xdr:nvSpPr>
        <xdr:cNvPr id="317" name="定員管理の状況平均値テキスト">
          <a:extLst>
            <a:ext uri="{FF2B5EF4-FFF2-40B4-BE49-F238E27FC236}">
              <a16:creationId xmlns:a16="http://schemas.microsoft.com/office/drawing/2014/main" id="{00000000-0008-0000-0300-00003D010000}"/>
            </a:ext>
          </a:extLst>
        </xdr:cNvPr>
        <xdr:cNvSpPr txBox="1"/>
      </xdr:nvSpPr>
      <xdr:spPr>
        <a:xfrm>
          <a:off x="17106900" y="1024421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112141</xdr:rowOff>
    </xdr:from>
    <xdr:to>
      <xdr:col>81</xdr:col>
      <xdr:colOff>95250</xdr:colOff>
      <xdr:row>61</xdr:row>
      <xdr:rowOff>42291</xdr:rowOff>
    </xdr:to>
    <xdr:sp macro="" textlink="">
      <xdr:nvSpPr>
        <xdr:cNvPr id="318" name="フローチャート: 判断 317">
          <a:extLst>
            <a:ext uri="{FF2B5EF4-FFF2-40B4-BE49-F238E27FC236}">
              <a16:creationId xmlns:a16="http://schemas.microsoft.com/office/drawing/2014/main" id="{00000000-0008-0000-0300-00003E010000}"/>
            </a:ext>
          </a:extLst>
        </xdr:cNvPr>
        <xdr:cNvSpPr/>
      </xdr:nvSpPr>
      <xdr:spPr>
        <a:xfrm>
          <a:off x="16967200" y="1039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62</xdr:row>
      <xdr:rowOff>70993</xdr:rowOff>
    </xdr:from>
    <xdr:to>
      <xdr:col>77</xdr:col>
      <xdr:colOff>44450</xdr:colOff>
      <xdr:row>62</xdr:row>
      <xdr:rowOff>97536</xdr:rowOff>
    </xdr:to>
    <xdr:cxnSp macro="">
      <xdr:nvCxnSpPr>
        <xdr:cNvPr id="319" name="直線コネクタ 318">
          <a:extLst>
            <a:ext uri="{FF2B5EF4-FFF2-40B4-BE49-F238E27FC236}">
              <a16:creationId xmlns:a16="http://schemas.microsoft.com/office/drawing/2014/main" id="{00000000-0008-0000-0300-00003F010000}"/>
            </a:ext>
          </a:extLst>
        </xdr:cNvPr>
        <xdr:cNvCxnSpPr/>
      </xdr:nvCxnSpPr>
      <xdr:spPr>
        <a:xfrm>
          <a:off x="15290800" y="10700893"/>
          <a:ext cx="889000" cy="26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60</xdr:row>
      <xdr:rowOff>96456</xdr:rowOff>
    </xdr:from>
    <xdr:to>
      <xdr:col>77</xdr:col>
      <xdr:colOff>95250</xdr:colOff>
      <xdr:row>61</xdr:row>
      <xdr:rowOff>26606</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129000" y="10383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59</xdr:row>
      <xdr:rowOff>36783</xdr:rowOff>
    </xdr:from>
    <xdr:ext cx="736600" cy="259045"/>
    <xdr:sp macro="" textlink="">
      <xdr:nvSpPr>
        <xdr:cNvPr id="321" name="テキスト ボックス 320">
          <a:extLst>
            <a:ext uri="{FF2B5EF4-FFF2-40B4-BE49-F238E27FC236}">
              <a16:creationId xmlns:a16="http://schemas.microsoft.com/office/drawing/2014/main" id="{00000000-0008-0000-0300-000041010000}"/>
            </a:ext>
          </a:extLst>
        </xdr:cNvPr>
        <xdr:cNvSpPr txBox="1"/>
      </xdr:nvSpPr>
      <xdr:spPr>
        <a:xfrm>
          <a:off x="15798800" y="101523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62</xdr:row>
      <xdr:rowOff>20924</xdr:rowOff>
    </xdr:from>
    <xdr:to>
      <xdr:col>72</xdr:col>
      <xdr:colOff>203200</xdr:colOff>
      <xdr:row>62</xdr:row>
      <xdr:rowOff>70993</xdr:rowOff>
    </xdr:to>
    <xdr:cxnSp macro="">
      <xdr:nvCxnSpPr>
        <xdr:cNvPr id="322" name="直線コネクタ 321">
          <a:extLst>
            <a:ext uri="{FF2B5EF4-FFF2-40B4-BE49-F238E27FC236}">
              <a16:creationId xmlns:a16="http://schemas.microsoft.com/office/drawing/2014/main" id="{00000000-0008-0000-0300-000042010000}"/>
            </a:ext>
          </a:extLst>
        </xdr:cNvPr>
        <xdr:cNvCxnSpPr/>
      </xdr:nvCxnSpPr>
      <xdr:spPr>
        <a:xfrm>
          <a:off x="14401800" y="10650824"/>
          <a:ext cx="889000" cy="500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60</xdr:row>
      <xdr:rowOff>84995</xdr:rowOff>
    </xdr:from>
    <xdr:to>
      <xdr:col>73</xdr:col>
      <xdr:colOff>44450</xdr:colOff>
      <xdr:row>61</xdr:row>
      <xdr:rowOff>15145</xdr:rowOff>
    </xdr:to>
    <xdr:sp macro="" textlink="">
      <xdr:nvSpPr>
        <xdr:cNvPr id="323" name="フローチャート: 判断 322">
          <a:extLst>
            <a:ext uri="{FF2B5EF4-FFF2-40B4-BE49-F238E27FC236}">
              <a16:creationId xmlns:a16="http://schemas.microsoft.com/office/drawing/2014/main" id="{00000000-0008-0000-0300-000043010000}"/>
            </a:ext>
          </a:extLst>
        </xdr:cNvPr>
        <xdr:cNvSpPr/>
      </xdr:nvSpPr>
      <xdr:spPr>
        <a:xfrm>
          <a:off x="15240000" y="10371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59</xdr:row>
      <xdr:rowOff>25322</xdr:rowOff>
    </xdr:from>
    <xdr:ext cx="762000" cy="259045"/>
    <xdr:sp macro="" textlink="">
      <xdr:nvSpPr>
        <xdr:cNvPr id="324" name="テキスト ボックス 323">
          <a:extLst>
            <a:ext uri="{FF2B5EF4-FFF2-40B4-BE49-F238E27FC236}">
              <a16:creationId xmlns:a16="http://schemas.microsoft.com/office/drawing/2014/main" id="{00000000-0008-0000-0300-000044010000}"/>
            </a:ext>
          </a:extLst>
        </xdr:cNvPr>
        <xdr:cNvSpPr txBox="1"/>
      </xdr:nvSpPr>
      <xdr:spPr>
        <a:xfrm>
          <a:off x="14909800" y="101408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61</xdr:row>
      <xdr:rowOff>161607</xdr:rowOff>
    </xdr:from>
    <xdr:to>
      <xdr:col>68</xdr:col>
      <xdr:colOff>152400</xdr:colOff>
      <xdr:row>62</xdr:row>
      <xdr:rowOff>20924</xdr:rowOff>
    </xdr:to>
    <xdr:cxnSp macro="">
      <xdr:nvCxnSpPr>
        <xdr:cNvPr id="325" name="直線コネクタ 324">
          <a:extLst>
            <a:ext uri="{FF2B5EF4-FFF2-40B4-BE49-F238E27FC236}">
              <a16:creationId xmlns:a16="http://schemas.microsoft.com/office/drawing/2014/main" id="{00000000-0008-0000-0300-000045010000}"/>
            </a:ext>
          </a:extLst>
        </xdr:cNvPr>
        <xdr:cNvCxnSpPr/>
      </xdr:nvCxnSpPr>
      <xdr:spPr>
        <a:xfrm>
          <a:off x="13512800" y="10620057"/>
          <a:ext cx="889000" cy="30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60</xdr:row>
      <xdr:rowOff>63278</xdr:rowOff>
    </xdr:from>
    <xdr:to>
      <xdr:col>68</xdr:col>
      <xdr:colOff>203200</xdr:colOff>
      <xdr:row>60</xdr:row>
      <xdr:rowOff>164878</xdr:rowOff>
    </xdr:to>
    <xdr:sp macro="" textlink="">
      <xdr:nvSpPr>
        <xdr:cNvPr id="326" name="フローチャート: 判断 325">
          <a:extLst>
            <a:ext uri="{FF2B5EF4-FFF2-40B4-BE49-F238E27FC236}">
              <a16:creationId xmlns:a16="http://schemas.microsoft.com/office/drawing/2014/main" id="{00000000-0008-0000-0300-000046010000}"/>
            </a:ext>
          </a:extLst>
        </xdr:cNvPr>
        <xdr:cNvSpPr/>
      </xdr:nvSpPr>
      <xdr:spPr>
        <a:xfrm>
          <a:off x="14351000" y="103502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59</xdr:row>
      <xdr:rowOff>3605</xdr:rowOff>
    </xdr:from>
    <xdr:ext cx="762000" cy="259045"/>
    <xdr:sp macro="" textlink="">
      <xdr:nvSpPr>
        <xdr:cNvPr id="327" name="テキスト ボックス 326">
          <a:extLst>
            <a:ext uri="{FF2B5EF4-FFF2-40B4-BE49-F238E27FC236}">
              <a16:creationId xmlns:a16="http://schemas.microsoft.com/office/drawing/2014/main" id="{00000000-0008-0000-0300-000047010000}"/>
            </a:ext>
          </a:extLst>
        </xdr:cNvPr>
        <xdr:cNvSpPr txBox="1"/>
      </xdr:nvSpPr>
      <xdr:spPr>
        <a:xfrm>
          <a:off x="14020800" y="101191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60</xdr:row>
      <xdr:rowOff>56642</xdr:rowOff>
    </xdr:from>
    <xdr:to>
      <xdr:col>64</xdr:col>
      <xdr:colOff>152400</xdr:colOff>
      <xdr:row>60</xdr:row>
      <xdr:rowOff>158242</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3462000" y="1034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168419</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3131800" y="101125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0" name="テキスト ボックス 329">
          <a:extLst>
            <a:ext uri="{FF2B5EF4-FFF2-40B4-BE49-F238E27FC236}">
              <a16:creationId xmlns:a16="http://schemas.microsoft.com/office/drawing/2014/main" id="{00000000-0008-0000-0300-00004A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62</xdr:row>
      <xdr:rowOff>79311</xdr:rowOff>
    </xdr:from>
    <xdr:to>
      <xdr:col>81</xdr:col>
      <xdr:colOff>95250</xdr:colOff>
      <xdr:row>63</xdr:row>
      <xdr:rowOff>9461</xdr:rowOff>
    </xdr:to>
    <xdr:sp macro="" textlink="">
      <xdr:nvSpPr>
        <xdr:cNvPr id="335" name="楕円 334">
          <a:extLst>
            <a:ext uri="{FF2B5EF4-FFF2-40B4-BE49-F238E27FC236}">
              <a16:creationId xmlns:a16="http://schemas.microsoft.com/office/drawing/2014/main" id="{00000000-0008-0000-0300-00004F010000}"/>
            </a:ext>
          </a:extLst>
        </xdr:cNvPr>
        <xdr:cNvSpPr/>
      </xdr:nvSpPr>
      <xdr:spPr>
        <a:xfrm>
          <a:off x="16967200" y="107092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62</xdr:row>
      <xdr:rowOff>51388</xdr:rowOff>
    </xdr:from>
    <xdr:ext cx="762000" cy="259045"/>
    <xdr:sp macro="" textlink="">
      <xdr:nvSpPr>
        <xdr:cNvPr id="336" name="定員管理の状況該当値テキスト">
          <a:extLst>
            <a:ext uri="{FF2B5EF4-FFF2-40B4-BE49-F238E27FC236}">
              <a16:creationId xmlns:a16="http://schemas.microsoft.com/office/drawing/2014/main" id="{00000000-0008-0000-0300-000050010000}"/>
            </a:ext>
          </a:extLst>
        </xdr:cNvPr>
        <xdr:cNvSpPr txBox="1"/>
      </xdr:nvSpPr>
      <xdr:spPr>
        <a:xfrm>
          <a:off x="17106900" y="10681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62</xdr:row>
      <xdr:rowOff>46736</xdr:rowOff>
    </xdr:from>
    <xdr:to>
      <xdr:col>77</xdr:col>
      <xdr:colOff>95250</xdr:colOff>
      <xdr:row>62</xdr:row>
      <xdr:rowOff>148336</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129000" y="1067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133113</xdr:rowOff>
    </xdr:from>
    <xdr:ext cx="736600" cy="259045"/>
    <xdr:sp macro="" textlink="">
      <xdr:nvSpPr>
        <xdr:cNvPr id="338" name="テキスト ボックス 337">
          <a:extLst>
            <a:ext uri="{FF2B5EF4-FFF2-40B4-BE49-F238E27FC236}">
              <a16:creationId xmlns:a16="http://schemas.microsoft.com/office/drawing/2014/main" id="{00000000-0008-0000-0300-000052010000}"/>
            </a:ext>
          </a:extLst>
        </xdr:cNvPr>
        <xdr:cNvSpPr txBox="1"/>
      </xdr:nvSpPr>
      <xdr:spPr>
        <a:xfrm>
          <a:off x="15798800" y="1076301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62</xdr:row>
      <xdr:rowOff>20193</xdr:rowOff>
    </xdr:from>
    <xdr:to>
      <xdr:col>73</xdr:col>
      <xdr:colOff>44450</xdr:colOff>
      <xdr:row>62</xdr:row>
      <xdr:rowOff>121793</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5240000" y="10650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106570</xdr:rowOff>
    </xdr:from>
    <xdr:ext cx="7620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4909800" y="107364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61</xdr:row>
      <xdr:rowOff>141574</xdr:rowOff>
    </xdr:from>
    <xdr:to>
      <xdr:col>68</xdr:col>
      <xdr:colOff>203200</xdr:colOff>
      <xdr:row>62</xdr:row>
      <xdr:rowOff>71724</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4351000" y="106000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56501</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020800" y="106864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61</xdr:row>
      <xdr:rowOff>110807</xdr:rowOff>
    </xdr:from>
    <xdr:to>
      <xdr:col>64</xdr:col>
      <xdr:colOff>152400</xdr:colOff>
      <xdr:row>62</xdr:row>
      <xdr:rowOff>40957</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3462000" y="105692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25734</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3131800" y="10655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5" name="正方形/長方形 344">
          <a:extLst>
            <a:ext uri="{FF2B5EF4-FFF2-40B4-BE49-F238E27FC236}">
              <a16:creationId xmlns:a16="http://schemas.microsoft.com/office/drawing/2014/main" id="{00000000-0008-0000-0300-000059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7" name="テキスト ボックス 346">
          <a:extLst>
            <a:ext uri="{FF2B5EF4-FFF2-40B4-BE49-F238E27FC236}">
              <a16:creationId xmlns:a16="http://schemas.microsoft.com/office/drawing/2014/main" id="{00000000-0008-0000-0300-00005B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48" name="正方形/長方形 347">
          <a:extLst>
            <a:ext uri="{FF2B5EF4-FFF2-40B4-BE49-F238E27FC236}">
              <a16:creationId xmlns:a16="http://schemas.microsoft.com/office/drawing/2014/main" id="{00000000-0008-0000-0300-00005C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49" name="正方形/長方形 348">
          <a:extLst>
            <a:ext uri="{FF2B5EF4-FFF2-40B4-BE49-F238E27FC236}">
              <a16:creationId xmlns:a16="http://schemas.microsoft.com/office/drawing/2014/main" id="{00000000-0008-0000-0300-00005D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7" name="テキスト ボックス 356">
          <a:extLst>
            <a:ext uri="{FF2B5EF4-FFF2-40B4-BE49-F238E27FC236}">
              <a16:creationId xmlns:a16="http://schemas.microsoft.com/office/drawing/2014/main" id="{00000000-0008-0000-0300-000065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ysClr val="windowText" lastClr="000000"/>
              </a:solidFill>
              <a:effectLst/>
              <a:latin typeface="+mn-lt"/>
              <a:ea typeface="+mn-ea"/>
              <a:cs typeface="+mn-cs"/>
            </a:rPr>
            <a:t>　全国及び県、類似団体平均と比べると高い傾向にあり、その要因は類似団体と比較して、規模の大きい地方債の発行を継続して行ってきたことと、水道事業、下水道事業を中心とした公営企業の地方債償還に対する繰出金が高い水準で推移していることが要因である。</a:t>
          </a:r>
          <a:endParaRPr lang="ja-JP" altLang="ja-JP" sz="1000">
            <a:solidFill>
              <a:sysClr val="windowText" lastClr="000000"/>
            </a:solidFill>
            <a:effectLst/>
          </a:endParaRPr>
        </a:p>
        <a:p>
          <a:pPr eaLnBrk="1" fontAlgn="auto" latinLnBrk="0" hangingPunct="1"/>
          <a:r>
            <a:rPr kumimoji="1" lang="ja-JP" altLang="ja-JP" sz="1000">
              <a:solidFill>
                <a:sysClr val="windowText" lastClr="000000"/>
              </a:solidFill>
              <a:effectLst/>
              <a:latin typeface="+mn-lt"/>
              <a:ea typeface="+mn-ea"/>
              <a:cs typeface="+mn-cs"/>
            </a:rPr>
            <a:t>　令和</a:t>
          </a:r>
          <a:r>
            <a:rPr kumimoji="1" lang="en-US" altLang="ja-JP" sz="1000">
              <a:solidFill>
                <a:sysClr val="windowText" lastClr="000000"/>
              </a:solidFill>
              <a:effectLst/>
              <a:latin typeface="+mn-lt"/>
              <a:ea typeface="+mn-ea"/>
              <a:cs typeface="+mn-cs"/>
            </a:rPr>
            <a:t>6</a:t>
          </a:r>
          <a:r>
            <a:rPr kumimoji="1" lang="ja-JP" altLang="ja-JP" sz="1000">
              <a:solidFill>
                <a:sysClr val="windowText" lastClr="000000"/>
              </a:solidFill>
              <a:effectLst/>
              <a:latin typeface="+mn-lt"/>
              <a:ea typeface="+mn-ea"/>
              <a:cs typeface="+mn-cs"/>
            </a:rPr>
            <a:t>年度に微減した要因は、元利償還が減少したことなどにより分子総額が前年度比減とな</a:t>
          </a:r>
          <a:r>
            <a:rPr kumimoji="1" lang="ja-JP" altLang="en-US" sz="1000">
              <a:solidFill>
                <a:sysClr val="windowText" lastClr="000000"/>
              </a:solidFill>
              <a:effectLst/>
              <a:latin typeface="+mn-lt"/>
              <a:ea typeface="+mn-ea"/>
              <a:cs typeface="+mn-cs"/>
            </a:rPr>
            <a:t>り、更に普通交付税の増により分母総額が前年度比増となった</a:t>
          </a:r>
          <a:r>
            <a:rPr kumimoji="1" lang="ja-JP" altLang="ja-JP" sz="1000">
              <a:solidFill>
                <a:sysClr val="windowText" lastClr="000000"/>
              </a:solidFill>
              <a:effectLst/>
              <a:latin typeface="+mn-lt"/>
              <a:ea typeface="+mn-ea"/>
              <a:cs typeface="+mn-cs"/>
            </a:rPr>
            <a:t>結果、実質公債費比率が</a:t>
          </a:r>
          <a:r>
            <a:rPr kumimoji="1" lang="en-US" altLang="ja-JP" sz="1000">
              <a:solidFill>
                <a:sysClr val="windowText" lastClr="000000"/>
              </a:solidFill>
              <a:effectLst/>
              <a:latin typeface="+mn-lt"/>
              <a:ea typeface="+mn-ea"/>
              <a:cs typeface="+mn-cs"/>
            </a:rPr>
            <a:t>0.6</a:t>
          </a:r>
          <a:r>
            <a:rPr kumimoji="1" lang="ja-JP" altLang="ja-JP" sz="1000">
              <a:solidFill>
                <a:sysClr val="windowText" lastClr="000000"/>
              </a:solidFill>
              <a:effectLst/>
              <a:latin typeface="+mn-lt"/>
              <a:ea typeface="+mn-ea"/>
              <a:cs typeface="+mn-cs"/>
            </a:rPr>
            <a:t>％減少し、</a:t>
          </a:r>
          <a:r>
            <a:rPr kumimoji="1" lang="en-US" altLang="ja-JP" sz="1000">
              <a:solidFill>
                <a:sysClr val="windowText" lastClr="000000"/>
              </a:solidFill>
              <a:effectLst/>
              <a:latin typeface="+mn-lt"/>
              <a:ea typeface="+mn-ea"/>
              <a:cs typeface="+mn-cs"/>
            </a:rPr>
            <a:t>11.5</a:t>
          </a:r>
          <a:r>
            <a:rPr kumimoji="1" lang="ja-JP" altLang="ja-JP" sz="1000">
              <a:solidFill>
                <a:sysClr val="windowText" lastClr="000000"/>
              </a:solidFill>
              <a:effectLst/>
              <a:latin typeface="+mn-lt"/>
              <a:ea typeface="+mn-ea"/>
              <a:cs typeface="+mn-cs"/>
            </a:rPr>
            <a:t>％となった。</a:t>
          </a:r>
          <a:endParaRPr lang="ja-JP" altLang="ja-JP" sz="1000">
            <a:solidFill>
              <a:sysClr val="windowText" lastClr="000000"/>
            </a:solidFill>
            <a:effectLst/>
          </a:endParaRPr>
        </a:p>
        <a:p>
          <a:r>
            <a:rPr kumimoji="1" lang="ja-JP" altLang="ja-JP" sz="1000">
              <a:solidFill>
                <a:sysClr val="windowText" lastClr="000000"/>
              </a:solidFill>
              <a:effectLst/>
              <a:latin typeface="+mn-lt"/>
              <a:ea typeface="+mn-ea"/>
              <a:cs typeface="+mn-cs"/>
            </a:rPr>
            <a:t>　今後は地方債依存型の事業実施を見直すなど、地方債発行の抑制を図り、比率の減少に努める。</a:t>
          </a:r>
          <a:endParaRPr lang="ja-JP" altLang="ja-JP" sz="1000">
            <a:solidFill>
              <a:sysClr val="windowText" lastClr="000000"/>
            </a:solidFill>
            <a:effectLst/>
          </a:endParaRPr>
        </a:p>
      </xdr:txBody>
    </xdr:sp>
    <xdr:clientData/>
  </xdr:twoCellAnchor>
  <xdr:oneCellAnchor>
    <xdr:from>
      <xdr:col>61</xdr:col>
      <xdr:colOff>6350</xdr:colOff>
      <xdr:row>32</xdr:row>
      <xdr:rowOff>101600</xdr:rowOff>
    </xdr:from>
    <xdr:ext cx="298543" cy="225703"/>
    <xdr:sp macro="" textlink="">
      <xdr:nvSpPr>
        <xdr:cNvPr id="358" name="テキスト ボックス 357">
          <a:extLst>
            <a:ext uri="{FF2B5EF4-FFF2-40B4-BE49-F238E27FC236}">
              <a16:creationId xmlns:a16="http://schemas.microsoft.com/office/drawing/2014/main" id="{00000000-0008-0000-0300-000066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59" name="直線コネクタ 358">
          <a:extLst>
            <a:ext uri="{FF2B5EF4-FFF2-40B4-BE49-F238E27FC236}">
              <a16:creationId xmlns:a16="http://schemas.microsoft.com/office/drawing/2014/main" id="{00000000-0008-0000-0300-000067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33</xdr:row>
      <xdr:rowOff>120650</xdr:rowOff>
    </xdr:to>
    <xdr:cxnSp macro="">
      <xdr:nvCxnSpPr>
        <xdr:cNvPr id="368" name="直線コネクタ 367">
          <a:extLst>
            <a:ext uri="{FF2B5EF4-FFF2-40B4-BE49-F238E27FC236}">
              <a16:creationId xmlns:a16="http://schemas.microsoft.com/office/drawing/2014/main" id="{00000000-0008-0000-0300-000070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69" name="公債費負担の状況グラフ枠">
          <a:extLst>
            <a:ext uri="{FF2B5EF4-FFF2-40B4-BE49-F238E27FC236}">
              <a16:creationId xmlns:a16="http://schemas.microsoft.com/office/drawing/2014/main" id="{00000000-0008-0000-0300-000071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42926</xdr:rowOff>
    </xdr:from>
    <xdr:to>
      <xdr:col>81</xdr:col>
      <xdr:colOff>44450</xdr:colOff>
      <xdr:row>43</xdr:row>
      <xdr:rowOff>138684</xdr:rowOff>
    </xdr:to>
    <xdr:cxnSp macro="">
      <xdr:nvCxnSpPr>
        <xdr:cNvPr id="370" name="直線コネクタ 369">
          <a:extLst>
            <a:ext uri="{FF2B5EF4-FFF2-40B4-BE49-F238E27FC236}">
              <a16:creationId xmlns:a16="http://schemas.microsoft.com/office/drawing/2014/main" id="{00000000-0008-0000-0300-000072010000}"/>
            </a:ext>
          </a:extLst>
        </xdr:cNvPr>
        <xdr:cNvCxnSpPr/>
      </xdr:nvCxnSpPr>
      <xdr:spPr>
        <a:xfrm flipV="1">
          <a:off x="17018000" y="6386576"/>
          <a:ext cx="0" cy="112445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43</xdr:row>
      <xdr:rowOff>110761</xdr:rowOff>
    </xdr:from>
    <xdr:ext cx="762000" cy="259045"/>
    <xdr:sp macro="" textlink="">
      <xdr:nvSpPr>
        <xdr:cNvPr id="371" name="公債費負担の状況最小値テキスト">
          <a:extLst>
            <a:ext uri="{FF2B5EF4-FFF2-40B4-BE49-F238E27FC236}">
              <a16:creationId xmlns:a16="http://schemas.microsoft.com/office/drawing/2014/main" id="{00000000-0008-0000-0300-000073010000}"/>
            </a:ext>
          </a:extLst>
        </xdr:cNvPr>
        <xdr:cNvSpPr txBox="1"/>
      </xdr:nvSpPr>
      <xdr:spPr>
        <a:xfrm>
          <a:off x="17106900" y="7483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43</xdr:row>
      <xdr:rowOff>138684</xdr:rowOff>
    </xdr:from>
    <xdr:to>
      <xdr:col>81</xdr:col>
      <xdr:colOff>133350</xdr:colOff>
      <xdr:row>43</xdr:row>
      <xdr:rowOff>138684</xdr:rowOff>
    </xdr:to>
    <xdr:cxnSp macro="">
      <xdr:nvCxnSpPr>
        <xdr:cNvPr id="372" name="直線コネクタ 371">
          <a:extLst>
            <a:ext uri="{FF2B5EF4-FFF2-40B4-BE49-F238E27FC236}">
              <a16:creationId xmlns:a16="http://schemas.microsoft.com/office/drawing/2014/main" id="{00000000-0008-0000-0300-000074010000}"/>
            </a:ext>
          </a:extLst>
        </xdr:cNvPr>
        <xdr:cNvCxnSpPr/>
      </xdr:nvCxnSpPr>
      <xdr:spPr>
        <a:xfrm>
          <a:off x="16929100" y="7511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35</xdr:row>
      <xdr:rowOff>129303</xdr:rowOff>
    </xdr:from>
    <xdr:ext cx="762000" cy="259045"/>
    <xdr:sp macro="" textlink="">
      <xdr:nvSpPr>
        <xdr:cNvPr id="373" name="公債費負担の状況最大値テキスト">
          <a:extLst>
            <a:ext uri="{FF2B5EF4-FFF2-40B4-BE49-F238E27FC236}">
              <a16:creationId xmlns:a16="http://schemas.microsoft.com/office/drawing/2014/main" id="{00000000-0008-0000-0300-000075010000}"/>
            </a:ext>
          </a:extLst>
        </xdr:cNvPr>
        <xdr:cNvSpPr txBox="1"/>
      </xdr:nvSpPr>
      <xdr:spPr>
        <a:xfrm>
          <a:off x="17106900" y="61300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ja-JP" altLang="en-US" sz="1000" b="1">
              <a:latin typeface="ＭＳ Ｐゴシック" panose="020B0600070205080204" pitchFamily="50" charset="-128"/>
              <a:ea typeface="ＭＳ Ｐゴシック" panose="020B0600070205080204" pitchFamily="50" charset="-128"/>
            </a:rPr>
            <a:t>△ </a:t>
          </a:r>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42926</xdr:rowOff>
    </xdr:from>
    <xdr:to>
      <xdr:col>81</xdr:col>
      <xdr:colOff>133350</xdr:colOff>
      <xdr:row>37</xdr:row>
      <xdr:rowOff>42926</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a:off x="16929100" y="6386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97790</xdr:rowOff>
    </xdr:from>
    <xdr:to>
      <xdr:col>81</xdr:col>
      <xdr:colOff>44450</xdr:colOff>
      <xdr:row>42</xdr:row>
      <xdr:rowOff>126746</xdr:rowOff>
    </xdr:to>
    <xdr:cxnSp macro="">
      <xdr:nvCxnSpPr>
        <xdr:cNvPr id="375" name="直線コネクタ 374">
          <a:extLst>
            <a:ext uri="{FF2B5EF4-FFF2-40B4-BE49-F238E27FC236}">
              <a16:creationId xmlns:a16="http://schemas.microsoft.com/office/drawing/2014/main" id="{00000000-0008-0000-0300-000077010000}"/>
            </a:ext>
          </a:extLst>
        </xdr:cNvPr>
        <xdr:cNvCxnSpPr/>
      </xdr:nvCxnSpPr>
      <xdr:spPr>
        <a:xfrm flipV="1">
          <a:off x="16179800" y="7298690"/>
          <a:ext cx="838200" cy="289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40</xdr:row>
      <xdr:rowOff>99839</xdr:rowOff>
    </xdr:from>
    <xdr:ext cx="762000" cy="259045"/>
    <xdr:sp macro="" textlink="">
      <xdr:nvSpPr>
        <xdr:cNvPr id="376" name="公債費負担の状況平均値テキスト">
          <a:extLst>
            <a:ext uri="{FF2B5EF4-FFF2-40B4-BE49-F238E27FC236}">
              <a16:creationId xmlns:a16="http://schemas.microsoft.com/office/drawing/2014/main" id="{00000000-0008-0000-0300-000078010000}"/>
            </a:ext>
          </a:extLst>
        </xdr:cNvPr>
        <xdr:cNvSpPr txBox="1"/>
      </xdr:nvSpPr>
      <xdr:spPr>
        <a:xfrm>
          <a:off x="17106900" y="695783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41</xdr:row>
      <xdr:rowOff>83312</xdr:rowOff>
    </xdr:from>
    <xdr:to>
      <xdr:col>81</xdr:col>
      <xdr:colOff>95250</xdr:colOff>
      <xdr:row>42</xdr:row>
      <xdr:rowOff>13462</xdr:rowOff>
    </xdr:to>
    <xdr:sp macro="" textlink="">
      <xdr:nvSpPr>
        <xdr:cNvPr id="377" name="フローチャート: 判断 376">
          <a:extLst>
            <a:ext uri="{FF2B5EF4-FFF2-40B4-BE49-F238E27FC236}">
              <a16:creationId xmlns:a16="http://schemas.microsoft.com/office/drawing/2014/main" id="{00000000-0008-0000-0300-000079010000}"/>
            </a:ext>
          </a:extLst>
        </xdr:cNvPr>
        <xdr:cNvSpPr/>
      </xdr:nvSpPr>
      <xdr:spPr>
        <a:xfrm>
          <a:off x="16967200" y="71127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126746</xdr:rowOff>
    </xdr:from>
    <xdr:to>
      <xdr:col>77</xdr:col>
      <xdr:colOff>44450</xdr:colOff>
      <xdr:row>42</xdr:row>
      <xdr:rowOff>131572</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flipV="1">
          <a:off x="15290800" y="7327646"/>
          <a:ext cx="889000" cy="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41</xdr:row>
      <xdr:rowOff>68834</xdr:rowOff>
    </xdr:from>
    <xdr:to>
      <xdr:col>77</xdr:col>
      <xdr:colOff>95250</xdr:colOff>
      <xdr:row>41</xdr:row>
      <xdr:rowOff>170434</xdr:rowOff>
    </xdr:to>
    <xdr:sp macro="" textlink="">
      <xdr:nvSpPr>
        <xdr:cNvPr id="379" name="フローチャート: 判断 378">
          <a:extLst>
            <a:ext uri="{FF2B5EF4-FFF2-40B4-BE49-F238E27FC236}">
              <a16:creationId xmlns:a16="http://schemas.microsoft.com/office/drawing/2014/main" id="{00000000-0008-0000-0300-00007B010000}"/>
            </a:ext>
          </a:extLst>
        </xdr:cNvPr>
        <xdr:cNvSpPr/>
      </xdr:nvSpPr>
      <xdr:spPr>
        <a:xfrm>
          <a:off x="16129000" y="709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9161</xdr:rowOff>
    </xdr:from>
    <xdr:ext cx="736600" cy="259045"/>
    <xdr:sp macro="" textlink="">
      <xdr:nvSpPr>
        <xdr:cNvPr id="380" name="テキスト ボックス 379">
          <a:extLst>
            <a:ext uri="{FF2B5EF4-FFF2-40B4-BE49-F238E27FC236}">
              <a16:creationId xmlns:a16="http://schemas.microsoft.com/office/drawing/2014/main" id="{00000000-0008-0000-0300-00007C010000}"/>
            </a:ext>
          </a:extLst>
        </xdr:cNvPr>
        <xdr:cNvSpPr txBox="1"/>
      </xdr:nvSpPr>
      <xdr:spPr>
        <a:xfrm>
          <a:off x="15798800" y="686716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131572</xdr:rowOff>
    </xdr:from>
    <xdr:to>
      <xdr:col>72</xdr:col>
      <xdr:colOff>203200</xdr:colOff>
      <xdr:row>42</xdr:row>
      <xdr:rowOff>150876</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flipV="1">
          <a:off x="14401800" y="7332472"/>
          <a:ext cx="889000" cy="193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41</xdr:row>
      <xdr:rowOff>64008</xdr:rowOff>
    </xdr:from>
    <xdr:to>
      <xdr:col>73</xdr:col>
      <xdr:colOff>44450</xdr:colOff>
      <xdr:row>41</xdr:row>
      <xdr:rowOff>165608</xdr:rowOff>
    </xdr:to>
    <xdr:sp macro="" textlink="">
      <xdr:nvSpPr>
        <xdr:cNvPr id="382" name="フローチャート: 判断 381">
          <a:extLst>
            <a:ext uri="{FF2B5EF4-FFF2-40B4-BE49-F238E27FC236}">
              <a16:creationId xmlns:a16="http://schemas.microsoft.com/office/drawing/2014/main" id="{00000000-0008-0000-0300-00007E010000}"/>
            </a:ext>
          </a:extLst>
        </xdr:cNvPr>
        <xdr:cNvSpPr/>
      </xdr:nvSpPr>
      <xdr:spPr>
        <a:xfrm>
          <a:off x="15240000" y="7093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4335</xdr:rowOff>
    </xdr:from>
    <xdr:ext cx="762000" cy="259045"/>
    <xdr:sp macro="" textlink="">
      <xdr:nvSpPr>
        <xdr:cNvPr id="383" name="テキスト ボックス 382">
          <a:extLst>
            <a:ext uri="{FF2B5EF4-FFF2-40B4-BE49-F238E27FC236}">
              <a16:creationId xmlns:a16="http://schemas.microsoft.com/office/drawing/2014/main" id="{00000000-0008-0000-0300-00007F010000}"/>
            </a:ext>
          </a:extLst>
        </xdr:cNvPr>
        <xdr:cNvSpPr txBox="1"/>
      </xdr:nvSpPr>
      <xdr:spPr>
        <a:xfrm>
          <a:off x="14909800" y="68623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150876</xdr:rowOff>
    </xdr:from>
    <xdr:to>
      <xdr:col>68</xdr:col>
      <xdr:colOff>152400</xdr:colOff>
      <xdr:row>42</xdr:row>
      <xdr:rowOff>160528</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flipV="1">
          <a:off x="13512800" y="7351776"/>
          <a:ext cx="889000" cy="96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41</xdr:row>
      <xdr:rowOff>49530</xdr:rowOff>
    </xdr:from>
    <xdr:to>
      <xdr:col>68</xdr:col>
      <xdr:colOff>203200</xdr:colOff>
      <xdr:row>41</xdr:row>
      <xdr:rowOff>151130</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4351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39</xdr:row>
      <xdr:rowOff>161307</xdr:rowOff>
    </xdr:from>
    <xdr:ext cx="7620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4020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49530</xdr:rowOff>
    </xdr:from>
    <xdr:to>
      <xdr:col>64</xdr:col>
      <xdr:colOff>152400</xdr:colOff>
      <xdr:row>41</xdr:row>
      <xdr:rowOff>151130</xdr:rowOff>
    </xdr:to>
    <xdr:sp macro="" textlink="">
      <xdr:nvSpPr>
        <xdr:cNvPr id="387" name="フローチャート: 判断 386">
          <a:extLst>
            <a:ext uri="{FF2B5EF4-FFF2-40B4-BE49-F238E27FC236}">
              <a16:creationId xmlns:a16="http://schemas.microsoft.com/office/drawing/2014/main" id="{00000000-0008-0000-0300-000083010000}"/>
            </a:ext>
          </a:extLst>
        </xdr:cNvPr>
        <xdr:cNvSpPr/>
      </xdr:nvSpPr>
      <xdr:spPr>
        <a:xfrm>
          <a:off x="13462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39</xdr:row>
      <xdr:rowOff>161307</xdr:rowOff>
    </xdr:from>
    <xdr:ext cx="762000" cy="259045"/>
    <xdr:sp macro="" textlink="">
      <xdr:nvSpPr>
        <xdr:cNvPr id="388" name="テキスト ボックス 387">
          <a:extLst>
            <a:ext uri="{FF2B5EF4-FFF2-40B4-BE49-F238E27FC236}">
              <a16:creationId xmlns:a16="http://schemas.microsoft.com/office/drawing/2014/main" id="{00000000-0008-0000-0300-000084010000}"/>
            </a:ext>
          </a:extLst>
        </xdr:cNvPr>
        <xdr:cNvSpPr txBox="1"/>
      </xdr:nvSpPr>
      <xdr:spPr>
        <a:xfrm>
          <a:off x="13131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1" name="テキスト ボックス 390">
          <a:extLst>
            <a:ext uri="{FF2B5EF4-FFF2-40B4-BE49-F238E27FC236}">
              <a16:creationId xmlns:a16="http://schemas.microsoft.com/office/drawing/2014/main" id="{00000000-0008-0000-0300-000087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46990</xdr:rowOff>
    </xdr:from>
    <xdr:to>
      <xdr:col>81</xdr:col>
      <xdr:colOff>95250</xdr:colOff>
      <xdr:row>42</xdr:row>
      <xdr:rowOff>148590</xdr:rowOff>
    </xdr:to>
    <xdr:sp macro="" textlink="">
      <xdr:nvSpPr>
        <xdr:cNvPr id="394" name="楕円 393">
          <a:extLst>
            <a:ext uri="{FF2B5EF4-FFF2-40B4-BE49-F238E27FC236}">
              <a16:creationId xmlns:a16="http://schemas.microsoft.com/office/drawing/2014/main" id="{00000000-0008-0000-0300-00008A010000}"/>
            </a:ext>
          </a:extLst>
        </xdr:cNvPr>
        <xdr:cNvSpPr/>
      </xdr:nvSpPr>
      <xdr:spPr>
        <a:xfrm>
          <a:off x="16967200" y="7247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19067</xdr:rowOff>
    </xdr:from>
    <xdr:ext cx="762000" cy="259045"/>
    <xdr:sp macro="" textlink="">
      <xdr:nvSpPr>
        <xdr:cNvPr id="395" name="公債費負担の状況該当値テキスト">
          <a:extLst>
            <a:ext uri="{FF2B5EF4-FFF2-40B4-BE49-F238E27FC236}">
              <a16:creationId xmlns:a16="http://schemas.microsoft.com/office/drawing/2014/main" id="{00000000-0008-0000-0300-00008B010000}"/>
            </a:ext>
          </a:extLst>
        </xdr:cNvPr>
        <xdr:cNvSpPr txBox="1"/>
      </xdr:nvSpPr>
      <xdr:spPr>
        <a:xfrm>
          <a:off x="17106900" y="7219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75946</xdr:rowOff>
    </xdr:from>
    <xdr:to>
      <xdr:col>77</xdr:col>
      <xdr:colOff>95250</xdr:colOff>
      <xdr:row>43</xdr:row>
      <xdr:rowOff>6096</xdr:rowOff>
    </xdr:to>
    <xdr:sp macro="" textlink="">
      <xdr:nvSpPr>
        <xdr:cNvPr id="396" name="楕円 395">
          <a:extLst>
            <a:ext uri="{FF2B5EF4-FFF2-40B4-BE49-F238E27FC236}">
              <a16:creationId xmlns:a16="http://schemas.microsoft.com/office/drawing/2014/main" id="{00000000-0008-0000-0300-00008C010000}"/>
            </a:ext>
          </a:extLst>
        </xdr:cNvPr>
        <xdr:cNvSpPr/>
      </xdr:nvSpPr>
      <xdr:spPr>
        <a:xfrm>
          <a:off x="16129000" y="72768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42</xdr:row>
      <xdr:rowOff>162323</xdr:rowOff>
    </xdr:from>
    <xdr:ext cx="7366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798800" y="73632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42</xdr:row>
      <xdr:rowOff>80772</xdr:rowOff>
    </xdr:from>
    <xdr:to>
      <xdr:col>73</xdr:col>
      <xdr:colOff>44450</xdr:colOff>
      <xdr:row>43</xdr:row>
      <xdr:rowOff>10922</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5240000" y="72816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167149</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4909800" y="7368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42</xdr:row>
      <xdr:rowOff>100076</xdr:rowOff>
    </xdr:from>
    <xdr:to>
      <xdr:col>68</xdr:col>
      <xdr:colOff>203200</xdr:colOff>
      <xdr:row>43</xdr:row>
      <xdr:rowOff>30226</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4351000" y="7300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43</xdr:row>
      <xdr:rowOff>15003</xdr:rowOff>
    </xdr:from>
    <xdr:ext cx="7620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4020800" y="7387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109728</xdr:rowOff>
    </xdr:from>
    <xdr:to>
      <xdr:col>64</xdr:col>
      <xdr:colOff>152400</xdr:colOff>
      <xdr:row>43</xdr:row>
      <xdr:rowOff>39878</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3462000" y="7310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43</xdr:row>
      <xdr:rowOff>24655</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3131800" y="7397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4" name="正方形/長方形 403">
          <a:extLst>
            <a:ext uri="{FF2B5EF4-FFF2-40B4-BE49-F238E27FC236}">
              <a16:creationId xmlns:a16="http://schemas.microsoft.com/office/drawing/2014/main" id="{00000000-0008-0000-0300-000094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06" name="テキスト ボックス 405">
          <a:extLst>
            <a:ext uri="{FF2B5EF4-FFF2-40B4-BE49-F238E27FC236}">
              <a16:creationId xmlns:a16="http://schemas.microsoft.com/office/drawing/2014/main" id="{00000000-0008-0000-0300-000096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07" name="正方形/長方形 406">
          <a:extLst>
            <a:ext uri="{FF2B5EF4-FFF2-40B4-BE49-F238E27FC236}">
              <a16:creationId xmlns:a16="http://schemas.microsoft.com/office/drawing/2014/main" id="{00000000-0008-0000-0300-000097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09" name="正方形/長方形 408">
          <a:extLst>
            <a:ext uri="{FF2B5EF4-FFF2-40B4-BE49-F238E27FC236}">
              <a16:creationId xmlns:a16="http://schemas.microsoft.com/office/drawing/2014/main" id="{00000000-0008-0000-0300-000099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16" name="テキスト ボックス 415">
          <a:extLst>
            <a:ext uri="{FF2B5EF4-FFF2-40B4-BE49-F238E27FC236}">
              <a16:creationId xmlns:a16="http://schemas.microsoft.com/office/drawing/2014/main" id="{00000000-0008-0000-0300-0000A0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baseline="0">
              <a:solidFill>
                <a:sysClr val="windowText" lastClr="000000"/>
              </a:solidFill>
              <a:effectLst/>
              <a:latin typeface="+mn-lt"/>
              <a:ea typeface="+mn-ea"/>
              <a:cs typeface="+mn-cs"/>
            </a:rPr>
            <a:t>　全国及び県、類似団体平均と比べると高い傾向にあり、類似団体と比較して、規模の大きい地方債の発行を継続してきたこ</a:t>
          </a:r>
          <a:r>
            <a:rPr kumimoji="1" lang="ja-JP" altLang="en-US" sz="900" baseline="0">
              <a:solidFill>
                <a:sysClr val="windowText" lastClr="000000"/>
              </a:solidFill>
              <a:effectLst/>
              <a:latin typeface="+mn-lt"/>
              <a:ea typeface="+mn-ea"/>
              <a:cs typeface="+mn-cs"/>
            </a:rPr>
            <a:t>とや</a:t>
          </a:r>
          <a:r>
            <a:rPr kumimoji="1" lang="ja-JP" altLang="ja-JP" sz="900" baseline="0">
              <a:solidFill>
                <a:sysClr val="windowText" lastClr="000000"/>
              </a:solidFill>
              <a:effectLst/>
              <a:latin typeface="+mn-lt"/>
              <a:ea typeface="+mn-ea"/>
              <a:cs typeface="+mn-cs"/>
            </a:rPr>
            <a:t>、水道事業、下水道事業を中心とした公営企業の地方債償還に対する繰出金が高い水準で推移している</a:t>
          </a:r>
          <a:r>
            <a:rPr kumimoji="1" lang="ja-JP" altLang="en-US" sz="900" baseline="0">
              <a:solidFill>
                <a:sysClr val="windowText" lastClr="000000"/>
              </a:solidFill>
              <a:effectLst/>
              <a:latin typeface="+mn-lt"/>
              <a:ea typeface="+mn-ea"/>
              <a:cs typeface="+mn-cs"/>
            </a:rPr>
            <a:t>ことなどが要因となってい</a:t>
          </a:r>
          <a:r>
            <a:rPr kumimoji="1" lang="ja-JP" altLang="ja-JP" sz="900" baseline="0">
              <a:solidFill>
                <a:sysClr val="windowText" lastClr="000000"/>
              </a:solidFill>
              <a:effectLst/>
              <a:latin typeface="+mn-lt"/>
              <a:ea typeface="+mn-ea"/>
              <a:cs typeface="+mn-cs"/>
            </a:rPr>
            <a:t>る。</a:t>
          </a:r>
          <a:endParaRPr lang="ja-JP" altLang="ja-JP" sz="900">
            <a:solidFill>
              <a:sysClr val="windowText" lastClr="000000"/>
            </a:solidFill>
            <a:effectLst/>
          </a:endParaRPr>
        </a:p>
        <a:p>
          <a:pPr eaLnBrk="1" fontAlgn="auto" latinLnBrk="0" hangingPunct="1"/>
          <a:r>
            <a:rPr kumimoji="1" lang="ja-JP" altLang="ja-JP" sz="900" baseline="0">
              <a:solidFill>
                <a:srgbClr val="FF0000"/>
              </a:solidFill>
              <a:effectLst/>
              <a:latin typeface="+mn-lt"/>
              <a:ea typeface="+mn-ea"/>
              <a:cs typeface="+mn-cs"/>
            </a:rPr>
            <a:t>　</a:t>
          </a:r>
          <a:r>
            <a:rPr kumimoji="1" lang="ja-JP" altLang="ja-JP" sz="900" baseline="0">
              <a:solidFill>
                <a:sysClr val="windowText" lastClr="000000"/>
              </a:solidFill>
              <a:effectLst/>
              <a:latin typeface="+mn-lt"/>
              <a:ea typeface="+mn-ea"/>
              <a:cs typeface="+mn-cs"/>
            </a:rPr>
            <a:t>令和</a:t>
          </a:r>
          <a:r>
            <a:rPr kumimoji="1" lang="en-US" altLang="ja-JP" sz="900" baseline="0">
              <a:solidFill>
                <a:sysClr val="windowText" lastClr="000000"/>
              </a:solidFill>
              <a:effectLst/>
              <a:latin typeface="+mn-lt"/>
              <a:ea typeface="+mn-ea"/>
              <a:cs typeface="+mn-cs"/>
            </a:rPr>
            <a:t>6</a:t>
          </a:r>
          <a:r>
            <a:rPr kumimoji="1" lang="ja-JP" altLang="ja-JP" sz="900" baseline="0">
              <a:solidFill>
                <a:sysClr val="windowText" lastClr="000000"/>
              </a:solidFill>
              <a:effectLst/>
              <a:latin typeface="+mn-lt"/>
              <a:ea typeface="+mn-ea"/>
              <a:cs typeface="+mn-cs"/>
            </a:rPr>
            <a:t>年度に前年度と比較し減少した要因は、</a:t>
          </a:r>
          <a:r>
            <a:rPr kumimoji="1" lang="ja-JP" altLang="en-US" sz="900" baseline="0">
              <a:solidFill>
                <a:sysClr val="windowText" lastClr="000000"/>
              </a:solidFill>
              <a:effectLst/>
              <a:latin typeface="+mn-lt"/>
              <a:ea typeface="+mn-ea"/>
              <a:cs typeface="+mn-cs"/>
            </a:rPr>
            <a:t>地方債償還が進んだことにより地方債残高の大幅な減となったことや、</a:t>
          </a:r>
          <a:r>
            <a:rPr kumimoji="1" lang="ja-JP" altLang="ja-JP" sz="900" baseline="0">
              <a:solidFill>
                <a:sysClr val="windowText" lastClr="000000"/>
              </a:solidFill>
              <a:effectLst/>
              <a:latin typeface="+mn-lt"/>
              <a:ea typeface="+mn-ea"/>
              <a:cs typeface="+mn-cs"/>
            </a:rPr>
            <a:t>充当可能財源等において</a:t>
          </a:r>
          <a:r>
            <a:rPr kumimoji="1" lang="ja-JP" altLang="en-US" sz="900" baseline="0">
              <a:solidFill>
                <a:sysClr val="windowText" lastClr="000000"/>
              </a:solidFill>
              <a:effectLst/>
              <a:latin typeface="+mn-lt"/>
              <a:ea typeface="+mn-ea"/>
              <a:cs typeface="+mn-cs"/>
            </a:rPr>
            <a:t>寄附歳入に伴う基金の増などにより、</a:t>
          </a:r>
          <a:r>
            <a:rPr kumimoji="1" lang="ja-JP" altLang="ja-JP" sz="900" baseline="0">
              <a:solidFill>
                <a:schemeClr val="dk1"/>
              </a:solidFill>
              <a:effectLst/>
              <a:latin typeface="+mn-lt"/>
              <a:ea typeface="+mn-ea"/>
              <a:cs typeface="+mn-cs"/>
            </a:rPr>
            <a:t>分子の</a:t>
          </a:r>
          <a:r>
            <a:rPr kumimoji="1" lang="ja-JP" altLang="en-US" sz="900" baseline="0">
              <a:solidFill>
                <a:schemeClr val="dk1"/>
              </a:solidFill>
              <a:effectLst/>
              <a:latin typeface="+mn-lt"/>
              <a:ea typeface="+mn-ea"/>
              <a:cs typeface="+mn-cs"/>
            </a:rPr>
            <a:t>大きな</a:t>
          </a:r>
          <a:r>
            <a:rPr kumimoji="1" lang="ja-JP" altLang="ja-JP" sz="900" baseline="0">
              <a:solidFill>
                <a:schemeClr val="dk1"/>
              </a:solidFill>
              <a:effectLst/>
              <a:latin typeface="+mn-lt"/>
              <a:ea typeface="+mn-ea"/>
              <a:cs typeface="+mn-cs"/>
            </a:rPr>
            <a:t>マイナス</a:t>
          </a:r>
          <a:r>
            <a:rPr kumimoji="1" lang="ja-JP" altLang="en-US" sz="900" baseline="0">
              <a:solidFill>
                <a:schemeClr val="dk1"/>
              </a:solidFill>
              <a:effectLst/>
              <a:latin typeface="+mn-lt"/>
              <a:ea typeface="+mn-ea"/>
              <a:cs typeface="+mn-cs"/>
            </a:rPr>
            <a:t>とな</a:t>
          </a:r>
          <a:r>
            <a:rPr kumimoji="1" lang="ja-JP" altLang="en-US" sz="900" baseline="0">
              <a:solidFill>
                <a:sysClr val="windowText" lastClr="000000"/>
              </a:solidFill>
              <a:effectLst/>
              <a:latin typeface="+mn-lt"/>
              <a:ea typeface="+mn-ea"/>
              <a:cs typeface="+mn-cs"/>
            </a:rPr>
            <a:t>った結果、</a:t>
          </a:r>
          <a:r>
            <a:rPr kumimoji="1" lang="en-US" altLang="ja-JP" sz="900" baseline="0">
              <a:solidFill>
                <a:sysClr val="windowText" lastClr="000000"/>
              </a:solidFill>
              <a:effectLst/>
              <a:latin typeface="+mn-lt"/>
              <a:ea typeface="+mn-ea"/>
              <a:cs typeface="+mn-cs"/>
            </a:rPr>
            <a:t>65.4</a:t>
          </a:r>
          <a:r>
            <a:rPr kumimoji="1" lang="ja-JP" altLang="ja-JP" sz="900" baseline="0">
              <a:solidFill>
                <a:sysClr val="windowText" lastClr="000000"/>
              </a:solidFill>
              <a:effectLst/>
              <a:latin typeface="+mn-lt"/>
              <a:ea typeface="+mn-ea"/>
              <a:cs typeface="+mn-cs"/>
            </a:rPr>
            <a:t>％となった。</a:t>
          </a:r>
          <a:endParaRPr lang="ja-JP" altLang="ja-JP" sz="900">
            <a:solidFill>
              <a:sysClr val="windowText" lastClr="000000"/>
            </a:solidFill>
            <a:effectLst/>
          </a:endParaRPr>
        </a:p>
        <a:p>
          <a:r>
            <a:rPr kumimoji="1" lang="ja-JP" altLang="ja-JP" sz="900" baseline="0">
              <a:solidFill>
                <a:sysClr val="windowText" lastClr="000000"/>
              </a:solidFill>
              <a:effectLst/>
              <a:latin typeface="+mn-lt"/>
              <a:ea typeface="+mn-ea"/>
              <a:cs typeface="+mn-cs"/>
            </a:rPr>
            <a:t>　今後は地方債依存型の事業実施を見直すなど、地方債発行の抑制を図り、比率の減少に努める。</a:t>
          </a:r>
          <a:endParaRPr lang="ja-JP" altLang="ja-JP" sz="900">
            <a:solidFill>
              <a:sysClr val="windowText" lastClr="000000"/>
            </a:solidFill>
            <a:effectLst/>
          </a:endParaRPr>
        </a:p>
      </xdr:txBody>
    </xdr:sp>
    <xdr:clientData/>
  </xdr:twoCellAnchor>
  <xdr:oneCellAnchor>
    <xdr:from>
      <xdr:col>61</xdr:col>
      <xdr:colOff>6350</xdr:colOff>
      <xdr:row>10</xdr:row>
      <xdr:rowOff>63500</xdr:rowOff>
    </xdr:from>
    <xdr:ext cx="298543" cy="225703"/>
    <xdr:sp macro="" textlink="">
      <xdr:nvSpPr>
        <xdr:cNvPr id="417" name="テキスト ボックス 416">
          <a:extLst>
            <a:ext uri="{FF2B5EF4-FFF2-40B4-BE49-F238E27FC236}">
              <a16:creationId xmlns:a16="http://schemas.microsoft.com/office/drawing/2014/main" id="{00000000-0008-0000-0300-0000A1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18" name="直線コネクタ 417">
          <a:extLst>
            <a:ext uri="{FF2B5EF4-FFF2-40B4-BE49-F238E27FC236}">
              <a16:creationId xmlns:a16="http://schemas.microsoft.com/office/drawing/2014/main" id="{00000000-0008-0000-0300-0000A2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19" name="テキスト ボックス 418">
          <a:extLst>
            <a:ext uri="{FF2B5EF4-FFF2-40B4-BE49-F238E27FC236}">
              <a16:creationId xmlns:a16="http://schemas.microsoft.com/office/drawing/2014/main" id="{00000000-0008-0000-0300-0000A3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35983</xdr:rowOff>
    </xdr:from>
    <xdr:to>
      <xdr:col>85</xdr:col>
      <xdr:colOff>95250</xdr:colOff>
      <xdr:row>23</xdr:row>
      <xdr:rowOff>35983</xdr:rowOff>
    </xdr:to>
    <xdr:cxnSp macro="">
      <xdr:nvCxnSpPr>
        <xdr:cNvPr id="420" name="直線コネクタ 419">
          <a:extLst>
            <a:ext uri="{FF2B5EF4-FFF2-40B4-BE49-F238E27FC236}">
              <a16:creationId xmlns:a16="http://schemas.microsoft.com/office/drawing/2014/main" id="{00000000-0008-0000-0300-0000A4010000}"/>
            </a:ext>
          </a:extLst>
        </xdr:cNvPr>
        <xdr:cNvCxnSpPr/>
      </xdr:nvCxnSpPr>
      <xdr:spPr>
        <a:xfrm>
          <a:off x="12827000" y="397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65210</xdr:rowOff>
    </xdr:from>
    <xdr:ext cx="762000" cy="259045"/>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065000" y="383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20</xdr:row>
      <xdr:rowOff>148167</xdr:rowOff>
    </xdr:from>
    <xdr:to>
      <xdr:col>85</xdr:col>
      <xdr:colOff>95250</xdr:colOff>
      <xdr:row>20</xdr:row>
      <xdr:rowOff>148167</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357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5944</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343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18</xdr:row>
      <xdr:rowOff>88900</xdr:rowOff>
    </xdr:from>
    <xdr:to>
      <xdr:col>85</xdr:col>
      <xdr:colOff>95250</xdr:colOff>
      <xdr:row>18</xdr:row>
      <xdr:rowOff>88900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17</xdr:row>
      <xdr:rowOff>118127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16</xdr:row>
      <xdr:rowOff>29633</xdr:rowOff>
    </xdr:from>
    <xdr:to>
      <xdr:col>85</xdr:col>
      <xdr:colOff>95250</xdr:colOff>
      <xdr:row>16</xdr:row>
      <xdr:rowOff>29633</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277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15</xdr:row>
      <xdr:rowOff>58860</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263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141817</xdr:rowOff>
    </xdr:from>
    <xdr:to>
      <xdr:col>85</xdr:col>
      <xdr:colOff>95250</xdr:colOff>
      <xdr:row>13</xdr:row>
      <xdr:rowOff>141817</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37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171044</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22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1" name="将来負担の状況グラフ枠">
          <a:extLst>
            <a:ext uri="{FF2B5EF4-FFF2-40B4-BE49-F238E27FC236}">
              <a16:creationId xmlns:a16="http://schemas.microsoft.com/office/drawing/2014/main" id="{00000000-0008-0000-0300-0000AF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141817</xdr:rowOff>
    </xdr:from>
    <xdr:to>
      <xdr:col>81</xdr:col>
      <xdr:colOff>44450</xdr:colOff>
      <xdr:row>23</xdr:row>
      <xdr:rowOff>34643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flipV="1">
          <a:off x="17018000" y="2370667"/>
          <a:ext cx="0" cy="160732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23</xdr:row>
      <xdr:rowOff>6720</xdr:rowOff>
    </xdr:from>
    <xdr:ext cx="762000" cy="259045"/>
    <xdr:sp macro="" textlink="">
      <xdr:nvSpPr>
        <xdr:cNvPr id="433" name="将来負担の状況最小値テキスト">
          <a:extLst>
            <a:ext uri="{FF2B5EF4-FFF2-40B4-BE49-F238E27FC236}">
              <a16:creationId xmlns:a16="http://schemas.microsoft.com/office/drawing/2014/main" id="{00000000-0008-0000-0300-0000B1010000}"/>
            </a:ext>
          </a:extLst>
        </xdr:cNvPr>
        <xdr:cNvSpPr txBox="1"/>
      </xdr:nvSpPr>
      <xdr:spPr>
        <a:xfrm>
          <a:off x="17106900" y="39500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23</xdr:row>
      <xdr:rowOff>34643</xdr:rowOff>
    </xdr:from>
    <xdr:to>
      <xdr:col>81</xdr:col>
      <xdr:colOff>133350</xdr:colOff>
      <xdr:row>23</xdr:row>
      <xdr:rowOff>34643</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6929100" y="39779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5944</xdr:rowOff>
    </xdr:from>
    <xdr:ext cx="762000" cy="259045"/>
    <xdr:sp macro="" textlink="">
      <xdr:nvSpPr>
        <xdr:cNvPr id="435" name="将来負担の状況最大値テキスト">
          <a:extLst>
            <a:ext uri="{FF2B5EF4-FFF2-40B4-BE49-F238E27FC236}">
              <a16:creationId xmlns:a16="http://schemas.microsoft.com/office/drawing/2014/main" id="{00000000-0008-0000-0300-0000B3010000}"/>
            </a:ext>
          </a:extLst>
        </xdr:cNvPr>
        <xdr:cNvSpPr txBox="1"/>
      </xdr:nvSpPr>
      <xdr:spPr>
        <a:xfrm>
          <a:off x="17106900" y="20633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141817</xdr:rowOff>
    </xdr:from>
    <xdr:to>
      <xdr:col>81</xdr:col>
      <xdr:colOff>133350</xdr:colOff>
      <xdr:row>13</xdr:row>
      <xdr:rowOff>141817</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23706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18</xdr:row>
      <xdr:rowOff>161290</xdr:rowOff>
    </xdr:from>
    <xdr:to>
      <xdr:col>81</xdr:col>
      <xdr:colOff>44450</xdr:colOff>
      <xdr:row>19</xdr:row>
      <xdr:rowOff>161431</xdr:rowOff>
    </xdr:to>
    <xdr:cxnSp macro="">
      <xdr:nvCxnSpPr>
        <xdr:cNvPr id="437" name="直線コネクタ 436">
          <a:extLst>
            <a:ext uri="{FF2B5EF4-FFF2-40B4-BE49-F238E27FC236}">
              <a16:creationId xmlns:a16="http://schemas.microsoft.com/office/drawing/2014/main" id="{00000000-0008-0000-0300-0000B5010000}"/>
            </a:ext>
          </a:extLst>
        </xdr:cNvPr>
        <xdr:cNvCxnSpPr/>
      </xdr:nvCxnSpPr>
      <xdr:spPr>
        <a:xfrm flipV="1">
          <a:off x="16179800" y="3247390"/>
          <a:ext cx="838200" cy="1715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120244</xdr:rowOff>
    </xdr:from>
    <xdr:ext cx="762000" cy="259045"/>
    <xdr:sp macro="" textlink="">
      <xdr:nvSpPr>
        <xdr:cNvPr id="438" name="将来負担の状況平均値テキスト">
          <a:extLst>
            <a:ext uri="{FF2B5EF4-FFF2-40B4-BE49-F238E27FC236}">
              <a16:creationId xmlns:a16="http://schemas.microsoft.com/office/drawing/2014/main" id="{00000000-0008-0000-0300-0000B6010000}"/>
            </a:ext>
          </a:extLst>
        </xdr:cNvPr>
        <xdr:cNvSpPr txBox="1"/>
      </xdr:nvSpPr>
      <xdr:spPr>
        <a:xfrm>
          <a:off x="17106900" y="217764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91017</xdr:rowOff>
    </xdr:from>
    <xdr:to>
      <xdr:col>81</xdr:col>
      <xdr:colOff>95250</xdr:colOff>
      <xdr:row>14</xdr:row>
      <xdr:rowOff>21167</xdr:rowOff>
    </xdr:to>
    <xdr:sp macro="" textlink="">
      <xdr:nvSpPr>
        <xdr:cNvPr id="439" name="フローチャート: 判断 438">
          <a:extLst>
            <a:ext uri="{FF2B5EF4-FFF2-40B4-BE49-F238E27FC236}">
              <a16:creationId xmlns:a16="http://schemas.microsoft.com/office/drawing/2014/main" id="{00000000-0008-0000-0300-0000B7010000}"/>
            </a:ext>
          </a:extLst>
        </xdr:cNvPr>
        <xdr:cNvSpPr/>
      </xdr:nvSpPr>
      <xdr:spPr>
        <a:xfrm>
          <a:off x="169672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19</xdr:row>
      <xdr:rowOff>161431</xdr:rowOff>
    </xdr:from>
    <xdr:to>
      <xdr:col>77</xdr:col>
      <xdr:colOff>44450</xdr:colOff>
      <xdr:row>20</xdr:row>
      <xdr:rowOff>91863</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5290800" y="3418981"/>
          <a:ext cx="889000" cy="1018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91017</xdr:rowOff>
    </xdr:from>
    <xdr:to>
      <xdr:col>77</xdr:col>
      <xdr:colOff>95250</xdr:colOff>
      <xdr:row>14</xdr:row>
      <xdr:rowOff>21167</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31344</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08874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19</xdr:row>
      <xdr:rowOff>162772</xdr:rowOff>
    </xdr:from>
    <xdr:to>
      <xdr:col>72</xdr:col>
      <xdr:colOff>203200</xdr:colOff>
      <xdr:row>20</xdr:row>
      <xdr:rowOff>91863</xdr:rowOff>
    </xdr:to>
    <xdr:cxnSp macro="">
      <xdr:nvCxnSpPr>
        <xdr:cNvPr id="443" name="直線コネクタ 442">
          <a:extLst>
            <a:ext uri="{FF2B5EF4-FFF2-40B4-BE49-F238E27FC236}">
              <a16:creationId xmlns:a16="http://schemas.microsoft.com/office/drawing/2014/main" id="{00000000-0008-0000-0300-0000BB010000}"/>
            </a:ext>
          </a:extLst>
        </xdr:cNvPr>
        <xdr:cNvCxnSpPr/>
      </xdr:nvCxnSpPr>
      <xdr:spPr>
        <a:xfrm>
          <a:off x="14401800" y="3420322"/>
          <a:ext cx="889000" cy="100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91017</xdr:rowOff>
    </xdr:from>
    <xdr:to>
      <xdr:col>73</xdr:col>
      <xdr:colOff>44450</xdr:colOff>
      <xdr:row>14</xdr:row>
      <xdr:rowOff>21167</xdr:rowOff>
    </xdr:to>
    <xdr:sp macro="" textlink="">
      <xdr:nvSpPr>
        <xdr:cNvPr id="444" name="フローチャート: 判断 443">
          <a:extLst>
            <a:ext uri="{FF2B5EF4-FFF2-40B4-BE49-F238E27FC236}">
              <a16:creationId xmlns:a16="http://schemas.microsoft.com/office/drawing/2014/main" id="{00000000-0008-0000-0300-0000BC010000}"/>
            </a:ext>
          </a:extLst>
        </xdr:cNvPr>
        <xdr:cNvSpPr/>
      </xdr:nvSpPr>
      <xdr:spPr>
        <a:xfrm>
          <a:off x="15240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31344</xdr:rowOff>
    </xdr:from>
    <xdr:ext cx="762000" cy="259045"/>
    <xdr:sp macro="" textlink="">
      <xdr:nvSpPr>
        <xdr:cNvPr id="445" name="テキスト ボックス 444">
          <a:extLst>
            <a:ext uri="{FF2B5EF4-FFF2-40B4-BE49-F238E27FC236}">
              <a16:creationId xmlns:a16="http://schemas.microsoft.com/office/drawing/2014/main" id="{00000000-0008-0000-0300-0000BD010000}"/>
            </a:ext>
          </a:extLst>
        </xdr:cNvPr>
        <xdr:cNvSpPr txBox="1"/>
      </xdr:nvSpPr>
      <xdr:spPr>
        <a:xfrm>
          <a:off x="14909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19</xdr:row>
      <xdr:rowOff>162772</xdr:rowOff>
    </xdr:from>
    <xdr:to>
      <xdr:col>68</xdr:col>
      <xdr:colOff>152400</xdr:colOff>
      <xdr:row>21</xdr:row>
      <xdr:rowOff>153670</xdr:rowOff>
    </xdr:to>
    <xdr:cxnSp macro="">
      <xdr:nvCxnSpPr>
        <xdr:cNvPr id="446" name="直線コネクタ 445">
          <a:extLst>
            <a:ext uri="{FF2B5EF4-FFF2-40B4-BE49-F238E27FC236}">
              <a16:creationId xmlns:a16="http://schemas.microsoft.com/office/drawing/2014/main" id="{00000000-0008-0000-0300-0000BE010000}"/>
            </a:ext>
          </a:extLst>
        </xdr:cNvPr>
        <xdr:cNvCxnSpPr/>
      </xdr:nvCxnSpPr>
      <xdr:spPr>
        <a:xfrm flipV="1">
          <a:off x="13512800" y="3420322"/>
          <a:ext cx="889000" cy="333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13</xdr:row>
      <xdr:rowOff>91017</xdr:rowOff>
    </xdr:from>
    <xdr:to>
      <xdr:col>68</xdr:col>
      <xdr:colOff>203200</xdr:colOff>
      <xdr:row>14</xdr:row>
      <xdr:rowOff>21167</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4351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12</xdr:row>
      <xdr:rowOff>31344</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4020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13</xdr:row>
      <xdr:rowOff>91017</xdr:rowOff>
    </xdr:from>
    <xdr:to>
      <xdr:col>64</xdr:col>
      <xdr:colOff>152400</xdr:colOff>
      <xdr:row>14</xdr:row>
      <xdr:rowOff>21167</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3462000" y="2319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12</xdr:row>
      <xdr:rowOff>31344</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3131800" y="20887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4" name="テキスト ボックス 453">
          <a:extLst>
            <a:ext uri="{FF2B5EF4-FFF2-40B4-BE49-F238E27FC236}">
              <a16:creationId xmlns:a16="http://schemas.microsoft.com/office/drawing/2014/main" id="{00000000-0008-0000-0300-0000C6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18</xdr:row>
      <xdr:rowOff>110490</xdr:rowOff>
    </xdr:from>
    <xdr:to>
      <xdr:col>81</xdr:col>
      <xdr:colOff>95250</xdr:colOff>
      <xdr:row>19</xdr:row>
      <xdr:rowOff>40640</xdr:rowOff>
    </xdr:to>
    <xdr:sp macro="" textlink="">
      <xdr:nvSpPr>
        <xdr:cNvPr id="456" name="楕円 455">
          <a:extLst>
            <a:ext uri="{FF2B5EF4-FFF2-40B4-BE49-F238E27FC236}">
              <a16:creationId xmlns:a16="http://schemas.microsoft.com/office/drawing/2014/main" id="{00000000-0008-0000-0300-0000C8010000}"/>
            </a:ext>
          </a:extLst>
        </xdr:cNvPr>
        <xdr:cNvSpPr/>
      </xdr:nvSpPr>
      <xdr:spPr>
        <a:xfrm>
          <a:off x="16967200" y="3196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18</xdr:row>
      <xdr:rowOff>82567</xdr:rowOff>
    </xdr:from>
    <xdr:ext cx="762000" cy="259045"/>
    <xdr:sp macro="" textlink="">
      <xdr:nvSpPr>
        <xdr:cNvPr id="457" name="将来負担の状況該当値テキスト">
          <a:extLst>
            <a:ext uri="{FF2B5EF4-FFF2-40B4-BE49-F238E27FC236}">
              <a16:creationId xmlns:a16="http://schemas.microsoft.com/office/drawing/2014/main" id="{00000000-0008-0000-0300-0000C9010000}"/>
            </a:ext>
          </a:extLst>
        </xdr:cNvPr>
        <xdr:cNvSpPr txBox="1"/>
      </xdr:nvSpPr>
      <xdr:spPr>
        <a:xfrm>
          <a:off x="17106900" y="31686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19</xdr:row>
      <xdr:rowOff>110631</xdr:rowOff>
    </xdr:from>
    <xdr:to>
      <xdr:col>77</xdr:col>
      <xdr:colOff>95250</xdr:colOff>
      <xdr:row>20</xdr:row>
      <xdr:rowOff>40781</xdr:rowOff>
    </xdr:to>
    <xdr:sp macro="" textlink="">
      <xdr:nvSpPr>
        <xdr:cNvPr id="458" name="楕円 457">
          <a:extLst>
            <a:ext uri="{FF2B5EF4-FFF2-40B4-BE49-F238E27FC236}">
              <a16:creationId xmlns:a16="http://schemas.microsoft.com/office/drawing/2014/main" id="{00000000-0008-0000-0300-0000CA010000}"/>
            </a:ext>
          </a:extLst>
        </xdr:cNvPr>
        <xdr:cNvSpPr/>
      </xdr:nvSpPr>
      <xdr:spPr>
        <a:xfrm>
          <a:off x="16129000" y="3368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20</xdr:row>
      <xdr:rowOff>25558</xdr:rowOff>
    </xdr:from>
    <xdr:ext cx="7366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5798800" y="345455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20</xdr:row>
      <xdr:rowOff>41063</xdr:rowOff>
    </xdr:from>
    <xdr:to>
      <xdr:col>73</xdr:col>
      <xdr:colOff>44450</xdr:colOff>
      <xdr:row>20</xdr:row>
      <xdr:rowOff>142663</xdr:rowOff>
    </xdr:to>
    <xdr:sp macro="" textlink="">
      <xdr:nvSpPr>
        <xdr:cNvPr id="460" name="楕円 459">
          <a:extLst>
            <a:ext uri="{FF2B5EF4-FFF2-40B4-BE49-F238E27FC236}">
              <a16:creationId xmlns:a16="http://schemas.microsoft.com/office/drawing/2014/main" id="{00000000-0008-0000-0300-0000CC010000}"/>
            </a:ext>
          </a:extLst>
        </xdr:cNvPr>
        <xdr:cNvSpPr/>
      </xdr:nvSpPr>
      <xdr:spPr>
        <a:xfrm>
          <a:off x="15240000" y="3470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20</xdr:row>
      <xdr:rowOff>127440</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4909800" y="355644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19</xdr:row>
      <xdr:rowOff>111972</xdr:rowOff>
    </xdr:from>
    <xdr:to>
      <xdr:col>68</xdr:col>
      <xdr:colOff>203200</xdr:colOff>
      <xdr:row>20</xdr:row>
      <xdr:rowOff>42122</xdr:rowOff>
    </xdr:to>
    <xdr:sp macro="" textlink="">
      <xdr:nvSpPr>
        <xdr:cNvPr id="462" name="楕円 461">
          <a:extLst>
            <a:ext uri="{FF2B5EF4-FFF2-40B4-BE49-F238E27FC236}">
              <a16:creationId xmlns:a16="http://schemas.microsoft.com/office/drawing/2014/main" id="{00000000-0008-0000-0300-0000CE010000}"/>
            </a:ext>
          </a:extLst>
        </xdr:cNvPr>
        <xdr:cNvSpPr/>
      </xdr:nvSpPr>
      <xdr:spPr>
        <a:xfrm>
          <a:off x="14351000" y="33695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20</xdr:row>
      <xdr:rowOff>26899</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4020800" y="34558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102870</xdr:rowOff>
    </xdr:from>
    <xdr:to>
      <xdr:col>64</xdr:col>
      <xdr:colOff>152400</xdr:colOff>
      <xdr:row>22</xdr:row>
      <xdr:rowOff>33020</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3462000" y="370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22</xdr:row>
      <xdr:rowOff>17797</xdr:rowOff>
    </xdr:from>
    <xdr:ext cx="762000" cy="259045"/>
    <xdr:sp macro="" textlink="">
      <xdr:nvSpPr>
        <xdr:cNvPr id="465" name="テキスト ボックス 464">
          <a:extLst>
            <a:ext uri="{FF2B5EF4-FFF2-40B4-BE49-F238E27FC236}">
              <a16:creationId xmlns:a16="http://schemas.microsoft.com/office/drawing/2014/main" id="{00000000-0008-0000-0300-0000D1010000}"/>
            </a:ext>
          </a:extLst>
        </xdr:cNvPr>
        <xdr:cNvSpPr txBox="1"/>
      </xdr:nvSpPr>
      <xdr:spPr>
        <a:xfrm>
          <a:off x="13131800" y="378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福島県西会津町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5,408
5,368
298.18
7,639,155
7,323,657
278,694
3,878,996
6,194,491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65.4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年度は、全国及び福島県、類似団体平均と比べると低くなっているが、人件費の額自体は対前年度比で微増となっている。</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また国民健康保険や介護保険、上・下水道事業会計などの人件費に準ずる繰出金等を含めると、職員数や人件費はさらに高くなるため、今後は民間委託などの可能性を模索しながら、人件費の抑制に努める必要がある。</a:t>
          </a:r>
          <a:endParaRPr lang="ja-JP" altLang="ja-JP" sz="1400">
            <a:solidFill>
              <a:sysClr val="windowText" lastClr="000000"/>
            </a:solidFill>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69850</xdr:rowOff>
    </xdr:from>
    <xdr:to>
      <xdr:col>26</xdr:col>
      <xdr:colOff>184150</xdr:colOff>
      <xdr:row>41</xdr:row>
      <xdr:rowOff>69850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40</xdr:row>
      <xdr:rowOff>99077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38</xdr:row>
      <xdr:rowOff>127000</xdr:rowOff>
    </xdr:from>
    <xdr:to>
      <xdr:col>26</xdr:col>
      <xdr:colOff>184150</xdr:colOff>
      <xdr:row>38</xdr:row>
      <xdr:rowOff>127000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37</xdr:row>
      <xdr:rowOff>156227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36</xdr:row>
      <xdr:rowOff>12700</xdr:rowOff>
    </xdr:from>
    <xdr:to>
      <xdr:col>26</xdr:col>
      <xdr:colOff>184150</xdr:colOff>
      <xdr:row>36</xdr:row>
      <xdr:rowOff>12700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35</xdr:row>
      <xdr:rowOff>41927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33</xdr:row>
      <xdr:rowOff>69850</xdr:rowOff>
    </xdr:from>
    <xdr:to>
      <xdr:col>26</xdr:col>
      <xdr:colOff>184150</xdr:colOff>
      <xdr:row>33</xdr:row>
      <xdr:rowOff>69850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99077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58" name="人件費グラフ枠">
          <a:extLst>
            <a:ext uri="{FF2B5EF4-FFF2-40B4-BE49-F238E27FC236}">
              <a16:creationId xmlns:a16="http://schemas.microsoft.com/office/drawing/2014/main" id="{00000000-0008-0000-0400-00003A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34</xdr:row>
      <xdr:rowOff>21844</xdr:rowOff>
    </xdr:from>
    <xdr:to>
      <xdr:col>24</xdr:col>
      <xdr:colOff>25400</xdr:colOff>
      <xdr:row>41</xdr:row>
      <xdr:rowOff>161290</xdr:rowOff>
    </xdr:to>
    <xdr:cxnSp macro="">
      <xdr:nvCxnSpPr>
        <xdr:cNvPr id="59" name="直線コネクタ 58">
          <a:extLst>
            <a:ext uri="{FF2B5EF4-FFF2-40B4-BE49-F238E27FC236}">
              <a16:creationId xmlns:a16="http://schemas.microsoft.com/office/drawing/2014/main" id="{00000000-0008-0000-0400-00003B000000}"/>
            </a:ext>
          </a:extLst>
        </xdr:cNvPr>
        <xdr:cNvCxnSpPr/>
      </xdr:nvCxnSpPr>
      <xdr:spPr>
        <a:xfrm flipV="1">
          <a:off x="4826000" y="5851144"/>
          <a:ext cx="0" cy="13395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41</xdr:row>
      <xdr:rowOff>133367</xdr:rowOff>
    </xdr:from>
    <xdr:ext cx="762000" cy="259045"/>
    <xdr:sp macro="" textlink="">
      <xdr:nvSpPr>
        <xdr:cNvPr id="60" name="人件費最小値テキスト">
          <a:extLst>
            <a:ext uri="{FF2B5EF4-FFF2-40B4-BE49-F238E27FC236}">
              <a16:creationId xmlns:a16="http://schemas.microsoft.com/office/drawing/2014/main" id="{00000000-0008-0000-0400-00003C000000}"/>
            </a:ext>
          </a:extLst>
        </xdr:cNvPr>
        <xdr:cNvSpPr txBox="1"/>
      </xdr:nvSpPr>
      <xdr:spPr>
        <a:xfrm>
          <a:off x="4914900" y="71628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41</xdr:row>
      <xdr:rowOff>161290</xdr:rowOff>
    </xdr:from>
    <xdr:to>
      <xdr:col>24</xdr:col>
      <xdr:colOff>114300</xdr:colOff>
      <xdr:row>41</xdr:row>
      <xdr:rowOff>161290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a:off x="4737100" y="71907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108221</xdr:rowOff>
    </xdr:from>
    <xdr:ext cx="762000" cy="259045"/>
    <xdr:sp macro="" textlink="">
      <xdr:nvSpPr>
        <xdr:cNvPr id="62" name="人件費最大値テキスト">
          <a:extLst>
            <a:ext uri="{FF2B5EF4-FFF2-40B4-BE49-F238E27FC236}">
              <a16:creationId xmlns:a16="http://schemas.microsoft.com/office/drawing/2014/main" id="{00000000-0008-0000-0400-00003E000000}"/>
            </a:ext>
          </a:extLst>
        </xdr:cNvPr>
        <xdr:cNvSpPr txBox="1"/>
      </xdr:nvSpPr>
      <xdr:spPr>
        <a:xfrm>
          <a:off x="4914900" y="55946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34</xdr:row>
      <xdr:rowOff>21844</xdr:rowOff>
    </xdr:from>
    <xdr:to>
      <xdr:col>24</xdr:col>
      <xdr:colOff>114300</xdr:colOff>
      <xdr:row>34</xdr:row>
      <xdr:rowOff>21844</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58511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36</xdr:row>
      <xdr:rowOff>81280</xdr:rowOff>
    </xdr:from>
    <xdr:to>
      <xdr:col>24</xdr:col>
      <xdr:colOff>25400</xdr:colOff>
      <xdr:row>36</xdr:row>
      <xdr:rowOff>104140</xdr:rowOff>
    </xdr:to>
    <xdr:cxnSp macro="">
      <xdr:nvCxnSpPr>
        <xdr:cNvPr id="64" name="直線コネクタ 63">
          <a:extLst>
            <a:ext uri="{FF2B5EF4-FFF2-40B4-BE49-F238E27FC236}">
              <a16:creationId xmlns:a16="http://schemas.microsoft.com/office/drawing/2014/main" id="{00000000-0008-0000-0400-000040000000}"/>
            </a:ext>
          </a:extLst>
        </xdr:cNvPr>
        <xdr:cNvCxnSpPr/>
      </xdr:nvCxnSpPr>
      <xdr:spPr>
        <a:xfrm flipV="1">
          <a:off x="3987800" y="625348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23131</xdr:rowOff>
    </xdr:from>
    <xdr:ext cx="762000" cy="259045"/>
    <xdr:sp macro="" textlink="">
      <xdr:nvSpPr>
        <xdr:cNvPr id="65" name="人件費平均値テキスト">
          <a:extLst>
            <a:ext uri="{FF2B5EF4-FFF2-40B4-BE49-F238E27FC236}">
              <a16:creationId xmlns:a16="http://schemas.microsoft.com/office/drawing/2014/main" id="{00000000-0008-0000-0400-000041000000}"/>
            </a:ext>
          </a:extLst>
        </xdr:cNvPr>
        <xdr:cNvSpPr txBox="1"/>
      </xdr:nvSpPr>
      <xdr:spPr>
        <a:xfrm>
          <a:off x="4914900" y="636678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51054</xdr:rowOff>
    </xdr:from>
    <xdr:to>
      <xdr:col>24</xdr:col>
      <xdr:colOff>76200</xdr:colOff>
      <xdr:row>37</xdr:row>
      <xdr:rowOff>152654</xdr:rowOff>
    </xdr:to>
    <xdr:sp macro="" textlink="">
      <xdr:nvSpPr>
        <xdr:cNvPr id="66" name="フローチャート: 判断 65">
          <a:extLst>
            <a:ext uri="{FF2B5EF4-FFF2-40B4-BE49-F238E27FC236}">
              <a16:creationId xmlns:a16="http://schemas.microsoft.com/office/drawing/2014/main" id="{00000000-0008-0000-0400-000042000000}"/>
            </a:ext>
          </a:extLst>
        </xdr:cNvPr>
        <xdr:cNvSpPr/>
      </xdr:nvSpPr>
      <xdr:spPr>
        <a:xfrm>
          <a:off x="4775200" y="639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36</xdr:row>
      <xdr:rowOff>58420</xdr:rowOff>
    </xdr:from>
    <xdr:to>
      <xdr:col>19</xdr:col>
      <xdr:colOff>187325</xdr:colOff>
      <xdr:row>36</xdr:row>
      <xdr:rowOff>104140</xdr:rowOff>
    </xdr:to>
    <xdr:cxnSp macro="">
      <xdr:nvCxnSpPr>
        <xdr:cNvPr id="67" name="直線コネクタ 66">
          <a:extLst>
            <a:ext uri="{FF2B5EF4-FFF2-40B4-BE49-F238E27FC236}">
              <a16:creationId xmlns:a16="http://schemas.microsoft.com/office/drawing/2014/main" id="{00000000-0008-0000-0400-000043000000}"/>
            </a:ext>
          </a:extLst>
        </xdr:cNvPr>
        <xdr:cNvCxnSpPr/>
      </xdr:nvCxnSpPr>
      <xdr:spPr>
        <a:xfrm>
          <a:off x="3098800" y="62306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37</xdr:row>
      <xdr:rowOff>9906</xdr:rowOff>
    </xdr:from>
    <xdr:to>
      <xdr:col>20</xdr:col>
      <xdr:colOff>38100</xdr:colOff>
      <xdr:row>37</xdr:row>
      <xdr:rowOff>111506</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3937000" y="6353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96283</xdr:rowOff>
    </xdr:from>
    <xdr:ext cx="736600" cy="259045"/>
    <xdr:sp macro="" textlink="">
      <xdr:nvSpPr>
        <xdr:cNvPr id="69" name="テキスト ボックス 68">
          <a:extLst>
            <a:ext uri="{FF2B5EF4-FFF2-40B4-BE49-F238E27FC236}">
              <a16:creationId xmlns:a16="http://schemas.microsoft.com/office/drawing/2014/main" id="{00000000-0008-0000-0400-000045000000}"/>
            </a:ext>
          </a:extLst>
        </xdr:cNvPr>
        <xdr:cNvSpPr txBox="1"/>
      </xdr:nvSpPr>
      <xdr:spPr>
        <a:xfrm>
          <a:off x="3606800" y="64399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36</xdr:row>
      <xdr:rowOff>58420</xdr:rowOff>
    </xdr:from>
    <xdr:to>
      <xdr:col>15</xdr:col>
      <xdr:colOff>98425</xdr:colOff>
      <xdr:row>36</xdr:row>
      <xdr:rowOff>122428</xdr:rowOff>
    </xdr:to>
    <xdr:cxnSp macro="">
      <xdr:nvCxnSpPr>
        <xdr:cNvPr id="70" name="直線コネクタ 69">
          <a:extLst>
            <a:ext uri="{FF2B5EF4-FFF2-40B4-BE49-F238E27FC236}">
              <a16:creationId xmlns:a16="http://schemas.microsoft.com/office/drawing/2014/main" id="{00000000-0008-0000-0400-000046000000}"/>
            </a:ext>
          </a:extLst>
        </xdr:cNvPr>
        <xdr:cNvCxnSpPr/>
      </xdr:nvCxnSpPr>
      <xdr:spPr>
        <a:xfrm flipV="1">
          <a:off x="2209800" y="623062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158496</xdr:rowOff>
    </xdr:from>
    <xdr:to>
      <xdr:col>15</xdr:col>
      <xdr:colOff>149225</xdr:colOff>
      <xdr:row>37</xdr:row>
      <xdr:rowOff>88646</xdr:rowOff>
    </xdr:to>
    <xdr:sp macro="" textlink="">
      <xdr:nvSpPr>
        <xdr:cNvPr id="71" name="フローチャート: 判断 70">
          <a:extLst>
            <a:ext uri="{FF2B5EF4-FFF2-40B4-BE49-F238E27FC236}">
              <a16:creationId xmlns:a16="http://schemas.microsoft.com/office/drawing/2014/main" id="{00000000-0008-0000-0400-000047000000}"/>
            </a:ext>
          </a:extLst>
        </xdr:cNvPr>
        <xdr:cNvSpPr/>
      </xdr:nvSpPr>
      <xdr:spPr>
        <a:xfrm>
          <a:off x="3048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73423</xdr:rowOff>
    </xdr:from>
    <xdr:ext cx="762000" cy="259045"/>
    <xdr:sp macro="" textlink="">
      <xdr:nvSpPr>
        <xdr:cNvPr id="72" name="テキスト ボックス 71">
          <a:extLst>
            <a:ext uri="{FF2B5EF4-FFF2-40B4-BE49-F238E27FC236}">
              <a16:creationId xmlns:a16="http://schemas.microsoft.com/office/drawing/2014/main" id="{00000000-0008-0000-0400-000048000000}"/>
            </a:ext>
          </a:extLst>
        </xdr:cNvPr>
        <xdr:cNvSpPr txBox="1"/>
      </xdr:nvSpPr>
      <xdr:spPr>
        <a:xfrm>
          <a:off x="2717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36</xdr:row>
      <xdr:rowOff>122428</xdr:rowOff>
    </xdr:from>
    <xdr:to>
      <xdr:col>11</xdr:col>
      <xdr:colOff>9525</xdr:colOff>
      <xdr:row>36</xdr:row>
      <xdr:rowOff>136144</xdr:rowOff>
    </xdr:to>
    <xdr:cxnSp macro="">
      <xdr:nvCxnSpPr>
        <xdr:cNvPr id="73" name="直線コネクタ 72">
          <a:extLst>
            <a:ext uri="{FF2B5EF4-FFF2-40B4-BE49-F238E27FC236}">
              <a16:creationId xmlns:a16="http://schemas.microsoft.com/office/drawing/2014/main" id="{00000000-0008-0000-0400-000049000000}"/>
            </a:ext>
          </a:extLst>
        </xdr:cNvPr>
        <xdr:cNvCxnSpPr/>
      </xdr:nvCxnSpPr>
      <xdr:spPr>
        <a:xfrm flipV="1">
          <a:off x="1320800" y="6294628"/>
          <a:ext cx="889000" cy="13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135636</xdr:rowOff>
    </xdr:from>
    <xdr:to>
      <xdr:col>11</xdr:col>
      <xdr:colOff>60325</xdr:colOff>
      <xdr:row>37</xdr:row>
      <xdr:rowOff>65786</xdr:rowOff>
    </xdr:to>
    <xdr:sp macro="" textlink="">
      <xdr:nvSpPr>
        <xdr:cNvPr id="74" name="フローチャート: 判断 73">
          <a:extLst>
            <a:ext uri="{FF2B5EF4-FFF2-40B4-BE49-F238E27FC236}">
              <a16:creationId xmlns:a16="http://schemas.microsoft.com/office/drawing/2014/main" id="{00000000-0008-0000-0400-00004A000000}"/>
            </a:ext>
          </a:extLst>
        </xdr:cNvPr>
        <xdr:cNvSpPr/>
      </xdr:nvSpPr>
      <xdr:spPr>
        <a:xfrm>
          <a:off x="2159000" y="6307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37</xdr:row>
      <xdr:rowOff>50563</xdr:rowOff>
    </xdr:from>
    <xdr:ext cx="762000" cy="259045"/>
    <xdr:sp macro="" textlink="">
      <xdr:nvSpPr>
        <xdr:cNvPr id="75" name="テキスト ボックス 74">
          <a:extLst>
            <a:ext uri="{FF2B5EF4-FFF2-40B4-BE49-F238E27FC236}">
              <a16:creationId xmlns:a16="http://schemas.microsoft.com/office/drawing/2014/main" id="{00000000-0008-0000-0400-00004B000000}"/>
            </a:ext>
          </a:extLst>
        </xdr:cNvPr>
        <xdr:cNvSpPr txBox="1"/>
      </xdr:nvSpPr>
      <xdr:spPr>
        <a:xfrm>
          <a:off x="1828800" y="63942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60198</xdr:rowOff>
    </xdr:from>
    <xdr:to>
      <xdr:col>6</xdr:col>
      <xdr:colOff>171450</xdr:colOff>
      <xdr:row>37</xdr:row>
      <xdr:rowOff>161798</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1270000" y="64038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146575</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939800" y="64902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78" name="テキスト ボックス 77">
          <a:extLst>
            <a:ext uri="{FF2B5EF4-FFF2-40B4-BE49-F238E27FC236}">
              <a16:creationId xmlns:a16="http://schemas.microsoft.com/office/drawing/2014/main" id="{00000000-0008-0000-0400-00004E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30480</xdr:rowOff>
    </xdr:from>
    <xdr:to>
      <xdr:col>24</xdr:col>
      <xdr:colOff>76200</xdr:colOff>
      <xdr:row>36</xdr:row>
      <xdr:rowOff>132080</xdr:rowOff>
    </xdr:to>
    <xdr:sp macro="" textlink="">
      <xdr:nvSpPr>
        <xdr:cNvPr id="83" name="楕円 82">
          <a:extLst>
            <a:ext uri="{FF2B5EF4-FFF2-40B4-BE49-F238E27FC236}">
              <a16:creationId xmlns:a16="http://schemas.microsoft.com/office/drawing/2014/main" id="{00000000-0008-0000-0400-000053000000}"/>
            </a:ext>
          </a:extLst>
        </xdr:cNvPr>
        <xdr:cNvSpPr/>
      </xdr:nvSpPr>
      <xdr:spPr>
        <a:xfrm>
          <a:off x="4775200" y="620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35</xdr:row>
      <xdr:rowOff>47007</xdr:rowOff>
    </xdr:from>
    <xdr:ext cx="762000" cy="259045"/>
    <xdr:sp macro="" textlink="">
      <xdr:nvSpPr>
        <xdr:cNvPr id="84" name="人件費該当値テキスト">
          <a:extLst>
            <a:ext uri="{FF2B5EF4-FFF2-40B4-BE49-F238E27FC236}">
              <a16:creationId xmlns:a16="http://schemas.microsoft.com/office/drawing/2014/main" id="{00000000-0008-0000-0400-000054000000}"/>
            </a:ext>
          </a:extLst>
        </xdr:cNvPr>
        <xdr:cNvSpPr txBox="1"/>
      </xdr:nvSpPr>
      <xdr:spPr>
        <a:xfrm>
          <a:off x="4914900" y="60477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36</xdr:row>
      <xdr:rowOff>53340</xdr:rowOff>
    </xdr:from>
    <xdr:to>
      <xdr:col>20</xdr:col>
      <xdr:colOff>38100</xdr:colOff>
      <xdr:row>36</xdr:row>
      <xdr:rowOff>154940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3937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165117</xdr:rowOff>
    </xdr:from>
    <xdr:ext cx="736600" cy="259045"/>
    <xdr:sp macro="" textlink="">
      <xdr:nvSpPr>
        <xdr:cNvPr id="86" name="テキスト ボックス 85">
          <a:extLst>
            <a:ext uri="{FF2B5EF4-FFF2-40B4-BE49-F238E27FC236}">
              <a16:creationId xmlns:a16="http://schemas.microsoft.com/office/drawing/2014/main" id="{00000000-0008-0000-0400-000056000000}"/>
            </a:ext>
          </a:extLst>
        </xdr:cNvPr>
        <xdr:cNvSpPr txBox="1"/>
      </xdr:nvSpPr>
      <xdr:spPr>
        <a:xfrm>
          <a:off x="3606800" y="59944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36</xdr:row>
      <xdr:rowOff>7620</xdr:rowOff>
    </xdr:from>
    <xdr:to>
      <xdr:col>15</xdr:col>
      <xdr:colOff>149225</xdr:colOff>
      <xdr:row>36</xdr:row>
      <xdr:rowOff>109220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048000" y="6179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119397</xdr:rowOff>
    </xdr:from>
    <xdr:ext cx="7620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2717800" y="5948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36</xdr:row>
      <xdr:rowOff>71628</xdr:rowOff>
    </xdr:from>
    <xdr:to>
      <xdr:col>11</xdr:col>
      <xdr:colOff>60325</xdr:colOff>
      <xdr:row>37</xdr:row>
      <xdr:rowOff>1778</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2159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35</xdr:row>
      <xdr:rowOff>11955</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1828800" y="6012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85344</xdr:rowOff>
    </xdr:from>
    <xdr:to>
      <xdr:col>6</xdr:col>
      <xdr:colOff>171450</xdr:colOff>
      <xdr:row>37</xdr:row>
      <xdr:rowOff>15494</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1270000" y="62575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25671</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939800" y="60264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3" name="正方形/長方形 92">
          <a:extLst>
            <a:ext uri="{FF2B5EF4-FFF2-40B4-BE49-F238E27FC236}">
              <a16:creationId xmlns:a16="http://schemas.microsoft.com/office/drawing/2014/main" id="{00000000-0008-0000-0400-00005D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4" name="正方形/長方形 93">
          <a:extLst>
            <a:ext uri="{FF2B5EF4-FFF2-40B4-BE49-F238E27FC236}">
              <a16:creationId xmlns:a16="http://schemas.microsoft.com/office/drawing/2014/main" id="{00000000-0008-0000-0400-00005E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3" name="テキスト ボックス 102">
          <a:extLst>
            <a:ext uri="{FF2B5EF4-FFF2-40B4-BE49-F238E27FC236}">
              <a16:creationId xmlns:a16="http://schemas.microsoft.com/office/drawing/2014/main" id="{00000000-0008-0000-0400-000067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3</a:t>
          </a:r>
          <a:r>
            <a:rPr kumimoji="1" lang="ja-JP" altLang="ja-JP" sz="1100">
              <a:solidFill>
                <a:sysClr val="windowText" lastClr="000000"/>
              </a:solidFill>
              <a:effectLst/>
              <a:latin typeface="+mn-lt"/>
              <a:ea typeface="+mn-ea"/>
              <a:cs typeface="+mn-cs"/>
            </a:rPr>
            <a:t>年度以降、燃料費や電気料金の高騰による指定管理委託料等の増額や、新規に小規模多機能型居宅介護施設の指定管理委託が開始となったことなどにより、増加傾向にある。</a:t>
          </a:r>
          <a:endParaRPr kumimoji="1" lang="en-US" altLang="ja-JP" sz="1100">
            <a:solidFill>
              <a:sysClr val="windowText" lastClr="000000"/>
            </a:solidFill>
            <a:effectLst/>
            <a:latin typeface="+mn-lt"/>
            <a:ea typeface="+mn-ea"/>
            <a:cs typeface="+mn-cs"/>
          </a:endParaRPr>
        </a:p>
        <a:p>
          <a:r>
            <a:rPr kumimoji="1" lang="ja-JP" altLang="en-US"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年度は前年に比べ微減となったものの、物件費単体では増額となっているため</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引き続き</a:t>
          </a:r>
          <a:r>
            <a:rPr kumimoji="1" lang="ja-JP" altLang="ja-JP" sz="1100">
              <a:solidFill>
                <a:sysClr val="windowText" lastClr="000000"/>
              </a:solidFill>
              <a:effectLst/>
              <a:latin typeface="+mn-lt"/>
              <a:ea typeface="+mn-ea"/>
              <a:cs typeface="+mn-cs"/>
            </a:rPr>
            <a:t>使用料・手数料の見直し等による経常的な歳入の確保や、経常経費の節減に努め、物件費の抑制を図る。</a:t>
          </a:r>
          <a:endParaRPr lang="ja-JP" altLang="ja-JP" sz="1400">
            <a:solidFill>
              <a:sysClr val="windowText" lastClr="000000"/>
            </a:solidFill>
            <a:effectLst/>
          </a:endParaRPr>
        </a:p>
      </xdr:txBody>
    </xdr:sp>
    <xdr:clientData/>
  </xdr:twoCellAnchor>
  <xdr:oneCellAnchor>
    <xdr:from>
      <xdr:col>62</xdr:col>
      <xdr:colOff>6350</xdr:colOff>
      <xdr:row>9</xdr:row>
      <xdr:rowOff>107950</xdr:rowOff>
    </xdr:from>
    <xdr:ext cx="298543" cy="225703"/>
    <xdr:sp macro="" textlink="">
      <xdr:nvSpPr>
        <xdr:cNvPr id="104" name="テキスト ボックス 103">
          <a:extLst>
            <a:ext uri="{FF2B5EF4-FFF2-40B4-BE49-F238E27FC236}">
              <a16:creationId xmlns:a16="http://schemas.microsoft.com/office/drawing/2014/main" id="{00000000-0008-0000-0400-000068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5" name="直線コネクタ 104">
          <a:extLst>
            <a:ext uri="{FF2B5EF4-FFF2-40B4-BE49-F238E27FC236}">
              <a16:creationId xmlns:a16="http://schemas.microsoft.com/office/drawing/2014/main" id="{00000000-0008-0000-0400-000069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20</xdr:row>
      <xdr:rowOff>127000</xdr:rowOff>
    </xdr:from>
    <xdr:to>
      <xdr:col>85</xdr:col>
      <xdr:colOff>66675</xdr:colOff>
      <xdr:row>20</xdr:row>
      <xdr:rowOff>127000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3556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19</xdr:row>
      <xdr:rowOff>156227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413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14</xdr:row>
      <xdr:rowOff>12700</xdr:rowOff>
    </xdr:from>
    <xdr:to>
      <xdr:col>85</xdr:col>
      <xdr:colOff>66675</xdr:colOff>
      <xdr:row>14</xdr:row>
      <xdr:rowOff>12700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241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13</xdr:row>
      <xdr:rowOff>41927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227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5" name="物件費グラフ枠">
          <a:extLst>
            <a:ext uri="{FF2B5EF4-FFF2-40B4-BE49-F238E27FC236}">
              <a16:creationId xmlns:a16="http://schemas.microsoft.com/office/drawing/2014/main" id="{00000000-0008-0000-0400-000073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35560</xdr:rowOff>
    </xdr:from>
    <xdr:to>
      <xdr:col>82</xdr:col>
      <xdr:colOff>107950</xdr:colOff>
      <xdr:row>20</xdr:row>
      <xdr:rowOff>6985</xdr:rowOff>
    </xdr:to>
    <xdr:cxnSp macro="">
      <xdr:nvCxnSpPr>
        <xdr:cNvPr id="116" name="直線コネクタ 115">
          <a:extLst>
            <a:ext uri="{FF2B5EF4-FFF2-40B4-BE49-F238E27FC236}">
              <a16:creationId xmlns:a16="http://schemas.microsoft.com/office/drawing/2014/main" id="{00000000-0008-0000-0400-000074000000}"/>
            </a:ext>
          </a:extLst>
        </xdr:cNvPr>
        <xdr:cNvCxnSpPr/>
      </xdr:nvCxnSpPr>
      <xdr:spPr>
        <a:xfrm flipV="1">
          <a:off x="16510000" y="2264410"/>
          <a:ext cx="0" cy="1171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19</xdr:row>
      <xdr:rowOff>150512</xdr:rowOff>
    </xdr:from>
    <xdr:ext cx="762000" cy="259045"/>
    <xdr:sp macro="" textlink="">
      <xdr:nvSpPr>
        <xdr:cNvPr id="117" name="物件費最小値テキスト">
          <a:extLst>
            <a:ext uri="{FF2B5EF4-FFF2-40B4-BE49-F238E27FC236}">
              <a16:creationId xmlns:a16="http://schemas.microsoft.com/office/drawing/2014/main" id="{00000000-0008-0000-0400-000075000000}"/>
            </a:ext>
          </a:extLst>
        </xdr:cNvPr>
        <xdr:cNvSpPr txBox="1"/>
      </xdr:nvSpPr>
      <xdr:spPr>
        <a:xfrm>
          <a:off x="16598900" y="3408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6985</xdr:rowOff>
    </xdr:from>
    <xdr:to>
      <xdr:col>82</xdr:col>
      <xdr:colOff>196850</xdr:colOff>
      <xdr:row>20</xdr:row>
      <xdr:rowOff>6985</xdr:rowOff>
    </xdr:to>
    <xdr:cxnSp macro="">
      <xdr:nvCxnSpPr>
        <xdr:cNvPr id="118" name="直線コネクタ 117">
          <a:extLst>
            <a:ext uri="{FF2B5EF4-FFF2-40B4-BE49-F238E27FC236}">
              <a16:creationId xmlns:a16="http://schemas.microsoft.com/office/drawing/2014/main" id="{00000000-0008-0000-0400-000076000000}"/>
            </a:ext>
          </a:extLst>
        </xdr:cNvPr>
        <xdr:cNvCxnSpPr/>
      </xdr:nvCxnSpPr>
      <xdr:spPr>
        <a:xfrm>
          <a:off x="16421100" y="34359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121937</xdr:rowOff>
    </xdr:from>
    <xdr:ext cx="762000" cy="259045"/>
    <xdr:sp macro="" textlink="">
      <xdr:nvSpPr>
        <xdr:cNvPr id="119" name="物件費最大値テキスト">
          <a:extLst>
            <a:ext uri="{FF2B5EF4-FFF2-40B4-BE49-F238E27FC236}">
              <a16:creationId xmlns:a16="http://schemas.microsoft.com/office/drawing/2014/main" id="{00000000-0008-0000-0400-000077000000}"/>
            </a:ext>
          </a:extLst>
        </xdr:cNvPr>
        <xdr:cNvSpPr txBox="1"/>
      </xdr:nvSpPr>
      <xdr:spPr>
        <a:xfrm>
          <a:off x="16598900" y="2007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35560</xdr:rowOff>
    </xdr:from>
    <xdr:to>
      <xdr:col>82</xdr:col>
      <xdr:colOff>196850</xdr:colOff>
      <xdr:row>13</xdr:row>
      <xdr:rowOff>35560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a:off x="16421100" y="2264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16</xdr:row>
      <xdr:rowOff>52705</xdr:rowOff>
    </xdr:from>
    <xdr:to>
      <xdr:col>82</xdr:col>
      <xdr:colOff>107950</xdr:colOff>
      <xdr:row>16</xdr:row>
      <xdr:rowOff>64135</xdr:rowOff>
    </xdr:to>
    <xdr:cxnSp macro="">
      <xdr:nvCxnSpPr>
        <xdr:cNvPr id="121" name="直線コネクタ 120">
          <a:extLst>
            <a:ext uri="{FF2B5EF4-FFF2-40B4-BE49-F238E27FC236}">
              <a16:creationId xmlns:a16="http://schemas.microsoft.com/office/drawing/2014/main" id="{00000000-0008-0000-0400-000079000000}"/>
            </a:ext>
          </a:extLst>
        </xdr:cNvPr>
        <xdr:cNvCxnSpPr/>
      </xdr:nvCxnSpPr>
      <xdr:spPr>
        <a:xfrm flipV="1">
          <a:off x="15671800" y="2795905"/>
          <a:ext cx="8382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58437</xdr:rowOff>
    </xdr:from>
    <xdr:ext cx="762000" cy="259045"/>
    <xdr:sp macro="" textlink="">
      <xdr:nvSpPr>
        <xdr:cNvPr id="122" name="物件費平均値テキスト">
          <a:extLst>
            <a:ext uri="{FF2B5EF4-FFF2-40B4-BE49-F238E27FC236}">
              <a16:creationId xmlns:a16="http://schemas.microsoft.com/office/drawing/2014/main" id="{00000000-0008-0000-0400-00007A000000}"/>
            </a:ext>
          </a:extLst>
        </xdr:cNvPr>
        <xdr:cNvSpPr txBox="1"/>
      </xdr:nvSpPr>
      <xdr:spPr>
        <a:xfrm>
          <a:off x="16598900" y="24587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23" name="フローチャート: 判断 122">
          <a:extLst>
            <a:ext uri="{FF2B5EF4-FFF2-40B4-BE49-F238E27FC236}">
              <a16:creationId xmlns:a16="http://schemas.microsoft.com/office/drawing/2014/main" id="{00000000-0008-0000-0400-00007B000000}"/>
            </a:ext>
          </a:extLst>
        </xdr:cNvPr>
        <xdr:cNvSpPr/>
      </xdr:nvSpPr>
      <xdr:spPr>
        <a:xfrm>
          <a:off x="16459200" y="2613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6985</xdr:rowOff>
    </xdr:from>
    <xdr:to>
      <xdr:col>78</xdr:col>
      <xdr:colOff>69850</xdr:colOff>
      <xdr:row>16</xdr:row>
      <xdr:rowOff>64135</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4782800" y="2750185"/>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15</xdr:row>
      <xdr:rowOff>30480</xdr:rowOff>
    </xdr:from>
    <xdr:to>
      <xdr:col>78</xdr:col>
      <xdr:colOff>120650</xdr:colOff>
      <xdr:row>15</xdr:row>
      <xdr:rowOff>132080</xdr:rowOff>
    </xdr:to>
    <xdr:sp macro="" textlink="">
      <xdr:nvSpPr>
        <xdr:cNvPr id="125" name="フローチャート: 判断 124">
          <a:extLst>
            <a:ext uri="{FF2B5EF4-FFF2-40B4-BE49-F238E27FC236}">
              <a16:creationId xmlns:a16="http://schemas.microsoft.com/office/drawing/2014/main" id="{00000000-0008-0000-0400-00007D000000}"/>
            </a:ext>
          </a:extLst>
        </xdr:cNvPr>
        <xdr:cNvSpPr/>
      </xdr:nvSpPr>
      <xdr:spPr>
        <a:xfrm>
          <a:off x="15621000" y="2602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13</xdr:row>
      <xdr:rowOff>142257</xdr:rowOff>
    </xdr:from>
    <xdr:ext cx="736600" cy="259045"/>
    <xdr:sp macro="" textlink="">
      <xdr:nvSpPr>
        <xdr:cNvPr id="126" name="テキスト ボックス 125">
          <a:extLst>
            <a:ext uri="{FF2B5EF4-FFF2-40B4-BE49-F238E27FC236}">
              <a16:creationId xmlns:a16="http://schemas.microsoft.com/office/drawing/2014/main" id="{00000000-0008-0000-0400-00007E000000}"/>
            </a:ext>
          </a:extLst>
        </xdr:cNvPr>
        <xdr:cNvSpPr txBox="1"/>
      </xdr:nvSpPr>
      <xdr:spPr>
        <a:xfrm>
          <a:off x="15290800" y="23711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15</xdr:row>
      <xdr:rowOff>132715</xdr:rowOff>
    </xdr:from>
    <xdr:to>
      <xdr:col>73</xdr:col>
      <xdr:colOff>180975</xdr:colOff>
      <xdr:row>16</xdr:row>
      <xdr:rowOff>6985</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a:off x="13893800" y="270446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15</xdr:row>
      <xdr:rowOff>1905</xdr:rowOff>
    </xdr:from>
    <xdr:to>
      <xdr:col>74</xdr:col>
      <xdr:colOff>31750</xdr:colOff>
      <xdr:row>15</xdr:row>
      <xdr:rowOff>103505</xdr:rowOff>
    </xdr:to>
    <xdr:sp macro="" textlink="">
      <xdr:nvSpPr>
        <xdr:cNvPr id="128" name="フローチャート: 判断 127">
          <a:extLst>
            <a:ext uri="{FF2B5EF4-FFF2-40B4-BE49-F238E27FC236}">
              <a16:creationId xmlns:a16="http://schemas.microsoft.com/office/drawing/2014/main" id="{00000000-0008-0000-0400-000080000000}"/>
            </a:ext>
          </a:extLst>
        </xdr:cNvPr>
        <xdr:cNvSpPr/>
      </xdr:nvSpPr>
      <xdr:spPr>
        <a:xfrm>
          <a:off x="14732000" y="2573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13</xdr:row>
      <xdr:rowOff>113682</xdr:rowOff>
    </xdr:from>
    <xdr:ext cx="762000" cy="259045"/>
    <xdr:sp macro="" textlink="">
      <xdr:nvSpPr>
        <xdr:cNvPr id="129" name="テキスト ボックス 128">
          <a:extLst>
            <a:ext uri="{FF2B5EF4-FFF2-40B4-BE49-F238E27FC236}">
              <a16:creationId xmlns:a16="http://schemas.microsoft.com/office/drawing/2014/main" id="{00000000-0008-0000-0400-000081000000}"/>
            </a:ext>
          </a:extLst>
        </xdr:cNvPr>
        <xdr:cNvSpPr txBox="1"/>
      </xdr:nvSpPr>
      <xdr:spPr>
        <a:xfrm>
          <a:off x="14401800" y="23425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15</xdr:row>
      <xdr:rowOff>104140</xdr:rowOff>
    </xdr:from>
    <xdr:to>
      <xdr:col>69</xdr:col>
      <xdr:colOff>92075</xdr:colOff>
      <xdr:row>15</xdr:row>
      <xdr:rowOff>132715</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3004800" y="267589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14</xdr:row>
      <xdr:rowOff>121920</xdr:rowOff>
    </xdr:from>
    <xdr:to>
      <xdr:col>69</xdr:col>
      <xdr:colOff>142875</xdr:colOff>
      <xdr:row>15</xdr:row>
      <xdr:rowOff>52070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3843000" y="252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62247</xdr:rowOff>
    </xdr:from>
    <xdr:ext cx="7620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3512800" y="22910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139065</xdr:rowOff>
    </xdr:from>
    <xdr:to>
      <xdr:col>65</xdr:col>
      <xdr:colOff>53975</xdr:colOff>
      <xdr:row>15</xdr:row>
      <xdr:rowOff>69215</xdr:rowOff>
    </xdr:to>
    <xdr:sp macro="" textlink="">
      <xdr:nvSpPr>
        <xdr:cNvPr id="133" name="フローチャート: 判断 132">
          <a:extLst>
            <a:ext uri="{FF2B5EF4-FFF2-40B4-BE49-F238E27FC236}">
              <a16:creationId xmlns:a16="http://schemas.microsoft.com/office/drawing/2014/main" id="{00000000-0008-0000-0400-000085000000}"/>
            </a:ext>
          </a:extLst>
        </xdr:cNvPr>
        <xdr:cNvSpPr/>
      </xdr:nvSpPr>
      <xdr:spPr>
        <a:xfrm>
          <a:off x="12954000" y="2539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79392</xdr:rowOff>
    </xdr:from>
    <xdr:ext cx="762000" cy="259045"/>
    <xdr:sp macro="" textlink="">
      <xdr:nvSpPr>
        <xdr:cNvPr id="134" name="テキスト ボックス 133">
          <a:extLst>
            <a:ext uri="{FF2B5EF4-FFF2-40B4-BE49-F238E27FC236}">
              <a16:creationId xmlns:a16="http://schemas.microsoft.com/office/drawing/2014/main" id="{00000000-0008-0000-0400-000086000000}"/>
            </a:ext>
          </a:extLst>
        </xdr:cNvPr>
        <xdr:cNvSpPr txBox="1"/>
      </xdr:nvSpPr>
      <xdr:spPr>
        <a:xfrm>
          <a:off x="12623800" y="2308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37" name="テキスト ボックス 136">
          <a:extLst>
            <a:ext uri="{FF2B5EF4-FFF2-40B4-BE49-F238E27FC236}">
              <a16:creationId xmlns:a16="http://schemas.microsoft.com/office/drawing/2014/main" id="{00000000-0008-0000-0400-000089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16</xdr:row>
      <xdr:rowOff>1905</xdr:rowOff>
    </xdr:from>
    <xdr:to>
      <xdr:col>82</xdr:col>
      <xdr:colOff>158750</xdr:colOff>
      <xdr:row>16</xdr:row>
      <xdr:rowOff>103505</xdr:rowOff>
    </xdr:to>
    <xdr:sp macro="" textlink="">
      <xdr:nvSpPr>
        <xdr:cNvPr id="140" name="楕円 139">
          <a:extLst>
            <a:ext uri="{FF2B5EF4-FFF2-40B4-BE49-F238E27FC236}">
              <a16:creationId xmlns:a16="http://schemas.microsoft.com/office/drawing/2014/main" id="{00000000-0008-0000-0400-00008C000000}"/>
            </a:ext>
          </a:extLst>
        </xdr:cNvPr>
        <xdr:cNvSpPr/>
      </xdr:nvSpPr>
      <xdr:spPr>
        <a:xfrm>
          <a:off x="16459200" y="27451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15</xdr:row>
      <xdr:rowOff>145432</xdr:rowOff>
    </xdr:from>
    <xdr:ext cx="762000" cy="259045"/>
    <xdr:sp macro="" textlink="">
      <xdr:nvSpPr>
        <xdr:cNvPr id="141" name="物件費該当値テキスト">
          <a:extLst>
            <a:ext uri="{FF2B5EF4-FFF2-40B4-BE49-F238E27FC236}">
              <a16:creationId xmlns:a16="http://schemas.microsoft.com/office/drawing/2014/main" id="{00000000-0008-0000-0400-00008D000000}"/>
            </a:ext>
          </a:extLst>
        </xdr:cNvPr>
        <xdr:cNvSpPr txBox="1"/>
      </xdr:nvSpPr>
      <xdr:spPr>
        <a:xfrm>
          <a:off x="16598900" y="27171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13335</xdr:rowOff>
    </xdr:from>
    <xdr:to>
      <xdr:col>78</xdr:col>
      <xdr:colOff>120650</xdr:colOff>
      <xdr:row>16</xdr:row>
      <xdr:rowOff>114935</xdr:rowOff>
    </xdr:to>
    <xdr:sp macro="" textlink="">
      <xdr:nvSpPr>
        <xdr:cNvPr id="142" name="楕円 141">
          <a:extLst>
            <a:ext uri="{FF2B5EF4-FFF2-40B4-BE49-F238E27FC236}">
              <a16:creationId xmlns:a16="http://schemas.microsoft.com/office/drawing/2014/main" id="{00000000-0008-0000-0400-00008E000000}"/>
            </a:ext>
          </a:extLst>
        </xdr:cNvPr>
        <xdr:cNvSpPr/>
      </xdr:nvSpPr>
      <xdr:spPr>
        <a:xfrm>
          <a:off x="15621000" y="2756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16</xdr:row>
      <xdr:rowOff>99712</xdr:rowOff>
    </xdr:from>
    <xdr:ext cx="7366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5290800" y="284291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127635</xdr:rowOff>
    </xdr:from>
    <xdr:to>
      <xdr:col>74</xdr:col>
      <xdr:colOff>31750</xdr:colOff>
      <xdr:row>16</xdr:row>
      <xdr:rowOff>57785</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4732000" y="2699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42562</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4401800" y="2785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15</xdr:row>
      <xdr:rowOff>81915</xdr:rowOff>
    </xdr:from>
    <xdr:to>
      <xdr:col>69</xdr:col>
      <xdr:colOff>142875</xdr:colOff>
      <xdr:row>16</xdr:row>
      <xdr:rowOff>12065</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3843000" y="26536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15</xdr:row>
      <xdr:rowOff>168292</xdr:rowOff>
    </xdr:from>
    <xdr:ext cx="7620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3512800" y="2740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53340</xdr:rowOff>
    </xdr:from>
    <xdr:to>
      <xdr:col>65</xdr:col>
      <xdr:colOff>53975</xdr:colOff>
      <xdr:row>15</xdr:row>
      <xdr:rowOff>154940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2954000" y="2625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15</xdr:row>
      <xdr:rowOff>139717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2623800" y="27114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0" name="正方形/長方形 149">
          <a:extLst>
            <a:ext uri="{FF2B5EF4-FFF2-40B4-BE49-F238E27FC236}">
              <a16:creationId xmlns:a16="http://schemas.microsoft.com/office/drawing/2014/main" id="{00000000-0008-0000-0400-000096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1" name="正方形/長方形 150">
          <a:extLst>
            <a:ext uri="{FF2B5EF4-FFF2-40B4-BE49-F238E27FC236}">
              <a16:creationId xmlns:a16="http://schemas.microsoft.com/office/drawing/2014/main" id="{00000000-0008-0000-0400-000097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2" name="正方形/長方形 151">
          <a:extLst>
            <a:ext uri="{FF2B5EF4-FFF2-40B4-BE49-F238E27FC236}">
              <a16:creationId xmlns:a16="http://schemas.microsoft.com/office/drawing/2014/main" id="{00000000-0008-0000-0400-000098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3" name="正方形/長方形 152">
          <a:extLst>
            <a:ext uri="{FF2B5EF4-FFF2-40B4-BE49-F238E27FC236}">
              <a16:creationId xmlns:a16="http://schemas.microsoft.com/office/drawing/2014/main" id="{00000000-0008-0000-0400-000099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0" name="テキスト ボックス 159">
          <a:extLst>
            <a:ext uri="{FF2B5EF4-FFF2-40B4-BE49-F238E27FC236}">
              <a16:creationId xmlns:a16="http://schemas.microsoft.com/office/drawing/2014/main" id="{00000000-0008-0000-0400-0000A0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ysClr val="windowText" lastClr="000000"/>
              </a:solidFill>
              <a:effectLst/>
              <a:latin typeface="+mn-lt"/>
              <a:ea typeface="+mn-ea"/>
              <a:cs typeface="+mn-cs"/>
            </a:rPr>
            <a:t>　扶助費に係る経常収支比率は全国及び福島県、類似団体平均を下回っており、今後も適正な負担を行いながら、財政運営の健全化に努める。</a:t>
          </a:r>
          <a:endParaRPr lang="ja-JP" altLang="ja-JP" sz="1400">
            <a:solidFill>
              <a:sysClr val="windowText" lastClr="000000"/>
            </a:solidFill>
            <a:effectLst/>
          </a:endParaRPr>
        </a:p>
      </xdr:txBody>
    </xdr:sp>
    <xdr:clientData/>
  </xdr:twoCellAnchor>
  <xdr:oneCellAnchor>
    <xdr:from>
      <xdr:col>3</xdr:col>
      <xdr:colOff>123825</xdr:colOff>
      <xdr:row>49</xdr:row>
      <xdr:rowOff>107950</xdr:rowOff>
    </xdr:from>
    <xdr:ext cx="298543" cy="225703"/>
    <xdr:sp macro="" textlink="">
      <xdr:nvSpPr>
        <xdr:cNvPr id="161" name="テキスト ボックス 160">
          <a:extLst>
            <a:ext uri="{FF2B5EF4-FFF2-40B4-BE49-F238E27FC236}">
              <a16:creationId xmlns:a16="http://schemas.microsoft.com/office/drawing/2014/main" id="{00000000-0008-0000-0400-0000A1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2" name="直線コネクタ 161">
          <a:extLst>
            <a:ext uri="{FF2B5EF4-FFF2-40B4-BE49-F238E27FC236}">
              <a16:creationId xmlns:a16="http://schemas.microsoft.com/office/drawing/2014/main" id="{00000000-0008-0000-0400-0000A2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3" name="テキスト ボックス 162">
          <a:extLst>
            <a:ext uri="{FF2B5EF4-FFF2-40B4-BE49-F238E27FC236}">
              <a16:creationId xmlns:a16="http://schemas.microsoft.com/office/drawing/2014/main" id="{00000000-0008-0000-0400-0000A3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4" name="直線コネクタ 163">
          <a:extLst>
            <a:ext uri="{FF2B5EF4-FFF2-40B4-BE49-F238E27FC236}">
              <a16:creationId xmlns:a16="http://schemas.microsoft.com/office/drawing/2014/main" id="{00000000-0008-0000-0400-0000A4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76" name="扶助費グラフ枠">
          <a:extLst>
            <a:ext uri="{FF2B5EF4-FFF2-40B4-BE49-F238E27FC236}">
              <a16:creationId xmlns:a16="http://schemas.microsoft.com/office/drawing/2014/main" id="{00000000-0008-0000-0400-0000B0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52</xdr:row>
      <xdr:rowOff>50800</xdr:rowOff>
    </xdr:from>
    <xdr:to>
      <xdr:col>24</xdr:col>
      <xdr:colOff>25400</xdr:colOff>
      <xdr:row>61</xdr:row>
      <xdr:rowOff>50800</xdr:rowOff>
    </xdr:to>
    <xdr:cxnSp macro="">
      <xdr:nvCxnSpPr>
        <xdr:cNvPr id="177" name="直線コネクタ 176">
          <a:extLst>
            <a:ext uri="{FF2B5EF4-FFF2-40B4-BE49-F238E27FC236}">
              <a16:creationId xmlns:a16="http://schemas.microsoft.com/office/drawing/2014/main" id="{00000000-0008-0000-0400-0000B1000000}"/>
            </a:ext>
          </a:extLst>
        </xdr:cNvPr>
        <xdr:cNvCxnSpPr/>
      </xdr:nvCxnSpPr>
      <xdr:spPr>
        <a:xfrm flipV="1">
          <a:off x="4826000" y="8966200"/>
          <a:ext cx="0" cy="1543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22877</xdr:rowOff>
    </xdr:from>
    <xdr:ext cx="762000" cy="259045"/>
    <xdr:sp macro="" textlink="">
      <xdr:nvSpPr>
        <xdr:cNvPr id="178" name="扶助費最小値テキスト">
          <a:extLst>
            <a:ext uri="{FF2B5EF4-FFF2-40B4-BE49-F238E27FC236}">
              <a16:creationId xmlns:a16="http://schemas.microsoft.com/office/drawing/2014/main" id="{00000000-0008-0000-0400-0000B2000000}"/>
            </a:ext>
          </a:extLst>
        </xdr:cNvPr>
        <xdr:cNvSpPr txBox="1"/>
      </xdr:nvSpPr>
      <xdr:spPr>
        <a:xfrm>
          <a:off x="4914900" y="10481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50800</xdr:rowOff>
    </xdr:from>
    <xdr:to>
      <xdr:col>24</xdr:col>
      <xdr:colOff>114300</xdr:colOff>
      <xdr:row>61</xdr:row>
      <xdr:rowOff>50800</xdr:rowOff>
    </xdr:to>
    <xdr:cxnSp macro="">
      <xdr:nvCxnSpPr>
        <xdr:cNvPr id="179" name="直線コネクタ 178">
          <a:extLst>
            <a:ext uri="{FF2B5EF4-FFF2-40B4-BE49-F238E27FC236}">
              <a16:creationId xmlns:a16="http://schemas.microsoft.com/office/drawing/2014/main" id="{00000000-0008-0000-0400-0000B3000000}"/>
            </a:ext>
          </a:extLst>
        </xdr:cNvPr>
        <xdr:cNvCxnSpPr/>
      </xdr:nvCxnSpPr>
      <xdr:spPr>
        <a:xfrm>
          <a:off x="4737100" y="10509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137177</xdr:rowOff>
    </xdr:from>
    <xdr:ext cx="762000" cy="259045"/>
    <xdr:sp macro="" textlink="">
      <xdr:nvSpPr>
        <xdr:cNvPr id="180" name="扶助費最大値テキスト">
          <a:extLst>
            <a:ext uri="{FF2B5EF4-FFF2-40B4-BE49-F238E27FC236}">
              <a16:creationId xmlns:a16="http://schemas.microsoft.com/office/drawing/2014/main" id="{00000000-0008-0000-0400-0000B4000000}"/>
            </a:ext>
          </a:extLst>
        </xdr:cNvPr>
        <xdr:cNvSpPr txBox="1"/>
      </xdr:nvSpPr>
      <xdr:spPr>
        <a:xfrm>
          <a:off x="4914900" y="8709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52</xdr:row>
      <xdr:rowOff>50800</xdr:rowOff>
    </xdr:from>
    <xdr:to>
      <xdr:col>24</xdr:col>
      <xdr:colOff>114300</xdr:colOff>
      <xdr:row>52</xdr:row>
      <xdr:rowOff>50800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a:off x="4737100" y="89662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54</xdr:row>
      <xdr:rowOff>50800</xdr:rowOff>
    </xdr:from>
    <xdr:to>
      <xdr:col>24</xdr:col>
      <xdr:colOff>25400</xdr:colOff>
      <xdr:row>54</xdr:row>
      <xdr:rowOff>127000</xdr:rowOff>
    </xdr:to>
    <xdr:cxnSp macro="">
      <xdr:nvCxnSpPr>
        <xdr:cNvPr id="182" name="直線コネクタ 181">
          <a:extLst>
            <a:ext uri="{FF2B5EF4-FFF2-40B4-BE49-F238E27FC236}">
              <a16:creationId xmlns:a16="http://schemas.microsoft.com/office/drawing/2014/main" id="{00000000-0008-0000-0400-0000B6000000}"/>
            </a:ext>
          </a:extLst>
        </xdr:cNvPr>
        <xdr:cNvCxnSpPr/>
      </xdr:nvCxnSpPr>
      <xdr:spPr>
        <a:xfrm flipV="1">
          <a:off x="3987800" y="93091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143527</xdr:rowOff>
    </xdr:from>
    <xdr:ext cx="762000" cy="259045"/>
    <xdr:sp macro="" textlink="">
      <xdr:nvSpPr>
        <xdr:cNvPr id="183" name="扶助費平均値テキスト">
          <a:extLst>
            <a:ext uri="{FF2B5EF4-FFF2-40B4-BE49-F238E27FC236}">
              <a16:creationId xmlns:a16="http://schemas.microsoft.com/office/drawing/2014/main" id="{00000000-0008-0000-0400-0000B7000000}"/>
            </a:ext>
          </a:extLst>
        </xdr:cNvPr>
        <xdr:cNvSpPr txBox="1"/>
      </xdr:nvSpPr>
      <xdr:spPr>
        <a:xfrm>
          <a:off x="4914900" y="94018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0</xdr:rowOff>
    </xdr:from>
    <xdr:to>
      <xdr:col>24</xdr:col>
      <xdr:colOff>76200</xdr:colOff>
      <xdr:row>55</xdr:row>
      <xdr:rowOff>101600</xdr:rowOff>
    </xdr:to>
    <xdr:sp macro="" textlink="">
      <xdr:nvSpPr>
        <xdr:cNvPr id="184" name="フローチャート: 判断 183">
          <a:extLst>
            <a:ext uri="{FF2B5EF4-FFF2-40B4-BE49-F238E27FC236}">
              <a16:creationId xmlns:a16="http://schemas.microsoft.com/office/drawing/2014/main" id="{00000000-0008-0000-0400-0000B8000000}"/>
            </a:ext>
          </a:extLst>
        </xdr:cNvPr>
        <xdr:cNvSpPr/>
      </xdr:nvSpPr>
      <xdr:spPr>
        <a:xfrm>
          <a:off x="4775200" y="9429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54</xdr:row>
      <xdr:rowOff>127000</xdr:rowOff>
    </xdr:from>
    <xdr:to>
      <xdr:col>19</xdr:col>
      <xdr:colOff>187325</xdr:colOff>
      <xdr:row>54</xdr:row>
      <xdr:rowOff>146050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flipV="1">
          <a:off x="3098800" y="9385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54</xdr:row>
      <xdr:rowOff>152400</xdr:rowOff>
    </xdr:from>
    <xdr:to>
      <xdr:col>20</xdr:col>
      <xdr:colOff>38100</xdr:colOff>
      <xdr:row>55</xdr:row>
      <xdr:rowOff>82550</xdr:rowOff>
    </xdr:to>
    <xdr:sp macro="" textlink="">
      <xdr:nvSpPr>
        <xdr:cNvPr id="186" name="フローチャート: 判断 185">
          <a:extLst>
            <a:ext uri="{FF2B5EF4-FFF2-40B4-BE49-F238E27FC236}">
              <a16:creationId xmlns:a16="http://schemas.microsoft.com/office/drawing/2014/main" id="{00000000-0008-0000-0400-0000BA000000}"/>
            </a:ext>
          </a:extLst>
        </xdr:cNvPr>
        <xdr:cNvSpPr/>
      </xdr:nvSpPr>
      <xdr:spPr>
        <a:xfrm>
          <a:off x="3937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55</xdr:row>
      <xdr:rowOff>67327</xdr:rowOff>
    </xdr:from>
    <xdr:ext cx="736600" cy="259045"/>
    <xdr:sp macro="" textlink="">
      <xdr:nvSpPr>
        <xdr:cNvPr id="187" name="テキスト ボックス 186">
          <a:extLst>
            <a:ext uri="{FF2B5EF4-FFF2-40B4-BE49-F238E27FC236}">
              <a16:creationId xmlns:a16="http://schemas.microsoft.com/office/drawing/2014/main" id="{00000000-0008-0000-0400-0000BB000000}"/>
            </a:ext>
          </a:extLst>
        </xdr:cNvPr>
        <xdr:cNvSpPr txBox="1"/>
      </xdr:nvSpPr>
      <xdr:spPr>
        <a:xfrm>
          <a:off x="3606800" y="9497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54</xdr:row>
      <xdr:rowOff>127000</xdr:rowOff>
    </xdr:from>
    <xdr:to>
      <xdr:col>15</xdr:col>
      <xdr:colOff>98425</xdr:colOff>
      <xdr:row>54</xdr:row>
      <xdr:rowOff>146050</xdr:rowOff>
    </xdr:to>
    <xdr:cxnSp macro="">
      <xdr:nvCxnSpPr>
        <xdr:cNvPr id="188" name="直線コネクタ 187">
          <a:extLst>
            <a:ext uri="{FF2B5EF4-FFF2-40B4-BE49-F238E27FC236}">
              <a16:creationId xmlns:a16="http://schemas.microsoft.com/office/drawing/2014/main" id="{00000000-0008-0000-0400-0000BC000000}"/>
            </a:ext>
          </a:extLst>
        </xdr:cNvPr>
        <xdr:cNvCxnSpPr/>
      </xdr:nvCxnSpPr>
      <xdr:spPr>
        <a:xfrm>
          <a:off x="2209800" y="93853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54</xdr:row>
      <xdr:rowOff>114300</xdr:rowOff>
    </xdr:from>
    <xdr:to>
      <xdr:col>15</xdr:col>
      <xdr:colOff>149225</xdr:colOff>
      <xdr:row>55</xdr:row>
      <xdr:rowOff>44450</xdr:rowOff>
    </xdr:to>
    <xdr:sp macro="" textlink="">
      <xdr:nvSpPr>
        <xdr:cNvPr id="189" name="フローチャート: 判断 188">
          <a:extLst>
            <a:ext uri="{FF2B5EF4-FFF2-40B4-BE49-F238E27FC236}">
              <a16:creationId xmlns:a16="http://schemas.microsoft.com/office/drawing/2014/main" id="{00000000-0008-0000-0400-0000BD000000}"/>
            </a:ext>
          </a:extLst>
        </xdr:cNvPr>
        <xdr:cNvSpPr/>
      </xdr:nvSpPr>
      <xdr:spPr>
        <a:xfrm>
          <a:off x="3048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55</xdr:row>
      <xdr:rowOff>29227</xdr:rowOff>
    </xdr:from>
    <xdr:ext cx="762000" cy="259045"/>
    <xdr:sp macro="" textlink="">
      <xdr:nvSpPr>
        <xdr:cNvPr id="190" name="テキスト ボックス 189">
          <a:extLst>
            <a:ext uri="{FF2B5EF4-FFF2-40B4-BE49-F238E27FC236}">
              <a16:creationId xmlns:a16="http://schemas.microsoft.com/office/drawing/2014/main" id="{00000000-0008-0000-0400-0000BE000000}"/>
            </a:ext>
          </a:extLst>
        </xdr:cNvPr>
        <xdr:cNvSpPr txBox="1"/>
      </xdr:nvSpPr>
      <xdr:spPr>
        <a:xfrm>
          <a:off x="2717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54</xdr:row>
      <xdr:rowOff>69850</xdr:rowOff>
    </xdr:from>
    <xdr:to>
      <xdr:col>11</xdr:col>
      <xdr:colOff>9525</xdr:colOff>
      <xdr:row>54</xdr:row>
      <xdr:rowOff>127000</xdr:rowOff>
    </xdr:to>
    <xdr:cxnSp macro="">
      <xdr:nvCxnSpPr>
        <xdr:cNvPr id="191" name="直線コネクタ 190">
          <a:extLst>
            <a:ext uri="{FF2B5EF4-FFF2-40B4-BE49-F238E27FC236}">
              <a16:creationId xmlns:a16="http://schemas.microsoft.com/office/drawing/2014/main" id="{00000000-0008-0000-0400-0000BF000000}"/>
            </a:ext>
          </a:extLst>
        </xdr:cNvPr>
        <xdr:cNvCxnSpPr/>
      </xdr:nvCxnSpPr>
      <xdr:spPr>
        <a:xfrm>
          <a:off x="1320800" y="9328150"/>
          <a:ext cx="889000" cy="57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54</xdr:row>
      <xdr:rowOff>114300</xdr:rowOff>
    </xdr:from>
    <xdr:to>
      <xdr:col>11</xdr:col>
      <xdr:colOff>60325</xdr:colOff>
      <xdr:row>55</xdr:row>
      <xdr:rowOff>44450</xdr:rowOff>
    </xdr:to>
    <xdr:sp macro="" textlink="">
      <xdr:nvSpPr>
        <xdr:cNvPr id="192" name="フローチャート: 判断 191">
          <a:extLst>
            <a:ext uri="{FF2B5EF4-FFF2-40B4-BE49-F238E27FC236}">
              <a16:creationId xmlns:a16="http://schemas.microsoft.com/office/drawing/2014/main" id="{00000000-0008-0000-0400-0000C0000000}"/>
            </a:ext>
          </a:extLst>
        </xdr:cNvPr>
        <xdr:cNvSpPr/>
      </xdr:nvSpPr>
      <xdr:spPr>
        <a:xfrm>
          <a:off x="2159000" y="937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55</xdr:row>
      <xdr:rowOff>29227</xdr:rowOff>
    </xdr:from>
    <xdr:ext cx="762000" cy="259045"/>
    <xdr:sp macro="" textlink="">
      <xdr:nvSpPr>
        <xdr:cNvPr id="193" name="テキスト ボックス 192">
          <a:extLst>
            <a:ext uri="{FF2B5EF4-FFF2-40B4-BE49-F238E27FC236}">
              <a16:creationId xmlns:a16="http://schemas.microsoft.com/office/drawing/2014/main" id="{00000000-0008-0000-0400-0000C1000000}"/>
            </a:ext>
          </a:extLst>
        </xdr:cNvPr>
        <xdr:cNvSpPr txBox="1"/>
      </xdr:nvSpPr>
      <xdr:spPr>
        <a:xfrm>
          <a:off x="1828800" y="945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152400</xdr:rowOff>
    </xdr:from>
    <xdr:to>
      <xdr:col>6</xdr:col>
      <xdr:colOff>171450</xdr:colOff>
      <xdr:row>55</xdr:row>
      <xdr:rowOff>82550</xdr:rowOff>
    </xdr:to>
    <xdr:sp macro="" textlink="">
      <xdr:nvSpPr>
        <xdr:cNvPr id="194" name="フローチャート: 判断 193">
          <a:extLst>
            <a:ext uri="{FF2B5EF4-FFF2-40B4-BE49-F238E27FC236}">
              <a16:creationId xmlns:a16="http://schemas.microsoft.com/office/drawing/2014/main" id="{00000000-0008-0000-0400-0000C2000000}"/>
            </a:ext>
          </a:extLst>
        </xdr:cNvPr>
        <xdr:cNvSpPr/>
      </xdr:nvSpPr>
      <xdr:spPr>
        <a:xfrm>
          <a:off x="1270000" y="9410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67327</xdr:rowOff>
    </xdr:from>
    <xdr:ext cx="762000" cy="259045"/>
    <xdr:sp macro="" textlink="">
      <xdr:nvSpPr>
        <xdr:cNvPr id="195" name="テキスト ボックス 194">
          <a:extLst>
            <a:ext uri="{FF2B5EF4-FFF2-40B4-BE49-F238E27FC236}">
              <a16:creationId xmlns:a16="http://schemas.microsoft.com/office/drawing/2014/main" id="{00000000-0008-0000-0400-0000C3000000}"/>
            </a:ext>
          </a:extLst>
        </xdr:cNvPr>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196" name="テキスト ボックス 195">
          <a:extLst>
            <a:ext uri="{FF2B5EF4-FFF2-40B4-BE49-F238E27FC236}">
              <a16:creationId xmlns:a16="http://schemas.microsoft.com/office/drawing/2014/main" id="{00000000-0008-0000-0400-0000C4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198" name="テキスト ボックス 197">
          <a:extLst>
            <a:ext uri="{FF2B5EF4-FFF2-40B4-BE49-F238E27FC236}">
              <a16:creationId xmlns:a16="http://schemas.microsoft.com/office/drawing/2014/main" id="{00000000-0008-0000-0400-0000C6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54</xdr:row>
      <xdr:rowOff>0</xdr:rowOff>
    </xdr:from>
    <xdr:to>
      <xdr:col>24</xdr:col>
      <xdr:colOff>76200</xdr:colOff>
      <xdr:row>54</xdr:row>
      <xdr:rowOff>101600</xdr:rowOff>
    </xdr:to>
    <xdr:sp macro="" textlink="">
      <xdr:nvSpPr>
        <xdr:cNvPr id="201" name="楕円 200">
          <a:extLst>
            <a:ext uri="{FF2B5EF4-FFF2-40B4-BE49-F238E27FC236}">
              <a16:creationId xmlns:a16="http://schemas.microsoft.com/office/drawing/2014/main" id="{00000000-0008-0000-0400-0000C9000000}"/>
            </a:ext>
          </a:extLst>
        </xdr:cNvPr>
        <xdr:cNvSpPr/>
      </xdr:nvSpPr>
      <xdr:spPr>
        <a:xfrm>
          <a:off x="4775200" y="9258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53</xdr:row>
      <xdr:rowOff>16527</xdr:rowOff>
    </xdr:from>
    <xdr:ext cx="762000" cy="259045"/>
    <xdr:sp macro="" textlink="">
      <xdr:nvSpPr>
        <xdr:cNvPr id="202" name="扶助費該当値テキスト">
          <a:extLst>
            <a:ext uri="{FF2B5EF4-FFF2-40B4-BE49-F238E27FC236}">
              <a16:creationId xmlns:a16="http://schemas.microsoft.com/office/drawing/2014/main" id="{00000000-0008-0000-0400-0000CA000000}"/>
            </a:ext>
          </a:extLst>
        </xdr:cNvPr>
        <xdr:cNvSpPr txBox="1"/>
      </xdr:nvSpPr>
      <xdr:spPr>
        <a:xfrm>
          <a:off x="49149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54</xdr:row>
      <xdr:rowOff>76200</xdr:rowOff>
    </xdr:from>
    <xdr:to>
      <xdr:col>20</xdr:col>
      <xdr:colOff>38100</xdr:colOff>
      <xdr:row>55</xdr:row>
      <xdr:rowOff>6350</xdr:rowOff>
    </xdr:to>
    <xdr:sp macro="" textlink="">
      <xdr:nvSpPr>
        <xdr:cNvPr id="203" name="楕円 202">
          <a:extLst>
            <a:ext uri="{FF2B5EF4-FFF2-40B4-BE49-F238E27FC236}">
              <a16:creationId xmlns:a16="http://schemas.microsoft.com/office/drawing/2014/main" id="{00000000-0008-0000-0400-0000CB000000}"/>
            </a:ext>
          </a:extLst>
        </xdr:cNvPr>
        <xdr:cNvSpPr/>
      </xdr:nvSpPr>
      <xdr:spPr>
        <a:xfrm>
          <a:off x="3937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53</xdr:row>
      <xdr:rowOff>16527</xdr:rowOff>
    </xdr:from>
    <xdr:ext cx="7366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3606800" y="9103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54</xdr:row>
      <xdr:rowOff>95250</xdr:rowOff>
    </xdr:from>
    <xdr:to>
      <xdr:col>15</xdr:col>
      <xdr:colOff>149225</xdr:colOff>
      <xdr:row>55</xdr:row>
      <xdr:rowOff>25400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3048000" y="935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53</xdr:row>
      <xdr:rowOff>35577</xdr:rowOff>
    </xdr:from>
    <xdr:ext cx="762000" cy="259045"/>
    <xdr:sp macro="" textlink="">
      <xdr:nvSpPr>
        <xdr:cNvPr id="206" name="テキスト ボックス 205">
          <a:extLst>
            <a:ext uri="{FF2B5EF4-FFF2-40B4-BE49-F238E27FC236}">
              <a16:creationId xmlns:a16="http://schemas.microsoft.com/office/drawing/2014/main" id="{00000000-0008-0000-0400-0000CE000000}"/>
            </a:ext>
          </a:extLst>
        </xdr:cNvPr>
        <xdr:cNvSpPr txBox="1"/>
      </xdr:nvSpPr>
      <xdr:spPr>
        <a:xfrm>
          <a:off x="2717800" y="9122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54</xdr:row>
      <xdr:rowOff>76200</xdr:rowOff>
    </xdr:from>
    <xdr:to>
      <xdr:col>11</xdr:col>
      <xdr:colOff>60325</xdr:colOff>
      <xdr:row>55</xdr:row>
      <xdr:rowOff>6350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2159000" y="9334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16527</xdr:rowOff>
    </xdr:from>
    <xdr:ext cx="7620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1828800" y="910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54</xdr:row>
      <xdr:rowOff>19050</xdr:rowOff>
    </xdr:from>
    <xdr:to>
      <xdr:col>6</xdr:col>
      <xdr:colOff>171450</xdr:colOff>
      <xdr:row>54</xdr:row>
      <xdr:rowOff>120650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1270000" y="9277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52</xdr:row>
      <xdr:rowOff>130827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939800" y="9046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1" name="正方形/長方形 210">
          <a:extLst>
            <a:ext uri="{FF2B5EF4-FFF2-40B4-BE49-F238E27FC236}">
              <a16:creationId xmlns:a16="http://schemas.microsoft.com/office/drawing/2014/main" id="{00000000-0008-0000-0400-0000D3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2" name="正方形/長方形 211">
          <a:extLst>
            <a:ext uri="{FF2B5EF4-FFF2-40B4-BE49-F238E27FC236}">
              <a16:creationId xmlns:a16="http://schemas.microsoft.com/office/drawing/2014/main" id="{00000000-0008-0000-0400-0000D4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3" name="正方形/長方形 212">
          <a:extLst>
            <a:ext uri="{FF2B5EF4-FFF2-40B4-BE49-F238E27FC236}">
              <a16:creationId xmlns:a16="http://schemas.microsoft.com/office/drawing/2014/main" id="{00000000-0008-0000-0400-0000D5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4" name="正方形/長方形 213">
          <a:extLst>
            <a:ext uri="{FF2B5EF4-FFF2-40B4-BE49-F238E27FC236}">
              <a16:creationId xmlns:a16="http://schemas.microsoft.com/office/drawing/2014/main" id="{00000000-0008-0000-0400-0000D6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1" name="テキスト ボックス 220">
          <a:extLst>
            <a:ext uri="{FF2B5EF4-FFF2-40B4-BE49-F238E27FC236}">
              <a16:creationId xmlns:a16="http://schemas.microsoft.com/office/drawing/2014/main" id="{00000000-0008-0000-0400-0000DD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900">
              <a:solidFill>
                <a:sysClr val="windowText" lastClr="000000"/>
              </a:solidFill>
              <a:effectLst/>
              <a:latin typeface="+mn-lt"/>
              <a:ea typeface="+mn-ea"/>
              <a:cs typeface="+mn-cs"/>
            </a:rPr>
            <a:t>　令和</a:t>
          </a:r>
          <a:r>
            <a:rPr kumimoji="1" lang="en-US" altLang="ja-JP" sz="900">
              <a:solidFill>
                <a:sysClr val="windowText" lastClr="000000"/>
              </a:solidFill>
              <a:effectLst/>
              <a:latin typeface="+mn-lt"/>
              <a:ea typeface="+mn-ea"/>
              <a:cs typeface="+mn-cs"/>
            </a:rPr>
            <a:t>2</a:t>
          </a:r>
          <a:r>
            <a:rPr kumimoji="1" lang="ja-JP" altLang="en-US" sz="900">
              <a:solidFill>
                <a:sysClr val="windowText" lastClr="000000"/>
              </a:solidFill>
              <a:effectLst/>
              <a:latin typeface="+mn-lt"/>
              <a:ea typeface="+mn-ea"/>
              <a:cs typeface="+mn-cs"/>
            </a:rPr>
            <a:t>年度以降、ほとんど類似団体平均値と同値となっている。</a:t>
          </a:r>
          <a:endParaRPr kumimoji="1" lang="en-US" altLang="ja-JP" sz="900">
            <a:solidFill>
              <a:sysClr val="windowText" lastClr="000000"/>
            </a:solidFill>
            <a:effectLst/>
            <a:latin typeface="+mn-lt"/>
            <a:ea typeface="+mn-ea"/>
            <a:cs typeface="+mn-cs"/>
          </a:endParaRPr>
        </a:p>
        <a:p>
          <a:r>
            <a:rPr kumimoji="1" lang="ja-JP" altLang="en-US" sz="900">
              <a:solidFill>
                <a:sysClr val="windowText" lastClr="000000"/>
              </a:solidFill>
              <a:effectLst/>
              <a:latin typeface="+mn-lt"/>
              <a:ea typeface="+mn-ea"/>
              <a:cs typeface="+mn-cs"/>
            </a:rPr>
            <a:t>　令和</a:t>
          </a:r>
          <a:r>
            <a:rPr kumimoji="1" lang="en-US" altLang="ja-JP" sz="900">
              <a:solidFill>
                <a:sysClr val="windowText" lastClr="000000"/>
              </a:solidFill>
              <a:effectLst/>
              <a:latin typeface="+mn-lt"/>
              <a:ea typeface="+mn-ea"/>
              <a:cs typeface="+mn-cs"/>
            </a:rPr>
            <a:t>6</a:t>
          </a:r>
          <a:r>
            <a:rPr kumimoji="1" lang="ja-JP" altLang="en-US" sz="900">
              <a:solidFill>
                <a:sysClr val="windowText" lastClr="000000"/>
              </a:solidFill>
              <a:effectLst/>
              <a:latin typeface="+mn-lt"/>
              <a:ea typeface="+mn-ea"/>
              <a:cs typeface="+mn-cs"/>
            </a:rPr>
            <a:t>年度は前年度比よりもやや高くなったが、災害救助法が適用されるほどの記録的な大雪による除雪費等の増が主な要因となっている。</a:t>
          </a:r>
          <a:endParaRPr kumimoji="1" lang="en-US" altLang="ja-JP" sz="900">
            <a:solidFill>
              <a:sysClr val="windowText" lastClr="000000"/>
            </a:solidFill>
            <a:effectLst/>
            <a:latin typeface="+mn-lt"/>
            <a:ea typeface="+mn-ea"/>
            <a:cs typeface="+mn-cs"/>
          </a:endParaRPr>
        </a:p>
        <a:p>
          <a:r>
            <a:rPr kumimoji="1" lang="ja-JP" altLang="ja-JP" sz="900">
              <a:solidFill>
                <a:sysClr val="windowText" lastClr="000000"/>
              </a:solidFill>
              <a:effectLst/>
              <a:latin typeface="+mn-lt"/>
              <a:ea typeface="+mn-ea"/>
              <a:cs typeface="+mn-cs"/>
            </a:rPr>
            <a:t>　今後は、独立採算の原則に立ち返った事業の見直しや経費の節減など、普通会計の負担を減らすよう努める。</a:t>
          </a:r>
          <a:endParaRPr kumimoji="1" lang="ja-JP" altLang="en-US" sz="9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49</xdr:row>
      <xdr:rowOff>107950</xdr:rowOff>
    </xdr:from>
    <xdr:ext cx="298543" cy="225703"/>
    <xdr:sp macro="" textlink="">
      <xdr:nvSpPr>
        <xdr:cNvPr id="222" name="テキスト ボックス 221">
          <a:extLst>
            <a:ext uri="{FF2B5EF4-FFF2-40B4-BE49-F238E27FC236}">
              <a16:creationId xmlns:a16="http://schemas.microsoft.com/office/drawing/2014/main" id="{00000000-0008-0000-0400-0000DE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3" name="直線コネクタ 222">
          <a:extLst>
            <a:ext uri="{FF2B5EF4-FFF2-40B4-BE49-F238E27FC236}">
              <a16:creationId xmlns:a16="http://schemas.microsoft.com/office/drawing/2014/main" id="{00000000-0008-0000-0400-0000DF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4" name="テキスト ボックス 223">
          <a:extLst>
            <a:ext uri="{FF2B5EF4-FFF2-40B4-BE49-F238E27FC236}">
              <a16:creationId xmlns:a16="http://schemas.microsoft.com/office/drawing/2014/main" id="{00000000-0008-0000-0400-0000E0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69850</xdr:rowOff>
    </xdr:from>
    <xdr:to>
      <xdr:col>85</xdr:col>
      <xdr:colOff>66675</xdr:colOff>
      <xdr:row>61</xdr:row>
      <xdr:rowOff>69850</xdr:rowOff>
    </xdr:to>
    <xdr:cxnSp macro="">
      <xdr:nvCxnSpPr>
        <xdr:cNvPr id="225" name="直線コネクタ 224">
          <a:extLst>
            <a:ext uri="{FF2B5EF4-FFF2-40B4-BE49-F238E27FC236}">
              <a16:creationId xmlns:a16="http://schemas.microsoft.com/office/drawing/2014/main" id="{00000000-0008-0000-0400-0000E1000000}"/>
            </a:ext>
          </a:extLst>
        </xdr:cNvPr>
        <xdr:cNvCxnSpPr/>
      </xdr:nvCxnSpPr>
      <xdr:spPr>
        <a:xfrm>
          <a:off x="12446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60</xdr:row>
      <xdr:rowOff>99077</xdr:rowOff>
    </xdr:from>
    <xdr:ext cx="508000" cy="259045"/>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1938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127000</xdr:rowOff>
    </xdr:from>
    <xdr:to>
      <xdr:col>85</xdr:col>
      <xdr:colOff>66675</xdr:colOff>
      <xdr:row>58</xdr:row>
      <xdr:rowOff>127000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156227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12700</xdr:rowOff>
    </xdr:from>
    <xdr:to>
      <xdr:col>85</xdr:col>
      <xdr:colOff>66675</xdr:colOff>
      <xdr:row>56</xdr:row>
      <xdr:rowOff>12700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41927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53</xdr:row>
      <xdr:rowOff>69850</xdr:rowOff>
    </xdr:from>
    <xdr:to>
      <xdr:col>85</xdr:col>
      <xdr:colOff>66675</xdr:colOff>
      <xdr:row>53</xdr:row>
      <xdr:rowOff>69850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99077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35" name="その他グラフ枠">
          <a:extLst>
            <a:ext uri="{FF2B5EF4-FFF2-40B4-BE49-F238E27FC236}">
              <a16:creationId xmlns:a16="http://schemas.microsoft.com/office/drawing/2014/main" id="{00000000-0008-0000-0400-0000EB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104140</xdr:rowOff>
    </xdr:from>
    <xdr:to>
      <xdr:col>82</xdr:col>
      <xdr:colOff>107950</xdr:colOff>
      <xdr:row>61</xdr:row>
      <xdr:rowOff>42418</xdr:rowOff>
    </xdr:to>
    <xdr:cxnSp macro="">
      <xdr:nvCxnSpPr>
        <xdr:cNvPr id="236" name="直線コネクタ 235">
          <a:extLst>
            <a:ext uri="{FF2B5EF4-FFF2-40B4-BE49-F238E27FC236}">
              <a16:creationId xmlns:a16="http://schemas.microsoft.com/office/drawing/2014/main" id="{00000000-0008-0000-0400-0000EC000000}"/>
            </a:ext>
          </a:extLst>
        </xdr:cNvPr>
        <xdr:cNvCxnSpPr/>
      </xdr:nvCxnSpPr>
      <xdr:spPr>
        <a:xfrm flipV="1">
          <a:off x="16510000" y="9019540"/>
          <a:ext cx="0" cy="1481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14495</xdr:rowOff>
    </xdr:from>
    <xdr:ext cx="762000" cy="259045"/>
    <xdr:sp macro="" textlink="">
      <xdr:nvSpPr>
        <xdr:cNvPr id="237" name="その他最小値テキスト">
          <a:extLst>
            <a:ext uri="{FF2B5EF4-FFF2-40B4-BE49-F238E27FC236}">
              <a16:creationId xmlns:a16="http://schemas.microsoft.com/office/drawing/2014/main" id="{00000000-0008-0000-0400-0000ED000000}"/>
            </a:ext>
          </a:extLst>
        </xdr:cNvPr>
        <xdr:cNvSpPr txBox="1"/>
      </xdr:nvSpPr>
      <xdr:spPr>
        <a:xfrm>
          <a:off x="16598900" y="104729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42418</xdr:rowOff>
    </xdr:from>
    <xdr:to>
      <xdr:col>82</xdr:col>
      <xdr:colOff>196850</xdr:colOff>
      <xdr:row>61</xdr:row>
      <xdr:rowOff>42418</xdr:rowOff>
    </xdr:to>
    <xdr:cxnSp macro="">
      <xdr:nvCxnSpPr>
        <xdr:cNvPr id="238" name="直線コネクタ 237">
          <a:extLst>
            <a:ext uri="{FF2B5EF4-FFF2-40B4-BE49-F238E27FC236}">
              <a16:creationId xmlns:a16="http://schemas.microsoft.com/office/drawing/2014/main" id="{00000000-0008-0000-0400-0000EE000000}"/>
            </a:ext>
          </a:extLst>
        </xdr:cNvPr>
        <xdr:cNvCxnSpPr/>
      </xdr:nvCxnSpPr>
      <xdr:spPr>
        <a:xfrm>
          <a:off x="16421100" y="10500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19067</xdr:rowOff>
    </xdr:from>
    <xdr:ext cx="762000" cy="259045"/>
    <xdr:sp macro="" textlink="">
      <xdr:nvSpPr>
        <xdr:cNvPr id="239" name="その他最大値テキスト">
          <a:extLst>
            <a:ext uri="{FF2B5EF4-FFF2-40B4-BE49-F238E27FC236}">
              <a16:creationId xmlns:a16="http://schemas.microsoft.com/office/drawing/2014/main" id="{00000000-0008-0000-0400-0000EF000000}"/>
            </a:ext>
          </a:extLst>
        </xdr:cNvPr>
        <xdr:cNvSpPr txBox="1"/>
      </xdr:nvSpPr>
      <xdr:spPr>
        <a:xfrm>
          <a:off x="16598900" y="8763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104140</xdr:rowOff>
    </xdr:from>
    <xdr:to>
      <xdr:col>82</xdr:col>
      <xdr:colOff>196850</xdr:colOff>
      <xdr:row>52</xdr:row>
      <xdr:rowOff>104140</xdr:rowOff>
    </xdr:to>
    <xdr:cxnSp macro="">
      <xdr:nvCxnSpPr>
        <xdr:cNvPr id="240" name="直線コネクタ 239">
          <a:extLst>
            <a:ext uri="{FF2B5EF4-FFF2-40B4-BE49-F238E27FC236}">
              <a16:creationId xmlns:a16="http://schemas.microsoft.com/office/drawing/2014/main" id="{00000000-0008-0000-0400-0000F0000000}"/>
            </a:ext>
          </a:extLst>
        </xdr:cNvPr>
        <xdr:cNvCxnSpPr/>
      </xdr:nvCxnSpPr>
      <xdr:spPr>
        <a:xfrm>
          <a:off x="16421100" y="90195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57</xdr:row>
      <xdr:rowOff>133858</xdr:rowOff>
    </xdr:from>
    <xdr:to>
      <xdr:col>82</xdr:col>
      <xdr:colOff>107950</xdr:colOff>
      <xdr:row>58</xdr:row>
      <xdr:rowOff>90424</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5671800" y="9906508"/>
          <a:ext cx="838200" cy="128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60723</xdr:rowOff>
    </xdr:from>
    <xdr:ext cx="762000" cy="259045"/>
    <xdr:sp macro="" textlink="">
      <xdr:nvSpPr>
        <xdr:cNvPr id="242" name="その他平均値テキスト">
          <a:extLst>
            <a:ext uri="{FF2B5EF4-FFF2-40B4-BE49-F238E27FC236}">
              <a16:creationId xmlns:a16="http://schemas.microsoft.com/office/drawing/2014/main" id="{00000000-0008-0000-0400-0000F2000000}"/>
            </a:ext>
          </a:extLst>
        </xdr:cNvPr>
        <xdr:cNvSpPr txBox="1"/>
      </xdr:nvSpPr>
      <xdr:spPr>
        <a:xfrm>
          <a:off x="16598900" y="94904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44196</xdr:rowOff>
    </xdr:from>
    <xdr:to>
      <xdr:col>82</xdr:col>
      <xdr:colOff>158750</xdr:colOff>
      <xdr:row>56</xdr:row>
      <xdr:rowOff>145796</xdr:rowOff>
    </xdr:to>
    <xdr:sp macro="" textlink="">
      <xdr:nvSpPr>
        <xdr:cNvPr id="243" name="フローチャート: 判断 242">
          <a:extLst>
            <a:ext uri="{FF2B5EF4-FFF2-40B4-BE49-F238E27FC236}">
              <a16:creationId xmlns:a16="http://schemas.microsoft.com/office/drawing/2014/main" id="{00000000-0008-0000-0400-0000F3000000}"/>
            </a:ext>
          </a:extLst>
        </xdr:cNvPr>
        <xdr:cNvSpPr/>
      </xdr:nvSpPr>
      <xdr:spPr>
        <a:xfrm>
          <a:off x="16459200" y="96453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57</xdr:row>
      <xdr:rowOff>115570</xdr:rowOff>
    </xdr:from>
    <xdr:to>
      <xdr:col>78</xdr:col>
      <xdr:colOff>69850</xdr:colOff>
      <xdr:row>57</xdr:row>
      <xdr:rowOff>133858</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4782800" y="9888220"/>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57</xdr:row>
      <xdr:rowOff>9906</xdr:rowOff>
    </xdr:from>
    <xdr:to>
      <xdr:col>78</xdr:col>
      <xdr:colOff>120650</xdr:colOff>
      <xdr:row>57</xdr:row>
      <xdr:rowOff>111506</xdr:rowOff>
    </xdr:to>
    <xdr:sp macro="" textlink="">
      <xdr:nvSpPr>
        <xdr:cNvPr id="245" name="フローチャート: 判断 244">
          <a:extLst>
            <a:ext uri="{FF2B5EF4-FFF2-40B4-BE49-F238E27FC236}">
              <a16:creationId xmlns:a16="http://schemas.microsoft.com/office/drawing/2014/main" id="{00000000-0008-0000-0400-0000F5000000}"/>
            </a:ext>
          </a:extLst>
        </xdr:cNvPr>
        <xdr:cNvSpPr/>
      </xdr:nvSpPr>
      <xdr:spPr>
        <a:xfrm>
          <a:off x="15621000" y="978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55</xdr:row>
      <xdr:rowOff>121683</xdr:rowOff>
    </xdr:from>
    <xdr:ext cx="736600" cy="259045"/>
    <xdr:sp macro="" textlink="">
      <xdr:nvSpPr>
        <xdr:cNvPr id="246" name="テキスト ボックス 245">
          <a:extLst>
            <a:ext uri="{FF2B5EF4-FFF2-40B4-BE49-F238E27FC236}">
              <a16:creationId xmlns:a16="http://schemas.microsoft.com/office/drawing/2014/main" id="{00000000-0008-0000-0400-0000F6000000}"/>
            </a:ext>
          </a:extLst>
        </xdr:cNvPr>
        <xdr:cNvSpPr txBox="1"/>
      </xdr:nvSpPr>
      <xdr:spPr>
        <a:xfrm>
          <a:off x="15290800" y="95514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57</xdr:row>
      <xdr:rowOff>51562</xdr:rowOff>
    </xdr:from>
    <xdr:to>
      <xdr:col>73</xdr:col>
      <xdr:colOff>180975</xdr:colOff>
      <xdr:row>57</xdr:row>
      <xdr:rowOff>115570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3893800" y="982421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57</xdr:row>
      <xdr:rowOff>83058</xdr:rowOff>
    </xdr:from>
    <xdr:to>
      <xdr:col>74</xdr:col>
      <xdr:colOff>31750</xdr:colOff>
      <xdr:row>58</xdr:row>
      <xdr:rowOff>13208</xdr:rowOff>
    </xdr:to>
    <xdr:sp macro="" textlink="">
      <xdr:nvSpPr>
        <xdr:cNvPr id="248" name="フローチャート: 判断 247">
          <a:extLst>
            <a:ext uri="{FF2B5EF4-FFF2-40B4-BE49-F238E27FC236}">
              <a16:creationId xmlns:a16="http://schemas.microsoft.com/office/drawing/2014/main" id="{00000000-0008-0000-0400-0000F8000000}"/>
            </a:ext>
          </a:extLst>
        </xdr:cNvPr>
        <xdr:cNvSpPr/>
      </xdr:nvSpPr>
      <xdr:spPr>
        <a:xfrm>
          <a:off x="14732000" y="9855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57</xdr:row>
      <xdr:rowOff>169435</xdr:rowOff>
    </xdr:from>
    <xdr:ext cx="762000" cy="259045"/>
    <xdr:sp macro="" textlink="">
      <xdr:nvSpPr>
        <xdr:cNvPr id="249" name="テキスト ボックス 248">
          <a:extLst>
            <a:ext uri="{FF2B5EF4-FFF2-40B4-BE49-F238E27FC236}">
              <a16:creationId xmlns:a16="http://schemas.microsoft.com/office/drawing/2014/main" id="{00000000-0008-0000-0400-0000F9000000}"/>
            </a:ext>
          </a:extLst>
        </xdr:cNvPr>
        <xdr:cNvSpPr txBox="1"/>
      </xdr:nvSpPr>
      <xdr:spPr>
        <a:xfrm>
          <a:off x="14401800" y="99420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57</xdr:row>
      <xdr:rowOff>51562</xdr:rowOff>
    </xdr:from>
    <xdr:to>
      <xdr:col>69</xdr:col>
      <xdr:colOff>92075</xdr:colOff>
      <xdr:row>57</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3004800" y="9824212"/>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57</xdr:row>
      <xdr:rowOff>55626</xdr:rowOff>
    </xdr:from>
    <xdr:to>
      <xdr:col>69</xdr:col>
      <xdr:colOff>142875</xdr:colOff>
      <xdr:row>57</xdr:row>
      <xdr:rowOff>157226</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3843000" y="9828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57</xdr:row>
      <xdr:rowOff>142003</xdr:rowOff>
    </xdr:from>
    <xdr:ext cx="7620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3512800" y="9914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147066</xdr:rowOff>
    </xdr:from>
    <xdr:to>
      <xdr:col>65</xdr:col>
      <xdr:colOff>53975</xdr:colOff>
      <xdr:row>58</xdr:row>
      <xdr:rowOff>77216</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2954000" y="99197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61993</xdr:rowOff>
    </xdr:from>
    <xdr:ext cx="7620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2623800" y="1000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56" name="テキスト ボックス 255">
          <a:extLst>
            <a:ext uri="{FF2B5EF4-FFF2-40B4-BE49-F238E27FC236}">
              <a16:creationId xmlns:a16="http://schemas.microsoft.com/office/drawing/2014/main" id="{00000000-0008-0000-0400-000000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59" name="テキスト ボックス 258">
          <a:extLst>
            <a:ext uri="{FF2B5EF4-FFF2-40B4-BE49-F238E27FC236}">
              <a16:creationId xmlns:a16="http://schemas.microsoft.com/office/drawing/2014/main" id="{00000000-0008-0000-0400-000003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39624</xdr:rowOff>
    </xdr:from>
    <xdr:to>
      <xdr:col>82</xdr:col>
      <xdr:colOff>158750</xdr:colOff>
      <xdr:row>58</xdr:row>
      <xdr:rowOff>141224</xdr:rowOff>
    </xdr:to>
    <xdr:sp macro="" textlink="">
      <xdr:nvSpPr>
        <xdr:cNvPr id="260" name="楕円 259">
          <a:extLst>
            <a:ext uri="{FF2B5EF4-FFF2-40B4-BE49-F238E27FC236}">
              <a16:creationId xmlns:a16="http://schemas.microsoft.com/office/drawing/2014/main" id="{00000000-0008-0000-0400-000004010000}"/>
            </a:ext>
          </a:extLst>
        </xdr:cNvPr>
        <xdr:cNvSpPr/>
      </xdr:nvSpPr>
      <xdr:spPr>
        <a:xfrm>
          <a:off x="16459200" y="99837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58</xdr:row>
      <xdr:rowOff>11701</xdr:rowOff>
    </xdr:from>
    <xdr:ext cx="762000" cy="259045"/>
    <xdr:sp macro="" textlink="">
      <xdr:nvSpPr>
        <xdr:cNvPr id="261" name="その他該当値テキスト">
          <a:extLst>
            <a:ext uri="{FF2B5EF4-FFF2-40B4-BE49-F238E27FC236}">
              <a16:creationId xmlns:a16="http://schemas.microsoft.com/office/drawing/2014/main" id="{00000000-0008-0000-0400-000005010000}"/>
            </a:ext>
          </a:extLst>
        </xdr:cNvPr>
        <xdr:cNvSpPr txBox="1"/>
      </xdr:nvSpPr>
      <xdr:spPr>
        <a:xfrm>
          <a:off x="16598900" y="99558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57</xdr:row>
      <xdr:rowOff>83058</xdr:rowOff>
    </xdr:from>
    <xdr:to>
      <xdr:col>78</xdr:col>
      <xdr:colOff>120650</xdr:colOff>
      <xdr:row>58</xdr:row>
      <xdr:rowOff>13208</xdr:rowOff>
    </xdr:to>
    <xdr:sp macro="" textlink="">
      <xdr:nvSpPr>
        <xdr:cNvPr id="262" name="楕円 261">
          <a:extLst>
            <a:ext uri="{FF2B5EF4-FFF2-40B4-BE49-F238E27FC236}">
              <a16:creationId xmlns:a16="http://schemas.microsoft.com/office/drawing/2014/main" id="{00000000-0008-0000-0400-000006010000}"/>
            </a:ext>
          </a:extLst>
        </xdr:cNvPr>
        <xdr:cNvSpPr/>
      </xdr:nvSpPr>
      <xdr:spPr>
        <a:xfrm>
          <a:off x="15621000" y="9855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169435</xdr:rowOff>
    </xdr:from>
    <xdr:ext cx="7366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5290800" y="99420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57</xdr:row>
      <xdr:rowOff>64770</xdr:rowOff>
    </xdr:from>
    <xdr:to>
      <xdr:col>74</xdr:col>
      <xdr:colOff>31750</xdr:colOff>
      <xdr:row>57</xdr:row>
      <xdr:rowOff>166370</xdr:rowOff>
    </xdr:to>
    <xdr:sp macro="" textlink="">
      <xdr:nvSpPr>
        <xdr:cNvPr id="264" name="楕円 263">
          <a:extLst>
            <a:ext uri="{FF2B5EF4-FFF2-40B4-BE49-F238E27FC236}">
              <a16:creationId xmlns:a16="http://schemas.microsoft.com/office/drawing/2014/main" id="{00000000-0008-0000-0400-000008010000}"/>
            </a:ext>
          </a:extLst>
        </xdr:cNvPr>
        <xdr:cNvSpPr/>
      </xdr:nvSpPr>
      <xdr:spPr>
        <a:xfrm>
          <a:off x="14732000" y="9837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5097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401800" y="96062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57</xdr:row>
      <xdr:rowOff>762</xdr:rowOff>
    </xdr:from>
    <xdr:to>
      <xdr:col>69</xdr:col>
      <xdr:colOff>142875</xdr:colOff>
      <xdr:row>57</xdr:row>
      <xdr:rowOff>102362</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3843000" y="97734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55</xdr:row>
      <xdr:rowOff>112539</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3512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57</xdr:row>
      <xdr:rowOff>19050</xdr:rowOff>
    </xdr:from>
    <xdr:to>
      <xdr:col>65</xdr:col>
      <xdr:colOff>53975</xdr:colOff>
      <xdr:row>57</xdr:row>
      <xdr:rowOff>120650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2954000" y="979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55</xdr:row>
      <xdr:rowOff>130827</xdr:rowOff>
    </xdr:from>
    <xdr:ext cx="7620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2623800" y="956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0" name="正方形/長方形 269">
          <a:extLst>
            <a:ext uri="{FF2B5EF4-FFF2-40B4-BE49-F238E27FC236}">
              <a16:creationId xmlns:a16="http://schemas.microsoft.com/office/drawing/2014/main" id="{00000000-0008-0000-0400-00000E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1" name="正方形/長方形 270">
          <a:extLst>
            <a:ext uri="{FF2B5EF4-FFF2-40B4-BE49-F238E27FC236}">
              <a16:creationId xmlns:a16="http://schemas.microsoft.com/office/drawing/2014/main" id="{00000000-0008-0000-0400-00000F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2" name="正方形/長方形 271">
          <a:extLst>
            <a:ext uri="{FF2B5EF4-FFF2-40B4-BE49-F238E27FC236}">
              <a16:creationId xmlns:a16="http://schemas.microsoft.com/office/drawing/2014/main" id="{00000000-0008-0000-0400-000010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3" name="正方形/長方形 272">
          <a:extLst>
            <a:ext uri="{FF2B5EF4-FFF2-40B4-BE49-F238E27FC236}">
              <a16:creationId xmlns:a16="http://schemas.microsoft.com/office/drawing/2014/main" id="{00000000-0008-0000-0400-000011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74" name="正方形/長方形 273">
          <a:extLst>
            <a:ext uri="{FF2B5EF4-FFF2-40B4-BE49-F238E27FC236}">
              <a16:creationId xmlns:a16="http://schemas.microsoft.com/office/drawing/2014/main" id="{00000000-0008-0000-0400-000012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75" name="正方形/長方形 274">
          <a:extLst>
            <a:ext uri="{FF2B5EF4-FFF2-40B4-BE49-F238E27FC236}">
              <a16:creationId xmlns:a16="http://schemas.microsoft.com/office/drawing/2014/main" id="{00000000-0008-0000-0400-000013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0" name="テキスト ボックス 279">
          <a:extLst>
            <a:ext uri="{FF2B5EF4-FFF2-40B4-BE49-F238E27FC236}">
              <a16:creationId xmlns:a16="http://schemas.microsoft.com/office/drawing/2014/main" id="{00000000-0008-0000-0400-000018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類似団体平均と比較すると低い傾向であるが、全国及び福島県平均と比べると高い傾向にあり、今後も引き続き事業費補助の検証及び精査等による補助金の適正化に努めていく</a:t>
          </a:r>
          <a:r>
            <a:rPr kumimoji="1" lang="ja-JP" altLang="en-US" sz="1100">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oneCellAnchor>
    <xdr:from>
      <xdr:col>62</xdr:col>
      <xdr:colOff>6350</xdr:colOff>
      <xdr:row>29</xdr:row>
      <xdr:rowOff>107950</xdr:rowOff>
    </xdr:from>
    <xdr:ext cx="298543" cy="225703"/>
    <xdr:sp macro="" textlink="">
      <xdr:nvSpPr>
        <xdr:cNvPr id="281" name="テキスト ボックス 280">
          <a:extLst>
            <a:ext uri="{FF2B5EF4-FFF2-40B4-BE49-F238E27FC236}">
              <a16:creationId xmlns:a16="http://schemas.microsoft.com/office/drawing/2014/main" id="{00000000-0008-0000-0400-000019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2" name="直線コネクタ 281">
          <a:extLst>
            <a:ext uri="{FF2B5EF4-FFF2-40B4-BE49-F238E27FC236}">
              <a16:creationId xmlns:a16="http://schemas.microsoft.com/office/drawing/2014/main" id="{00000000-0008-0000-0400-00001A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3" name="テキスト ボックス 282">
          <a:extLst>
            <a:ext uri="{FF2B5EF4-FFF2-40B4-BE49-F238E27FC236}">
              <a16:creationId xmlns:a16="http://schemas.microsoft.com/office/drawing/2014/main" id="{00000000-0008-0000-0400-00001B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69850</xdr:rowOff>
    </xdr:from>
    <xdr:to>
      <xdr:col>85</xdr:col>
      <xdr:colOff>66675</xdr:colOff>
      <xdr:row>41</xdr:row>
      <xdr:rowOff>69850</xdr:rowOff>
    </xdr:to>
    <xdr:cxnSp macro="">
      <xdr:nvCxnSpPr>
        <xdr:cNvPr id="284" name="直線コネクタ 283">
          <a:extLst>
            <a:ext uri="{FF2B5EF4-FFF2-40B4-BE49-F238E27FC236}">
              <a16:creationId xmlns:a16="http://schemas.microsoft.com/office/drawing/2014/main" id="{00000000-0008-0000-0400-00001C010000}"/>
            </a:ext>
          </a:extLst>
        </xdr:cNvPr>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40</xdr:row>
      <xdr:rowOff>99077</xdr:rowOff>
    </xdr:from>
    <xdr:ext cx="508000" cy="259045"/>
    <xdr:sp macro="" textlink="">
      <xdr:nvSpPr>
        <xdr:cNvPr id="285" name="テキスト ボックス 284">
          <a:extLst>
            <a:ext uri="{FF2B5EF4-FFF2-40B4-BE49-F238E27FC236}">
              <a16:creationId xmlns:a16="http://schemas.microsoft.com/office/drawing/2014/main" id="{00000000-0008-0000-0400-00001D010000}"/>
            </a:ext>
          </a:extLst>
        </xdr:cNvPr>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38</xdr:row>
      <xdr:rowOff>127000</xdr:rowOff>
    </xdr:from>
    <xdr:to>
      <xdr:col>85</xdr:col>
      <xdr:colOff>66675</xdr:colOff>
      <xdr:row>38</xdr:row>
      <xdr:rowOff>127000</xdr:rowOff>
    </xdr:to>
    <xdr:cxnSp macro="">
      <xdr:nvCxnSpPr>
        <xdr:cNvPr id="286" name="直線コネクタ 285">
          <a:extLst>
            <a:ext uri="{FF2B5EF4-FFF2-40B4-BE49-F238E27FC236}">
              <a16:creationId xmlns:a16="http://schemas.microsoft.com/office/drawing/2014/main" id="{00000000-0008-0000-0400-00001E010000}"/>
            </a:ext>
          </a:extLst>
        </xdr:cNvPr>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37</xdr:row>
      <xdr:rowOff>156227</xdr:rowOff>
    </xdr:from>
    <xdr:ext cx="508000" cy="259045"/>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36</xdr:row>
      <xdr:rowOff>12700</xdr:rowOff>
    </xdr:from>
    <xdr:to>
      <xdr:col>85</xdr:col>
      <xdr:colOff>66675</xdr:colOff>
      <xdr:row>36</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35</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33</xdr:row>
      <xdr:rowOff>69850</xdr:rowOff>
    </xdr:from>
    <xdr:to>
      <xdr:col>85</xdr:col>
      <xdr:colOff>66675</xdr:colOff>
      <xdr:row>33</xdr:row>
      <xdr:rowOff>69850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99077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3" name="補助費等グラフ枠">
          <a:extLst>
            <a:ext uri="{FF2B5EF4-FFF2-40B4-BE49-F238E27FC236}">
              <a16:creationId xmlns:a16="http://schemas.microsoft.com/office/drawing/2014/main" id="{00000000-0008-0000-0400-000025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168148</xdr:rowOff>
    </xdr:from>
    <xdr:to>
      <xdr:col>82</xdr:col>
      <xdr:colOff>107950</xdr:colOff>
      <xdr:row>40</xdr:row>
      <xdr:rowOff>140716</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flipV="1">
          <a:off x="16510000" y="5997448"/>
          <a:ext cx="0" cy="10012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40</xdr:row>
      <xdr:rowOff>112793</xdr:rowOff>
    </xdr:from>
    <xdr:ext cx="762000" cy="259045"/>
    <xdr:sp macro="" textlink="">
      <xdr:nvSpPr>
        <xdr:cNvPr id="295" name="補助費等最小値テキスト">
          <a:extLst>
            <a:ext uri="{FF2B5EF4-FFF2-40B4-BE49-F238E27FC236}">
              <a16:creationId xmlns:a16="http://schemas.microsoft.com/office/drawing/2014/main" id="{00000000-0008-0000-0400-000027010000}"/>
            </a:ext>
          </a:extLst>
        </xdr:cNvPr>
        <xdr:cNvSpPr txBox="1"/>
      </xdr:nvSpPr>
      <xdr:spPr>
        <a:xfrm>
          <a:off x="16598900" y="6970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40</xdr:row>
      <xdr:rowOff>140716</xdr:rowOff>
    </xdr:from>
    <xdr:to>
      <xdr:col>82</xdr:col>
      <xdr:colOff>196850</xdr:colOff>
      <xdr:row>40</xdr:row>
      <xdr:rowOff>140716</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6421100" y="69987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83075</xdr:rowOff>
    </xdr:from>
    <xdr:ext cx="762000" cy="259045"/>
    <xdr:sp macro="" textlink="">
      <xdr:nvSpPr>
        <xdr:cNvPr id="297" name="補助費等最大値テキスト">
          <a:extLst>
            <a:ext uri="{FF2B5EF4-FFF2-40B4-BE49-F238E27FC236}">
              <a16:creationId xmlns:a16="http://schemas.microsoft.com/office/drawing/2014/main" id="{00000000-0008-0000-0400-000029010000}"/>
            </a:ext>
          </a:extLst>
        </xdr:cNvPr>
        <xdr:cNvSpPr txBox="1"/>
      </xdr:nvSpPr>
      <xdr:spPr>
        <a:xfrm>
          <a:off x="16598900" y="57409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168148</xdr:rowOff>
    </xdr:from>
    <xdr:to>
      <xdr:col>82</xdr:col>
      <xdr:colOff>196850</xdr:colOff>
      <xdr:row>34</xdr:row>
      <xdr:rowOff>168148</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6421100" y="59974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5842</xdr:rowOff>
    </xdr:from>
    <xdr:to>
      <xdr:col>82</xdr:col>
      <xdr:colOff>107950</xdr:colOff>
      <xdr:row>37</xdr:row>
      <xdr:rowOff>5842</xdr:rowOff>
    </xdr:to>
    <xdr:cxnSp macro="">
      <xdr:nvCxnSpPr>
        <xdr:cNvPr id="299" name="直線コネクタ 298">
          <a:extLst>
            <a:ext uri="{FF2B5EF4-FFF2-40B4-BE49-F238E27FC236}">
              <a16:creationId xmlns:a16="http://schemas.microsoft.com/office/drawing/2014/main" id="{00000000-0008-0000-0400-00002B010000}"/>
            </a:ext>
          </a:extLst>
        </xdr:cNvPr>
        <xdr:cNvCxnSpPr/>
      </xdr:nvCxnSpPr>
      <xdr:spPr>
        <a:xfrm>
          <a:off x="15671800" y="6349492"/>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105427</xdr:rowOff>
    </xdr:from>
    <xdr:ext cx="762000" cy="259045"/>
    <xdr:sp macro="" textlink="">
      <xdr:nvSpPr>
        <xdr:cNvPr id="300" name="補助費等平均値テキスト">
          <a:extLst>
            <a:ext uri="{FF2B5EF4-FFF2-40B4-BE49-F238E27FC236}">
              <a16:creationId xmlns:a16="http://schemas.microsoft.com/office/drawing/2014/main" id="{00000000-0008-0000-0400-00002C010000}"/>
            </a:ext>
          </a:extLst>
        </xdr:cNvPr>
        <xdr:cNvSpPr txBox="1"/>
      </xdr:nvSpPr>
      <xdr:spPr>
        <a:xfrm>
          <a:off x="16598900" y="6449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133350</xdr:rowOff>
    </xdr:from>
    <xdr:to>
      <xdr:col>82</xdr:col>
      <xdr:colOff>158750</xdr:colOff>
      <xdr:row>38</xdr:row>
      <xdr:rowOff>63500</xdr:rowOff>
    </xdr:to>
    <xdr:sp macro="" textlink="">
      <xdr:nvSpPr>
        <xdr:cNvPr id="301" name="フローチャート: 判断 300">
          <a:extLst>
            <a:ext uri="{FF2B5EF4-FFF2-40B4-BE49-F238E27FC236}">
              <a16:creationId xmlns:a16="http://schemas.microsoft.com/office/drawing/2014/main" id="{00000000-0008-0000-0400-00002D010000}"/>
            </a:ext>
          </a:extLst>
        </xdr:cNvPr>
        <xdr:cNvSpPr/>
      </xdr:nvSpPr>
      <xdr:spPr>
        <a:xfrm>
          <a:off x="164592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36</xdr:row>
      <xdr:rowOff>154432</xdr:rowOff>
    </xdr:from>
    <xdr:to>
      <xdr:col>78</xdr:col>
      <xdr:colOff>69850</xdr:colOff>
      <xdr:row>37</xdr:row>
      <xdr:rowOff>5842</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4782800" y="6326632"/>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73914</xdr:rowOff>
    </xdr:from>
    <xdr:to>
      <xdr:col>78</xdr:col>
      <xdr:colOff>120650</xdr:colOff>
      <xdr:row>38</xdr:row>
      <xdr:rowOff>4064</xdr:rowOff>
    </xdr:to>
    <xdr:sp macro="" textlink="">
      <xdr:nvSpPr>
        <xdr:cNvPr id="303" name="フローチャート: 判断 302">
          <a:extLst>
            <a:ext uri="{FF2B5EF4-FFF2-40B4-BE49-F238E27FC236}">
              <a16:creationId xmlns:a16="http://schemas.microsoft.com/office/drawing/2014/main" id="{00000000-0008-0000-0400-00002F010000}"/>
            </a:ext>
          </a:extLst>
        </xdr:cNvPr>
        <xdr:cNvSpPr/>
      </xdr:nvSpPr>
      <xdr:spPr>
        <a:xfrm>
          <a:off x="15621000" y="64175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37</xdr:row>
      <xdr:rowOff>160291</xdr:rowOff>
    </xdr:from>
    <xdr:ext cx="736600" cy="259045"/>
    <xdr:sp macro="" textlink="">
      <xdr:nvSpPr>
        <xdr:cNvPr id="304" name="テキスト ボックス 303">
          <a:extLst>
            <a:ext uri="{FF2B5EF4-FFF2-40B4-BE49-F238E27FC236}">
              <a16:creationId xmlns:a16="http://schemas.microsoft.com/office/drawing/2014/main" id="{00000000-0008-0000-0400-000030010000}"/>
            </a:ext>
          </a:extLst>
        </xdr:cNvPr>
        <xdr:cNvSpPr txBox="1"/>
      </xdr:nvSpPr>
      <xdr:spPr>
        <a:xfrm>
          <a:off x="15290800" y="65039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113284</xdr:rowOff>
    </xdr:from>
    <xdr:to>
      <xdr:col>73</xdr:col>
      <xdr:colOff>180975</xdr:colOff>
      <xdr:row>36</xdr:row>
      <xdr:rowOff>154432</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a:off x="13893800" y="628548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19050</xdr:rowOff>
    </xdr:from>
    <xdr:to>
      <xdr:col>74</xdr:col>
      <xdr:colOff>31750</xdr:colOff>
      <xdr:row>37</xdr:row>
      <xdr:rowOff>120650</xdr:rowOff>
    </xdr:to>
    <xdr:sp macro="" textlink="">
      <xdr:nvSpPr>
        <xdr:cNvPr id="306" name="フローチャート: 判断 305">
          <a:extLst>
            <a:ext uri="{FF2B5EF4-FFF2-40B4-BE49-F238E27FC236}">
              <a16:creationId xmlns:a16="http://schemas.microsoft.com/office/drawing/2014/main" id="{00000000-0008-0000-0400-000032010000}"/>
            </a:ext>
          </a:extLst>
        </xdr:cNvPr>
        <xdr:cNvSpPr/>
      </xdr:nvSpPr>
      <xdr:spPr>
        <a:xfrm>
          <a:off x="14732000" y="636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37</xdr:row>
      <xdr:rowOff>105427</xdr:rowOff>
    </xdr:from>
    <xdr:ext cx="762000" cy="259045"/>
    <xdr:sp macro="" textlink="">
      <xdr:nvSpPr>
        <xdr:cNvPr id="307" name="テキスト ボックス 306">
          <a:extLst>
            <a:ext uri="{FF2B5EF4-FFF2-40B4-BE49-F238E27FC236}">
              <a16:creationId xmlns:a16="http://schemas.microsoft.com/office/drawing/2014/main" id="{00000000-0008-0000-0400-000033010000}"/>
            </a:ext>
          </a:extLst>
        </xdr:cNvPr>
        <xdr:cNvSpPr txBox="1"/>
      </xdr:nvSpPr>
      <xdr:spPr>
        <a:xfrm>
          <a:off x="14401800" y="6449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113284</xdr:rowOff>
    </xdr:from>
    <xdr:to>
      <xdr:col>69</xdr:col>
      <xdr:colOff>92075</xdr:colOff>
      <xdr:row>36</xdr:row>
      <xdr:rowOff>163576</xdr:rowOff>
    </xdr:to>
    <xdr:cxnSp macro="">
      <xdr:nvCxnSpPr>
        <xdr:cNvPr id="308" name="直線コネクタ 307">
          <a:extLst>
            <a:ext uri="{FF2B5EF4-FFF2-40B4-BE49-F238E27FC236}">
              <a16:creationId xmlns:a16="http://schemas.microsoft.com/office/drawing/2014/main" id="{00000000-0008-0000-0400-000034010000}"/>
            </a:ext>
          </a:extLst>
        </xdr:cNvPr>
        <xdr:cNvCxnSpPr/>
      </xdr:nvCxnSpPr>
      <xdr:spPr>
        <a:xfrm flipV="1">
          <a:off x="13004800" y="6285484"/>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36</xdr:row>
      <xdr:rowOff>149352</xdr:rowOff>
    </xdr:from>
    <xdr:to>
      <xdr:col>69</xdr:col>
      <xdr:colOff>142875</xdr:colOff>
      <xdr:row>37</xdr:row>
      <xdr:rowOff>79502</xdr:rowOff>
    </xdr:to>
    <xdr:sp macro="" textlink="">
      <xdr:nvSpPr>
        <xdr:cNvPr id="309" name="フローチャート: 判断 308">
          <a:extLst>
            <a:ext uri="{FF2B5EF4-FFF2-40B4-BE49-F238E27FC236}">
              <a16:creationId xmlns:a16="http://schemas.microsoft.com/office/drawing/2014/main" id="{00000000-0008-0000-0400-000035010000}"/>
            </a:ext>
          </a:extLst>
        </xdr:cNvPr>
        <xdr:cNvSpPr/>
      </xdr:nvSpPr>
      <xdr:spPr>
        <a:xfrm>
          <a:off x="13843000" y="63215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37</xdr:row>
      <xdr:rowOff>64279</xdr:rowOff>
    </xdr:from>
    <xdr:ext cx="762000" cy="259045"/>
    <xdr:sp macro="" textlink="">
      <xdr:nvSpPr>
        <xdr:cNvPr id="310" name="テキスト ボックス 309">
          <a:extLst>
            <a:ext uri="{FF2B5EF4-FFF2-40B4-BE49-F238E27FC236}">
              <a16:creationId xmlns:a16="http://schemas.microsoft.com/office/drawing/2014/main" id="{00000000-0008-0000-0400-000036010000}"/>
            </a:ext>
          </a:extLst>
        </xdr:cNvPr>
        <xdr:cNvSpPr txBox="1"/>
      </xdr:nvSpPr>
      <xdr:spPr>
        <a:xfrm>
          <a:off x="13512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158496</xdr:rowOff>
    </xdr:from>
    <xdr:to>
      <xdr:col>65</xdr:col>
      <xdr:colOff>53975</xdr:colOff>
      <xdr:row>37</xdr:row>
      <xdr:rowOff>88646</xdr:rowOff>
    </xdr:to>
    <xdr:sp macro="" textlink="">
      <xdr:nvSpPr>
        <xdr:cNvPr id="311" name="フローチャート: 判断 310">
          <a:extLst>
            <a:ext uri="{FF2B5EF4-FFF2-40B4-BE49-F238E27FC236}">
              <a16:creationId xmlns:a16="http://schemas.microsoft.com/office/drawing/2014/main" id="{00000000-0008-0000-0400-000037010000}"/>
            </a:ext>
          </a:extLst>
        </xdr:cNvPr>
        <xdr:cNvSpPr/>
      </xdr:nvSpPr>
      <xdr:spPr>
        <a:xfrm>
          <a:off x="12954000" y="6330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37</xdr:row>
      <xdr:rowOff>73423</xdr:rowOff>
    </xdr:from>
    <xdr:ext cx="762000" cy="259045"/>
    <xdr:sp macro="" textlink="">
      <xdr:nvSpPr>
        <xdr:cNvPr id="312" name="テキスト ボックス 311">
          <a:extLst>
            <a:ext uri="{FF2B5EF4-FFF2-40B4-BE49-F238E27FC236}">
              <a16:creationId xmlns:a16="http://schemas.microsoft.com/office/drawing/2014/main" id="{00000000-0008-0000-0400-000038010000}"/>
            </a:ext>
          </a:extLst>
        </xdr:cNvPr>
        <xdr:cNvSpPr txBox="1"/>
      </xdr:nvSpPr>
      <xdr:spPr>
        <a:xfrm>
          <a:off x="12623800" y="64170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3" name="テキスト ボックス 312">
          <a:extLst>
            <a:ext uri="{FF2B5EF4-FFF2-40B4-BE49-F238E27FC236}">
              <a16:creationId xmlns:a16="http://schemas.microsoft.com/office/drawing/2014/main" id="{00000000-0008-0000-0400-000039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126492</xdr:rowOff>
    </xdr:from>
    <xdr:to>
      <xdr:col>82</xdr:col>
      <xdr:colOff>158750</xdr:colOff>
      <xdr:row>37</xdr:row>
      <xdr:rowOff>56642</xdr:rowOff>
    </xdr:to>
    <xdr:sp macro="" textlink="">
      <xdr:nvSpPr>
        <xdr:cNvPr id="318" name="楕円 317">
          <a:extLst>
            <a:ext uri="{FF2B5EF4-FFF2-40B4-BE49-F238E27FC236}">
              <a16:creationId xmlns:a16="http://schemas.microsoft.com/office/drawing/2014/main" id="{00000000-0008-0000-0400-00003E010000}"/>
            </a:ext>
          </a:extLst>
        </xdr:cNvPr>
        <xdr:cNvSpPr/>
      </xdr:nvSpPr>
      <xdr:spPr>
        <a:xfrm>
          <a:off x="164592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143019</xdr:rowOff>
    </xdr:from>
    <xdr:ext cx="762000" cy="259045"/>
    <xdr:sp macro="" textlink="">
      <xdr:nvSpPr>
        <xdr:cNvPr id="319" name="補助費等該当値テキスト">
          <a:extLst>
            <a:ext uri="{FF2B5EF4-FFF2-40B4-BE49-F238E27FC236}">
              <a16:creationId xmlns:a16="http://schemas.microsoft.com/office/drawing/2014/main" id="{00000000-0008-0000-0400-00003F010000}"/>
            </a:ext>
          </a:extLst>
        </xdr:cNvPr>
        <xdr:cNvSpPr txBox="1"/>
      </xdr:nvSpPr>
      <xdr:spPr>
        <a:xfrm>
          <a:off x="16598900" y="61437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126492</xdr:rowOff>
    </xdr:from>
    <xdr:to>
      <xdr:col>78</xdr:col>
      <xdr:colOff>120650</xdr:colOff>
      <xdr:row>37</xdr:row>
      <xdr:rowOff>56642</xdr:rowOff>
    </xdr:to>
    <xdr:sp macro="" textlink="">
      <xdr:nvSpPr>
        <xdr:cNvPr id="320" name="楕円 319">
          <a:extLst>
            <a:ext uri="{FF2B5EF4-FFF2-40B4-BE49-F238E27FC236}">
              <a16:creationId xmlns:a16="http://schemas.microsoft.com/office/drawing/2014/main" id="{00000000-0008-0000-0400-000040010000}"/>
            </a:ext>
          </a:extLst>
        </xdr:cNvPr>
        <xdr:cNvSpPr/>
      </xdr:nvSpPr>
      <xdr:spPr>
        <a:xfrm>
          <a:off x="15621000" y="6298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66819</xdr:rowOff>
    </xdr:from>
    <xdr:ext cx="7366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5290800" y="606756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103632</xdr:rowOff>
    </xdr:from>
    <xdr:to>
      <xdr:col>74</xdr:col>
      <xdr:colOff>31750</xdr:colOff>
      <xdr:row>37</xdr:row>
      <xdr:rowOff>33782</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4732000" y="62758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43959</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4401800" y="60447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62484</xdr:rowOff>
    </xdr:from>
    <xdr:to>
      <xdr:col>69</xdr:col>
      <xdr:colOff>142875</xdr:colOff>
      <xdr:row>36</xdr:row>
      <xdr:rowOff>164084</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3843000" y="62346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2811</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3512800" y="60035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112776</xdr:rowOff>
    </xdr:from>
    <xdr:to>
      <xdr:col>65</xdr:col>
      <xdr:colOff>53975</xdr:colOff>
      <xdr:row>37</xdr:row>
      <xdr:rowOff>42926</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2954000" y="6284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53103</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2623800" y="60538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28" name="正方形/長方形 327">
          <a:extLst>
            <a:ext uri="{FF2B5EF4-FFF2-40B4-BE49-F238E27FC236}">
              <a16:creationId xmlns:a16="http://schemas.microsoft.com/office/drawing/2014/main" id="{00000000-0008-0000-0400-000048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29" name="正方形/長方形 328">
          <a:extLst>
            <a:ext uri="{FF2B5EF4-FFF2-40B4-BE49-F238E27FC236}">
              <a16:creationId xmlns:a16="http://schemas.microsoft.com/office/drawing/2014/main" id="{00000000-0008-0000-0400-000049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0" name="正方形/長方形 329">
          <a:extLst>
            <a:ext uri="{FF2B5EF4-FFF2-40B4-BE49-F238E27FC236}">
              <a16:creationId xmlns:a16="http://schemas.microsoft.com/office/drawing/2014/main" id="{00000000-0008-0000-0400-00004A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1" name="正方形/長方形 330">
          <a:extLst>
            <a:ext uri="{FF2B5EF4-FFF2-40B4-BE49-F238E27FC236}">
              <a16:creationId xmlns:a16="http://schemas.microsoft.com/office/drawing/2014/main" id="{00000000-0008-0000-0400-00004B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900">
              <a:solidFill>
                <a:sysClr val="windowText" lastClr="000000"/>
              </a:solidFill>
              <a:effectLst/>
              <a:latin typeface="+mn-lt"/>
              <a:ea typeface="+mn-ea"/>
              <a:cs typeface="+mn-cs"/>
            </a:rPr>
            <a:t>　近年大規模整備及び改修事業が集中したことで、地方債の元利償還金が増加し、公債費にかかる経常収支比率は、全国及び福島県、類似団体平均を上回っている。</a:t>
          </a:r>
          <a:endParaRPr lang="ja-JP" altLang="ja-JP" sz="900">
            <a:solidFill>
              <a:sysClr val="windowText" lastClr="000000"/>
            </a:solidFill>
            <a:effectLst/>
          </a:endParaRPr>
        </a:p>
        <a:p>
          <a:r>
            <a:rPr kumimoji="1" lang="ja-JP" altLang="ja-JP" sz="900">
              <a:solidFill>
                <a:sysClr val="windowText" lastClr="000000"/>
              </a:solidFill>
              <a:effectLst/>
              <a:latin typeface="+mn-lt"/>
              <a:ea typeface="+mn-ea"/>
              <a:cs typeface="+mn-cs"/>
            </a:rPr>
            <a:t>　本町の財政構造上、自主財源が限られており大規模事業の実施には地方債発行に依存するため、高くなる傾向にある。</a:t>
          </a:r>
          <a:endParaRPr lang="ja-JP" altLang="ja-JP" sz="900">
            <a:solidFill>
              <a:sysClr val="windowText" lastClr="000000"/>
            </a:solidFill>
            <a:effectLst/>
          </a:endParaRPr>
        </a:p>
        <a:p>
          <a:r>
            <a:rPr kumimoji="1" lang="ja-JP" altLang="ja-JP" sz="900">
              <a:solidFill>
                <a:sysClr val="windowText" lastClr="000000"/>
              </a:solidFill>
              <a:effectLst/>
              <a:latin typeface="+mn-lt"/>
              <a:ea typeface="+mn-ea"/>
              <a:cs typeface="+mn-cs"/>
            </a:rPr>
            <a:t>　公債費のピークは令和</a:t>
          </a:r>
          <a:r>
            <a:rPr kumimoji="1" lang="en-US" altLang="ja-JP" sz="900">
              <a:solidFill>
                <a:sysClr val="windowText" lastClr="000000"/>
              </a:solidFill>
              <a:effectLst/>
              <a:latin typeface="+mn-lt"/>
              <a:ea typeface="+mn-ea"/>
              <a:cs typeface="+mn-cs"/>
            </a:rPr>
            <a:t>4</a:t>
          </a:r>
          <a:r>
            <a:rPr kumimoji="1" lang="ja-JP" altLang="ja-JP" sz="900">
              <a:solidFill>
                <a:sysClr val="windowText" lastClr="000000"/>
              </a:solidFill>
              <a:effectLst/>
              <a:latin typeface="+mn-lt"/>
              <a:ea typeface="+mn-ea"/>
              <a:cs typeface="+mn-cs"/>
            </a:rPr>
            <a:t>年度になるが、令和</a:t>
          </a:r>
          <a:r>
            <a:rPr kumimoji="1" lang="en-US" altLang="ja-JP" sz="900">
              <a:solidFill>
                <a:sysClr val="windowText" lastClr="000000"/>
              </a:solidFill>
              <a:effectLst/>
              <a:latin typeface="+mn-lt"/>
              <a:ea typeface="+mn-ea"/>
              <a:cs typeface="+mn-cs"/>
            </a:rPr>
            <a:t>7</a:t>
          </a:r>
          <a:r>
            <a:rPr kumimoji="1" lang="ja-JP" altLang="ja-JP" sz="900">
              <a:solidFill>
                <a:sysClr val="windowText" lastClr="000000"/>
              </a:solidFill>
              <a:effectLst/>
              <a:latin typeface="+mn-lt"/>
              <a:ea typeface="+mn-ea"/>
              <a:cs typeface="+mn-cs"/>
            </a:rPr>
            <a:t>年度までは毎年やや減少するものの高止まりの状況が続く見込みであり、財政負担は非常に重いものとなることから、地方債発行の抑制に努め、事業計画の延伸等、中長期的な視点に立った財政運営の平準化を目指していく。</a:t>
          </a:r>
          <a:endParaRPr lang="ja-JP" altLang="ja-JP" sz="900">
            <a:solidFill>
              <a:sysClr val="windowText" lastClr="000000"/>
            </a:solidFill>
            <a:effectLst/>
          </a:endParaRPr>
        </a:p>
      </xdr:txBody>
    </xdr:sp>
    <xdr:clientData/>
  </xdr:twoCellAnchor>
  <xdr:oneCellAnchor>
    <xdr:from>
      <xdr:col>3</xdr:col>
      <xdr:colOff>123825</xdr:colOff>
      <xdr:row>69</xdr:row>
      <xdr:rowOff>107950</xdr:rowOff>
    </xdr:from>
    <xdr:ext cx="298543" cy="225703"/>
    <xdr:sp macro="" textlink="">
      <xdr:nvSpPr>
        <xdr:cNvPr id="339" name="テキスト ボックス 338">
          <a:extLst>
            <a:ext uri="{FF2B5EF4-FFF2-40B4-BE49-F238E27FC236}">
              <a16:creationId xmlns:a16="http://schemas.microsoft.com/office/drawing/2014/main" id="{00000000-0008-0000-0400-000053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0" name="直線コネクタ 339">
          <a:extLst>
            <a:ext uri="{FF2B5EF4-FFF2-40B4-BE49-F238E27FC236}">
              <a16:creationId xmlns:a16="http://schemas.microsoft.com/office/drawing/2014/main" id="{00000000-0008-0000-0400-000054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1" name="テキスト ボックス 340">
          <a:extLst>
            <a:ext uri="{FF2B5EF4-FFF2-40B4-BE49-F238E27FC236}">
              <a16:creationId xmlns:a16="http://schemas.microsoft.com/office/drawing/2014/main" id="{00000000-0008-0000-0400-000055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81</xdr:row>
      <xdr:rowOff>146050</xdr:rowOff>
    </xdr:from>
    <xdr:to>
      <xdr:col>26</xdr:col>
      <xdr:colOff>184150</xdr:colOff>
      <xdr:row>81</xdr:row>
      <xdr:rowOff>146050</xdr:rowOff>
    </xdr:to>
    <xdr:cxnSp macro="">
      <xdr:nvCxnSpPr>
        <xdr:cNvPr id="342" name="直線コネクタ 341">
          <a:extLst>
            <a:ext uri="{FF2B5EF4-FFF2-40B4-BE49-F238E27FC236}">
              <a16:creationId xmlns:a16="http://schemas.microsoft.com/office/drawing/2014/main" id="{00000000-0008-0000-0400-000056010000}"/>
            </a:ext>
          </a:extLst>
        </xdr:cNvPr>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3827</xdr:rowOff>
    </xdr:from>
    <xdr:ext cx="508000" cy="259045"/>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107950</xdr:rowOff>
    </xdr:from>
    <xdr:to>
      <xdr:col>26</xdr:col>
      <xdr:colOff>184150</xdr:colOff>
      <xdr:row>79</xdr:row>
      <xdr:rowOff>107950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137177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31750</xdr:rowOff>
    </xdr:from>
    <xdr:to>
      <xdr:col>26</xdr:col>
      <xdr:colOff>184150</xdr:colOff>
      <xdr:row>75</xdr:row>
      <xdr:rowOff>31750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60977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165100</xdr:rowOff>
    </xdr:from>
    <xdr:to>
      <xdr:col>26</xdr:col>
      <xdr:colOff>184150</xdr:colOff>
      <xdr:row>72</xdr:row>
      <xdr:rowOff>165100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72</xdr:row>
      <xdr:rowOff>22877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53" name="公債費グラフ枠">
          <a:extLst>
            <a:ext uri="{FF2B5EF4-FFF2-40B4-BE49-F238E27FC236}">
              <a16:creationId xmlns:a16="http://schemas.microsoft.com/office/drawing/2014/main" id="{00000000-0008-0000-0400-000061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12700</xdr:rowOff>
    </xdr:from>
    <xdr:to>
      <xdr:col>24</xdr:col>
      <xdr:colOff>25400</xdr:colOff>
      <xdr:row>80</xdr:row>
      <xdr:rowOff>69850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flipV="1">
          <a:off x="4826000" y="1252855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80</xdr:row>
      <xdr:rowOff>41927</xdr:rowOff>
    </xdr:from>
    <xdr:ext cx="762000" cy="259045"/>
    <xdr:sp macro="" textlink="">
      <xdr:nvSpPr>
        <xdr:cNvPr id="355" name="公債費最小値テキスト">
          <a:extLst>
            <a:ext uri="{FF2B5EF4-FFF2-40B4-BE49-F238E27FC236}">
              <a16:creationId xmlns:a16="http://schemas.microsoft.com/office/drawing/2014/main" id="{00000000-0008-0000-0400-000063010000}"/>
            </a:ext>
          </a:extLst>
        </xdr:cNvPr>
        <xdr:cNvSpPr txBox="1"/>
      </xdr:nvSpPr>
      <xdr:spPr>
        <a:xfrm>
          <a:off x="4914900" y="13757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80</xdr:row>
      <xdr:rowOff>69850</xdr:rowOff>
    </xdr:from>
    <xdr:to>
      <xdr:col>24</xdr:col>
      <xdr:colOff>114300</xdr:colOff>
      <xdr:row>80</xdr:row>
      <xdr:rowOff>69850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4737100" y="137858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99077</xdr:rowOff>
    </xdr:from>
    <xdr:ext cx="762000" cy="259045"/>
    <xdr:sp macro="" textlink="">
      <xdr:nvSpPr>
        <xdr:cNvPr id="357" name="公債費最大値テキスト">
          <a:extLst>
            <a:ext uri="{FF2B5EF4-FFF2-40B4-BE49-F238E27FC236}">
              <a16:creationId xmlns:a16="http://schemas.microsoft.com/office/drawing/2014/main" id="{00000000-0008-0000-0400-000065010000}"/>
            </a:ext>
          </a:extLst>
        </xdr:cNvPr>
        <xdr:cNvSpPr txBox="1"/>
      </xdr:nvSpPr>
      <xdr:spPr>
        <a:xfrm>
          <a:off x="4914900" y="12272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12700</xdr:rowOff>
    </xdr:from>
    <xdr:to>
      <xdr:col>24</xdr:col>
      <xdr:colOff>114300</xdr:colOff>
      <xdr:row>73</xdr:row>
      <xdr:rowOff>12700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4737100" y="12528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77</xdr:row>
      <xdr:rowOff>88900</xdr:rowOff>
    </xdr:from>
    <xdr:to>
      <xdr:col>24</xdr:col>
      <xdr:colOff>25400</xdr:colOff>
      <xdr:row>77</xdr:row>
      <xdr:rowOff>115570</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flipV="1">
          <a:off x="3987800" y="1329055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31767</xdr:rowOff>
    </xdr:from>
    <xdr:ext cx="762000" cy="259045"/>
    <xdr:sp macro="" textlink="">
      <xdr:nvSpPr>
        <xdr:cNvPr id="360" name="公債費平均値テキスト">
          <a:extLst>
            <a:ext uri="{FF2B5EF4-FFF2-40B4-BE49-F238E27FC236}">
              <a16:creationId xmlns:a16="http://schemas.microsoft.com/office/drawing/2014/main" id="{00000000-0008-0000-0400-000068010000}"/>
            </a:ext>
          </a:extLst>
        </xdr:cNvPr>
        <xdr:cNvSpPr txBox="1"/>
      </xdr:nvSpPr>
      <xdr:spPr>
        <a:xfrm>
          <a:off x="4914900" y="128905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76</xdr:row>
      <xdr:rowOff>15239</xdr:rowOff>
    </xdr:from>
    <xdr:to>
      <xdr:col>24</xdr:col>
      <xdr:colOff>76200</xdr:colOff>
      <xdr:row>76</xdr:row>
      <xdr:rowOff>116839</xdr:rowOff>
    </xdr:to>
    <xdr:sp macro="" textlink="">
      <xdr:nvSpPr>
        <xdr:cNvPr id="361" name="フローチャート: 判断 360">
          <a:extLst>
            <a:ext uri="{FF2B5EF4-FFF2-40B4-BE49-F238E27FC236}">
              <a16:creationId xmlns:a16="http://schemas.microsoft.com/office/drawing/2014/main" id="{00000000-0008-0000-0400-000069010000}"/>
            </a:ext>
          </a:extLst>
        </xdr:cNvPr>
        <xdr:cNvSpPr/>
      </xdr:nvSpPr>
      <xdr:spPr>
        <a:xfrm>
          <a:off x="4775200" y="13045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77</xdr:row>
      <xdr:rowOff>115570</xdr:rowOff>
    </xdr:from>
    <xdr:to>
      <xdr:col>19</xdr:col>
      <xdr:colOff>187325</xdr:colOff>
      <xdr:row>77</xdr:row>
      <xdr:rowOff>153670</xdr:rowOff>
    </xdr:to>
    <xdr:cxnSp macro="">
      <xdr:nvCxnSpPr>
        <xdr:cNvPr id="362" name="直線コネクタ 361">
          <a:extLst>
            <a:ext uri="{FF2B5EF4-FFF2-40B4-BE49-F238E27FC236}">
              <a16:creationId xmlns:a16="http://schemas.microsoft.com/office/drawing/2014/main" id="{00000000-0008-0000-0400-00006A010000}"/>
            </a:ext>
          </a:extLst>
        </xdr:cNvPr>
        <xdr:cNvCxnSpPr/>
      </xdr:nvCxnSpPr>
      <xdr:spPr>
        <a:xfrm flipV="1">
          <a:off x="3098800" y="1331722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76</xdr:row>
      <xdr:rowOff>26670</xdr:rowOff>
    </xdr:from>
    <xdr:to>
      <xdr:col>20</xdr:col>
      <xdr:colOff>38100</xdr:colOff>
      <xdr:row>76</xdr:row>
      <xdr:rowOff>128270</xdr:rowOff>
    </xdr:to>
    <xdr:sp macro="" textlink="">
      <xdr:nvSpPr>
        <xdr:cNvPr id="363" name="フローチャート: 判断 362">
          <a:extLst>
            <a:ext uri="{FF2B5EF4-FFF2-40B4-BE49-F238E27FC236}">
              <a16:creationId xmlns:a16="http://schemas.microsoft.com/office/drawing/2014/main" id="{00000000-0008-0000-0400-00006B010000}"/>
            </a:ext>
          </a:extLst>
        </xdr:cNvPr>
        <xdr:cNvSpPr/>
      </xdr:nvSpPr>
      <xdr:spPr>
        <a:xfrm>
          <a:off x="3937000" y="130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74</xdr:row>
      <xdr:rowOff>138447</xdr:rowOff>
    </xdr:from>
    <xdr:ext cx="7366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3606800" y="128257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77</xdr:row>
      <xdr:rowOff>153670</xdr:rowOff>
    </xdr:from>
    <xdr:to>
      <xdr:col>15</xdr:col>
      <xdr:colOff>98425</xdr:colOff>
      <xdr:row>77</xdr:row>
      <xdr:rowOff>153670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2209800" y="13355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76</xdr:row>
      <xdr:rowOff>41911</xdr:rowOff>
    </xdr:from>
    <xdr:to>
      <xdr:col>15</xdr:col>
      <xdr:colOff>149225</xdr:colOff>
      <xdr:row>76</xdr:row>
      <xdr:rowOff>143511</xdr:rowOff>
    </xdr:to>
    <xdr:sp macro="" textlink="">
      <xdr:nvSpPr>
        <xdr:cNvPr id="366" name="フローチャート: 判断 365">
          <a:extLst>
            <a:ext uri="{FF2B5EF4-FFF2-40B4-BE49-F238E27FC236}">
              <a16:creationId xmlns:a16="http://schemas.microsoft.com/office/drawing/2014/main" id="{00000000-0008-0000-0400-00006E010000}"/>
            </a:ext>
          </a:extLst>
        </xdr:cNvPr>
        <xdr:cNvSpPr/>
      </xdr:nvSpPr>
      <xdr:spPr>
        <a:xfrm>
          <a:off x="3048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74</xdr:row>
      <xdr:rowOff>153687</xdr:rowOff>
    </xdr:from>
    <xdr:ext cx="762000" cy="259045"/>
    <xdr:sp macro="" textlink="">
      <xdr:nvSpPr>
        <xdr:cNvPr id="367" name="テキスト ボックス 366">
          <a:extLst>
            <a:ext uri="{FF2B5EF4-FFF2-40B4-BE49-F238E27FC236}">
              <a16:creationId xmlns:a16="http://schemas.microsoft.com/office/drawing/2014/main" id="{00000000-0008-0000-0400-00006F010000}"/>
            </a:ext>
          </a:extLst>
        </xdr:cNvPr>
        <xdr:cNvSpPr txBox="1"/>
      </xdr:nvSpPr>
      <xdr:spPr>
        <a:xfrm>
          <a:off x="2717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77</xdr:row>
      <xdr:rowOff>153670</xdr:rowOff>
    </xdr:from>
    <xdr:to>
      <xdr:col>11</xdr:col>
      <xdr:colOff>9525</xdr:colOff>
      <xdr:row>77</xdr:row>
      <xdr:rowOff>153670</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a:off x="1320800" y="133553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76</xdr:row>
      <xdr:rowOff>3811</xdr:rowOff>
    </xdr:from>
    <xdr:to>
      <xdr:col>11</xdr:col>
      <xdr:colOff>60325</xdr:colOff>
      <xdr:row>76</xdr:row>
      <xdr:rowOff>105411</xdr:rowOff>
    </xdr:to>
    <xdr:sp macro="" textlink="">
      <xdr:nvSpPr>
        <xdr:cNvPr id="369" name="フローチャート: 判断 368">
          <a:extLst>
            <a:ext uri="{FF2B5EF4-FFF2-40B4-BE49-F238E27FC236}">
              <a16:creationId xmlns:a16="http://schemas.microsoft.com/office/drawing/2014/main" id="{00000000-0008-0000-0400-000071010000}"/>
            </a:ext>
          </a:extLst>
        </xdr:cNvPr>
        <xdr:cNvSpPr/>
      </xdr:nvSpPr>
      <xdr:spPr>
        <a:xfrm>
          <a:off x="2159000" y="13034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74</xdr:row>
      <xdr:rowOff>115587</xdr:rowOff>
    </xdr:from>
    <xdr:ext cx="762000" cy="259045"/>
    <xdr:sp macro="" textlink="">
      <xdr:nvSpPr>
        <xdr:cNvPr id="370" name="テキスト ボックス 369">
          <a:extLst>
            <a:ext uri="{FF2B5EF4-FFF2-40B4-BE49-F238E27FC236}">
              <a16:creationId xmlns:a16="http://schemas.microsoft.com/office/drawing/2014/main" id="{00000000-0008-0000-0400-000072010000}"/>
            </a:ext>
          </a:extLst>
        </xdr:cNvPr>
        <xdr:cNvSpPr txBox="1"/>
      </xdr:nvSpPr>
      <xdr:spPr>
        <a:xfrm>
          <a:off x="1828800" y="128028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76</xdr:row>
      <xdr:rowOff>41911</xdr:rowOff>
    </xdr:from>
    <xdr:to>
      <xdr:col>6</xdr:col>
      <xdr:colOff>171450</xdr:colOff>
      <xdr:row>76</xdr:row>
      <xdr:rowOff>143511</xdr:rowOff>
    </xdr:to>
    <xdr:sp macro="" textlink="">
      <xdr:nvSpPr>
        <xdr:cNvPr id="371" name="フローチャート: 判断 370">
          <a:extLst>
            <a:ext uri="{FF2B5EF4-FFF2-40B4-BE49-F238E27FC236}">
              <a16:creationId xmlns:a16="http://schemas.microsoft.com/office/drawing/2014/main" id="{00000000-0008-0000-0400-000073010000}"/>
            </a:ext>
          </a:extLst>
        </xdr:cNvPr>
        <xdr:cNvSpPr/>
      </xdr:nvSpPr>
      <xdr:spPr>
        <a:xfrm>
          <a:off x="1270000" y="13072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74</xdr:row>
      <xdr:rowOff>153687</xdr:rowOff>
    </xdr:from>
    <xdr:ext cx="762000" cy="259045"/>
    <xdr:sp macro="" textlink="">
      <xdr:nvSpPr>
        <xdr:cNvPr id="372" name="テキスト ボックス 371">
          <a:extLst>
            <a:ext uri="{FF2B5EF4-FFF2-40B4-BE49-F238E27FC236}">
              <a16:creationId xmlns:a16="http://schemas.microsoft.com/office/drawing/2014/main" id="{00000000-0008-0000-0400-000074010000}"/>
            </a:ext>
          </a:extLst>
        </xdr:cNvPr>
        <xdr:cNvSpPr txBox="1"/>
      </xdr:nvSpPr>
      <xdr:spPr>
        <a:xfrm>
          <a:off x="939800" y="128409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74" name="テキスト ボックス 373">
          <a:extLst>
            <a:ext uri="{FF2B5EF4-FFF2-40B4-BE49-F238E27FC236}">
              <a16:creationId xmlns:a16="http://schemas.microsoft.com/office/drawing/2014/main" id="{00000000-0008-0000-0400-000076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75" name="テキスト ボックス 374">
          <a:extLst>
            <a:ext uri="{FF2B5EF4-FFF2-40B4-BE49-F238E27FC236}">
              <a16:creationId xmlns:a16="http://schemas.microsoft.com/office/drawing/2014/main" id="{00000000-0008-0000-0400-000077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77" name="テキスト ボックス 376">
          <a:extLst>
            <a:ext uri="{FF2B5EF4-FFF2-40B4-BE49-F238E27FC236}">
              <a16:creationId xmlns:a16="http://schemas.microsoft.com/office/drawing/2014/main" id="{00000000-0008-0000-0400-000079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38100</xdr:rowOff>
    </xdr:from>
    <xdr:to>
      <xdr:col>24</xdr:col>
      <xdr:colOff>76200</xdr:colOff>
      <xdr:row>77</xdr:row>
      <xdr:rowOff>139700</xdr:rowOff>
    </xdr:to>
    <xdr:sp macro="" textlink="">
      <xdr:nvSpPr>
        <xdr:cNvPr id="378" name="楕円 377">
          <a:extLst>
            <a:ext uri="{FF2B5EF4-FFF2-40B4-BE49-F238E27FC236}">
              <a16:creationId xmlns:a16="http://schemas.microsoft.com/office/drawing/2014/main" id="{00000000-0008-0000-0400-00007A010000}"/>
            </a:ext>
          </a:extLst>
        </xdr:cNvPr>
        <xdr:cNvSpPr/>
      </xdr:nvSpPr>
      <xdr:spPr>
        <a:xfrm>
          <a:off x="4775200" y="13239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77</xdr:row>
      <xdr:rowOff>10177</xdr:rowOff>
    </xdr:from>
    <xdr:ext cx="762000" cy="259045"/>
    <xdr:sp macro="" textlink="">
      <xdr:nvSpPr>
        <xdr:cNvPr id="379" name="公債費該当値テキスト">
          <a:extLst>
            <a:ext uri="{FF2B5EF4-FFF2-40B4-BE49-F238E27FC236}">
              <a16:creationId xmlns:a16="http://schemas.microsoft.com/office/drawing/2014/main" id="{00000000-0008-0000-0400-00007B010000}"/>
            </a:ext>
          </a:extLst>
        </xdr:cNvPr>
        <xdr:cNvSpPr txBox="1"/>
      </xdr:nvSpPr>
      <xdr:spPr>
        <a:xfrm>
          <a:off x="4914900" y="132118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77</xdr:row>
      <xdr:rowOff>64770</xdr:rowOff>
    </xdr:from>
    <xdr:to>
      <xdr:col>20</xdr:col>
      <xdr:colOff>38100</xdr:colOff>
      <xdr:row>77</xdr:row>
      <xdr:rowOff>166370</xdr:rowOff>
    </xdr:to>
    <xdr:sp macro="" textlink="">
      <xdr:nvSpPr>
        <xdr:cNvPr id="380" name="楕円 379">
          <a:extLst>
            <a:ext uri="{FF2B5EF4-FFF2-40B4-BE49-F238E27FC236}">
              <a16:creationId xmlns:a16="http://schemas.microsoft.com/office/drawing/2014/main" id="{00000000-0008-0000-0400-00007C010000}"/>
            </a:ext>
          </a:extLst>
        </xdr:cNvPr>
        <xdr:cNvSpPr/>
      </xdr:nvSpPr>
      <xdr:spPr>
        <a:xfrm>
          <a:off x="3937000" y="132664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151147</xdr:rowOff>
    </xdr:from>
    <xdr:ext cx="7366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3606800" y="133527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77</xdr:row>
      <xdr:rowOff>102870</xdr:rowOff>
    </xdr:from>
    <xdr:to>
      <xdr:col>15</xdr:col>
      <xdr:colOff>149225</xdr:colOff>
      <xdr:row>78</xdr:row>
      <xdr:rowOff>33020</xdr:rowOff>
    </xdr:to>
    <xdr:sp macro="" textlink="">
      <xdr:nvSpPr>
        <xdr:cNvPr id="382" name="楕円 381">
          <a:extLst>
            <a:ext uri="{FF2B5EF4-FFF2-40B4-BE49-F238E27FC236}">
              <a16:creationId xmlns:a16="http://schemas.microsoft.com/office/drawing/2014/main" id="{00000000-0008-0000-0400-00007E010000}"/>
            </a:ext>
          </a:extLst>
        </xdr:cNvPr>
        <xdr:cNvSpPr/>
      </xdr:nvSpPr>
      <xdr:spPr>
        <a:xfrm>
          <a:off x="3048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17797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2717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77</xdr:row>
      <xdr:rowOff>102870</xdr:rowOff>
    </xdr:from>
    <xdr:to>
      <xdr:col>11</xdr:col>
      <xdr:colOff>60325</xdr:colOff>
      <xdr:row>78</xdr:row>
      <xdr:rowOff>33020</xdr:rowOff>
    </xdr:to>
    <xdr:sp macro="" textlink="">
      <xdr:nvSpPr>
        <xdr:cNvPr id="384" name="楕円 383">
          <a:extLst>
            <a:ext uri="{FF2B5EF4-FFF2-40B4-BE49-F238E27FC236}">
              <a16:creationId xmlns:a16="http://schemas.microsoft.com/office/drawing/2014/main" id="{00000000-0008-0000-0400-000080010000}"/>
            </a:ext>
          </a:extLst>
        </xdr:cNvPr>
        <xdr:cNvSpPr/>
      </xdr:nvSpPr>
      <xdr:spPr>
        <a:xfrm>
          <a:off x="2159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78</xdr:row>
      <xdr:rowOff>17797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828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77</xdr:row>
      <xdr:rowOff>102870</xdr:rowOff>
    </xdr:from>
    <xdr:to>
      <xdr:col>6</xdr:col>
      <xdr:colOff>171450</xdr:colOff>
      <xdr:row>78</xdr:row>
      <xdr:rowOff>33020</xdr:rowOff>
    </xdr:to>
    <xdr:sp macro="" textlink="">
      <xdr:nvSpPr>
        <xdr:cNvPr id="386" name="楕円 385">
          <a:extLst>
            <a:ext uri="{FF2B5EF4-FFF2-40B4-BE49-F238E27FC236}">
              <a16:creationId xmlns:a16="http://schemas.microsoft.com/office/drawing/2014/main" id="{00000000-0008-0000-0400-000082010000}"/>
            </a:ext>
          </a:extLst>
        </xdr:cNvPr>
        <xdr:cNvSpPr/>
      </xdr:nvSpPr>
      <xdr:spPr>
        <a:xfrm>
          <a:off x="1270000" y="133045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78</xdr:row>
      <xdr:rowOff>17797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939800" y="13390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88" name="正方形/長方形 387">
          <a:extLst>
            <a:ext uri="{FF2B5EF4-FFF2-40B4-BE49-F238E27FC236}">
              <a16:creationId xmlns:a16="http://schemas.microsoft.com/office/drawing/2014/main" id="{00000000-0008-0000-0400-000084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89" name="正方形/長方形 388">
          <a:extLst>
            <a:ext uri="{FF2B5EF4-FFF2-40B4-BE49-F238E27FC236}">
              <a16:creationId xmlns:a16="http://schemas.microsoft.com/office/drawing/2014/main" id="{00000000-0008-0000-0400-000085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0" name="正方形/長方形 389">
          <a:extLst>
            <a:ext uri="{FF2B5EF4-FFF2-40B4-BE49-F238E27FC236}">
              <a16:creationId xmlns:a16="http://schemas.microsoft.com/office/drawing/2014/main" id="{00000000-0008-0000-0400-000086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391" name="正方形/長方形 390">
          <a:extLst>
            <a:ext uri="{FF2B5EF4-FFF2-40B4-BE49-F238E27FC236}">
              <a16:creationId xmlns:a16="http://schemas.microsoft.com/office/drawing/2014/main" id="{00000000-0008-0000-0400-000087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392" name="正方形/長方形 391">
          <a:extLst>
            <a:ext uri="{FF2B5EF4-FFF2-40B4-BE49-F238E27FC236}">
              <a16:creationId xmlns:a16="http://schemas.microsoft.com/office/drawing/2014/main" id="{00000000-0008-0000-0400-000088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393" name="正方形/長方形 392">
          <a:extLst>
            <a:ext uri="{FF2B5EF4-FFF2-40B4-BE49-F238E27FC236}">
              <a16:creationId xmlns:a16="http://schemas.microsoft.com/office/drawing/2014/main" id="{00000000-0008-0000-0400-000089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394" name="正方形/長方形 393">
          <a:extLst>
            <a:ext uri="{FF2B5EF4-FFF2-40B4-BE49-F238E27FC236}">
              <a16:creationId xmlns:a16="http://schemas.microsoft.com/office/drawing/2014/main" id="{00000000-0008-0000-0400-00008A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395" name="正方形/長方形 394">
          <a:extLst>
            <a:ext uri="{FF2B5EF4-FFF2-40B4-BE49-F238E27FC236}">
              <a16:creationId xmlns:a16="http://schemas.microsoft.com/office/drawing/2014/main" id="{00000000-0008-0000-0400-00008B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396" name="正方形/長方形 395">
          <a:extLst>
            <a:ext uri="{FF2B5EF4-FFF2-40B4-BE49-F238E27FC236}">
              <a16:creationId xmlns:a16="http://schemas.microsoft.com/office/drawing/2014/main" id="{00000000-0008-0000-0400-00008C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398" name="テキスト ボックス 397">
          <a:extLst>
            <a:ext uri="{FF2B5EF4-FFF2-40B4-BE49-F238E27FC236}">
              <a16:creationId xmlns:a16="http://schemas.microsoft.com/office/drawing/2014/main" id="{00000000-0008-0000-0400-00008E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baseline="0">
              <a:solidFill>
                <a:sysClr val="windowText" lastClr="000000"/>
              </a:solidFill>
              <a:effectLst/>
              <a:latin typeface="+mn-lt"/>
              <a:ea typeface="+mn-ea"/>
              <a:cs typeface="+mn-cs"/>
            </a:rPr>
            <a:t>　令和</a:t>
          </a:r>
          <a:r>
            <a:rPr kumimoji="1" lang="en-US" altLang="ja-JP" sz="1100" baseline="0">
              <a:solidFill>
                <a:sysClr val="windowText" lastClr="000000"/>
              </a:solidFill>
              <a:effectLst/>
              <a:latin typeface="+mn-lt"/>
              <a:ea typeface="+mn-ea"/>
              <a:cs typeface="+mn-cs"/>
            </a:rPr>
            <a:t>6</a:t>
          </a:r>
          <a:r>
            <a:rPr kumimoji="1" lang="ja-JP" altLang="ja-JP" sz="1100" baseline="0">
              <a:solidFill>
                <a:sysClr val="windowText" lastClr="000000"/>
              </a:solidFill>
              <a:effectLst/>
              <a:latin typeface="+mn-lt"/>
              <a:ea typeface="+mn-ea"/>
              <a:cs typeface="+mn-cs"/>
            </a:rPr>
            <a:t>年度は</a:t>
          </a:r>
          <a:r>
            <a:rPr kumimoji="1" lang="ja-JP" altLang="ja-JP" sz="1100">
              <a:solidFill>
                <a:sysClr val="windowText" lastClr="000000"/>
              </a:solidFill>
              <a:effectLst/>
              <a:latin typeface="+mn-lt"/>
              <a:ea typeface="+mn-ea"/>
              <a:cs typeface="+mn-cs"/>
            </a:rPr>
            <a:t>全国及び福島県、類似団体平均を</a:t>
          </a:r>
          <a:r>
            <a:rPr kumimoji="1" lang="ja-JP" altLang="ja-JP" sz="1100" baseline="0">
              <a:solidFill>
                <a:sysClr val="windowText" lastClr="000000"/>
              </a:solidFill>
              <a:effectLst/>
              <a:latin typeface="+mn-lt"/>
              <a:ea typeface="+mn-ea"/>
              <a:cs typeface="+mn-cs"/>
            </a:rPr>
            <a:t>下回っているが、それは</a:t>
          </a:r>
          <a:r>
            <a:rPr kumimoji="1" lang="ja-JP" altLang="ja-JP" sz="1100">
              <a:solidFill>
                <a:sysClr val="windowText" lastClr="000000"/>
              </a:solidFill>
              <a:effectLst/>
              <a:latin typeface="+mn-lt"/>
              <a:ea typeface="+mn-ea"/>
              <a:cs typeface="+mn-cs"/>
            </a:rPr>
            <a:t>公債費に係る負担が大きいためである。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「公債費」で説明の通り、高止まりの状況は続くものの令和</a:t>
          </a:r>
          <a:r>
            <a:rPr kumimoji="1" lang="en-US" altLang="ja-JP" sz="1100">
              <a:solidFill>
                <a:sysClr val="windowText" lastClr="000000"/>
              </a:solidFill>
              <a:effectLst/>
              <a:latin typeface="+mn-lt"/>
              <a:ea typeface="+mn-ea"/>
              <a:cs typeface="+mn-cs"/>
            </a:rPr>
            <a:t>4</a:t>
          </a:r>
          <a:r>
            <a:rPr kumimoji="1" lang="ja-JP" altLang="ja-JP" sz="1100">
              <a:solidFill>
                <a:sysClr val="windowText" lastClr="000000"/>
              </a:solidFill>
              <a:effectLst/>
              <a:latin typeface="+mn-lt"/>
              <a:ea typeface="+mn-ea"/>
              <a:cs typeface="+mn-cs"/>
            </a:rPr>
            <a:t>年度以降は公債費のピークを経過することや、今後の地方債の発行抑制に努めるなどの努力により、数値は変動する見込みである。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今後も事業の評価・検証を進め、コスト意識を持ち、無駄を省く工夫をするなど、経費の節減に努め、更なる財政健全化を図っていく。</a:t>
          </a:r>
          <a:endParaRPr kumimoji="1" lang="ja-JP" altLang="en-US" sz="13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69</xdr:row>
      <xdr:rowOff>107950</xdr:rowOff>
    </xdr:from>
    <xdr:ext cx="298543" cy="225703"/>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0" name="直線コネクタ 399">
          <a:extLst>
            <a:ext uri="{FF2B5EF4-FFF2-40B4-BE49-F238E27FC236}">
              <a16:creationId xmlns:a16="http://schemas.microsoft.com/office/drawing/2014/main" id="{00000000-0008-0000-0400-000090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02" name="直線コネクタ 401">
          <a:extLst>
            <a:ext uri="{FF2B5EF4-FFF2-40B4-BE49-F238E27FC236}">
              <a16:creationId xmlns:a16="http://schemas.microsoft.com/office/drawing/2014/main" id="{00000000-0008-0000-0400-000092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03" name="テキスト ボックス 402">
          <a:extLst>
            <a:ext uri="{FF2B5EF4-FFF2-40B4-BE49-F238E27FC236}">
              <a16:creationId xmlns:a16="http://schemas.microsoft.com/office/drawing/2014/main" id="{00000000-0008-0000-0400-000093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04" name="直線コネクタ 403">
          <a:extLst>
            <a:ext uri="{FF2B5EF4-FFF2-40B4-BE49-F238E27FC236}">
              <a16:creationId xmlns:a16="http://schemas.microsoft.com/office/drawing/2014/main" id="{00000000-0008-0000-0400-000094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05" name="テキスト ボックス 404">
          <a:extLst>
            <a:ext uri="{FF2B5EF4-FFF2-40B4-BE49-F238E27FC236}">
              <a16:creationId xmlns:a16="http://schemas.microsoft.com/office/drawing/2014/main" id="{00000000-0008-0000-0400-000095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06" name="直線コネクタ 405">
          <a:extLst>
            <a:ext uri="{FF2B5EF4-FFF2-40B4-BE49-F238E27FC236}">
              <a16:creationId xmlns:a16="http://schemas.microsoft.com/office/drawing/2014/main" id="{00000000-0008-0000-0400-000096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08" name="直線コネクタ 407">
          <a:extLst>
            <a:ext uri="{FF2B5EF4-FFF2-40B4-BE49-F238E27FC236}">
              <a16:creationId xmlns:a16="http://schemas.microsoft.com/office/drawing/2014/main" id="{00000000-0008-0000-0400-000098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09" name="テキスト ボックス 408">
          <a:extLst>
            <a:ext uri="{FF2B5EF4-FFF2-40B4-BE49-F238E27FC236}">
              <a16:creationId xmlns:a16="http://schemas.microsoft.com/office/drawing/2014/main" id="{00000000-0008-0000-0400-000099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10" name="直線コネクタ 409">
          <a:extLst>
            <a:ext uri="{FF2B5EF4-FFF2-40B4-BE49-F238E27FC236}">
              <a16:creationId xmlns:a16="http://schemas.microsoft.com/office/drawing/2014/main" id="{00000000-0008-0000-0400-00009A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11" name="テキスト ボックス 410">
          <a:extLst>
            <a:ext uri="{FF2B5EF4-FFF2-40B4-BE49-F238E27FC236}">
              <a16:creationId xmlns:a16="http://schemas.microsoft.com/office/drawing/2014/main" id="{00000000-0008-0000-0400-00009B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12" name="公債費以外グラフ枠">
          <a:extLst>
            <a:ext uri="{FF2B5EF4-FFF2-40B4-BE49-F238E27FC236}">
              <a16:creationId xmlns:a16="http://schemas.microsoft.com/office/drawing/2014/main" id="{00000000-0008-0000-0400-00009C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170434</xdr:rowOff>
    </xdr:from>
    <xdr:to>
      <xdr:col>82</xdr:col>
      <xdr:colOff>107950</xdr:colOff>
      <xdr:row>79</xdr:row>
      <xdr:rowOff>152146</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flipV="1">
          <a:off x="16510000" y="12514834"/>
          <a:ext cx="0" cy="11818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79</xdr:row>
      <xdr:rowOff>124223</xdr:rowOff>
    </xdr:from>
    <xdr:ext cx="762000" cy="259045"/>
    <xdr:sp macro="" textlink="">
      <xdr:nvSpPr>
        <xdr:cNvPr id="414" name="公債費以外最小値テキスト">
          <a:extLst>
            <a:ext uri="{FF2B5EF4-FFF2-40B4-BE49-F238E27FC236}">
              <a16:creationId xmlns:a16="http://schemas.microsoft.com/office/drawing/2014/main" id="{00000000-0008-0000-0400-00009E010000}"/>
            </a:ext>
          </a:extLst>
        </xdr:cNvPr>
        <xdr:cNvSpPr txBox="1"/>
      </xdr:nvSpPr>
      <xdr:spPr>
        <a:xfrm>
          <a:off x="16598900" y="136687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79</xdr:row>
      <xdr:rowOff>152146</xdr:rowOff>
    </xdr:from>
    <xdr:to>
      <xdr:col>82</xdr:col>
      <xdr:colOff>196850</xdr:colOff>
      <xdr:row>79</xdr:row>
      <xdr:rowOff>152146</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6421100" y="13696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85361</xdr:rowOff>
    </xdr:from>
    <xdr:ext cx="762000" cy="259045"/>
    <xdr:sp macro="" textlink="">
      <xdr:nvSpPr>
        <xdr:cNvPr id="416" name="公債費以外最大値テキスト">
          <a:extLst>
            <a:ext uri="{FF2B5EF4-FFF2-40B4-BE49-F238E27FC236}">
              <a16:creationId xmlns:a16="http://schemas.microsoft.com/office/drawing/2014/main" id="{00000000-0008-0000-0400-0000A0010000}"/>
            </a:ext>
          </a:extLst>
        </xdr:cNvPr>
        <xdr:cNvSpPr txBox="1"/>
      </xdr:nvSpPr>
      <xdr:spPr>
        <a:xfrm>
          <a:off x="16598900" y="122583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170434</xdr:rowOff>
    </xdr:from>
    <xdr:to>
      <xdr:col>82</xdr:col>
      <xdr:colOff>196850</xdr:colOff>
      <xdr:row>72</xdr:row>
      <xdr:rowOff>170434</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6421100" y="125148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110998</xdr:rowOff>
    </xdr:from>
    <xdr:to>
      <xdr:col>82</xdr:col>
      <xdr:colOff>107950</xdr:colOff>
      <xdr:row>74</xdr:row>
      <xdr:rowOff>117856</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5671800" y="12798298"/>
          <a:ext cx="838200" cy="6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107713</xdr:rowOff>
    </xdr:from>
    <xdr:ext cx="762000" cy="259045"/>
    <xdr:sp macro="" textlink="">
      <xdr:nvSpPr>
        <xdr:cNvPr id="419" name="公債費以外平均値テキスト">
          <a:extLst>
            <a:ext uri="{FF2B5EF4-FFF2-40B4-BE49-F238E27FC236}">
              <a16:creationId xmlns:a16="http://schemas.microsoft.com/office/drawing/2014/main" id="{00000000-0008-0000-0400-0000A3010000}"/>
            </a:ext>
          </a:extLst>
        </xdr:cNvPr>
        <xdr:cNvSpPr txBox="1"/>
      </xdr:nvSpPr>
      <xdr:spPr>
        <a:xfrm>
          <a:off x="16598900" y="127950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135636</xdr:rowOff>
    </xdr:from>
    <xdr:to>
      <xdr:col>82</xdr:col>
      <xdr:colOff>158750</xdr:colOff>
      <xdr:row>75</xdr:row>
      <xdr:rowOff>65786</xdr:rowOff>
    </xdr:to>
    <xdr:sp macro="" textlink="">
      <xdr:nvSpPr>
        <xdr:cNvPr id="420" name="フローチャート: 判断 419">
          <a:extLst>
            <a:ext uri="{FF2B5EF4-FFF2-40B4-BE49-F238E27FC236}">
              <a16:creationId xmlns:a16="http://schemas.microsoft.com/office/drawing/2014/main" id="{00000000-0008-0000-0400-0000A4010000}"/>
            </a:ext>
          </a:extLst>
        </xdr:cNvPr>
        <xdr:cNvSpPr/>
      </xdr:nvSpPr>
      <xdr:spPr>
        <a:xfrm>
          <a:off x="16459200" y="12822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51562</xdr:rowOff>
    </xdr:from>
    <xdr:to>
      <xdr:col>78</xdr:col>
      <xdr:colOff>69850</xdr:colOff>
      <xdr:row>74</xdr:row>
      <xdr:rowOff>110998</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4782800" y="12738862"/>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112776</xdr:rowOff>
    </xdr:from>
    <xdr:to>
      <xdr:col>78</xdr:col>
      <xdr:colOff>120650</xdr:colOff>
      <xdr:row>75</xdr:row>
      <xdr:rowOff>42926</xdr:rowOff>
    </xdr:to>
    <xdr:sp macro="" textlink="">
      <xdr:nvSpPr>
        <xdr:cNvPr id="422" name="フローチャート: 判断 421">
          <a:extLst>
            <a:ext uri="{FF2B5EF4-FFF2-40B4-BE49-F238E27FC236}">
              <a16:creationId xmlns:a16="http://schemas.microsoft.com/office/drawing/2014/main" id="{00000000-0008-0000-0400-0000A6010000}"/>
            </a:ext>
          </a:extLst>
        </xdr:cNvPr>
        <xdr:cNvSpPr/>
      </xdr:nvSpPr>
      <xdr:spPr>
        <a:xfrm>
          <a:off x="15621000" y="12800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75</xdr:row>
      <xdr:rowOff>27703</xdr:rowOff>
    </xdr:from>
    <xdr:ext cx="7366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5290800" y="128864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26416</xdr:rowOff>
    </xdr:from>
    <xdr:to>
      <xdr:col>73</xdr:col>
      <xdr:colOff>180975</xdr:colOff>
      <xdr:row>74</xdr:row>
      <xdr:rowOff>51562</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3893800" y="12713716"/>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74</xdr:row>
      <xdr:rowOff>76200</xdr:rowOff>
    </xdr:from>
    <xdr:to>
      <xdr:col>74</xdr:col>
      <xdr:colOff>31750</xdr:colOff>
      <xdr:row>75</xdr:row>
      <xdr:rowOff>6350</xdr:rowOff>
    </xdr:to>
    <xdr:sp macro="" textlink="">
      <xdr:nvSpPr>
        <xdr:cNvPr id="425" name="フローチャート: 判断 424">
          <a:extLst>
            <a:ext uri="{FF2B5EF4-FFF2-40B4-BE49-F238E27FC236}">
              <a16:creationId xmlns:a16="http://schemas.microsoft.com/office/drawing/2014/main" id="{00000000-0008-0000-0400-0000A9010000}"/>
            </a:ext>
          </a:extLst>
        </xdr:cNvPr>
        <xdr:cNvSpPr/>
      </xdr:nvSpPr>
      <xdr:spPr>
        <a:xfrm>
          <a:off x="14732000" y="12763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74</xdr:row>
      <xdr:rowOff>162577</xdr:rowOff>
    </xdr:from>
    <xdr:ext cx="762000" cy="259045"/>
    <xdr:sp macro="" textlink="">
      <xdr:nvSpPr>
        <xdr:cNvPr id="426" name="テキスト ボックス 425">
          <a:extLst>
            <a:ext uri="{FF2B5EF4-FFF2-40B4-BE49-F238E27FC236}">
              <a16:creationId xmlns:a16="http://schemas.microsoft.com/office/drawing/2014/main" id="{00000000-0008-0000-0400-0000AA010000}"/>
            </a:ext>
          </a:extLst>
        </xdr:cNvPr>
        <xdr:cNvSpPr txBox="1"/>
      </xdr:nvSpPr>
      <xdr:spPr>
        <a:xfrm>
          <a:off x="14401800" y="1284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26416</xdr:rowOff>
    </xdr:from>
    <xdr:to>
      <xdr:col>69</xdr:col>
      <xdr:colOff>92075</xdr:colOff>
      <xdr:row>74</xdr:row>
      <xdr:rowOff>44704</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3004800" y="1271371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74</xdr:row>
      <xdr:rowOff>16764</xdr:rowOff>
    </xdr:from>
    <xdr:to>
      <xdr:col>69</xdr:col>
      <xdr:colOff>142875</xdr:colOff>
      <xdr:row>74</xdr:row>
      <xdr:rowOff>118364</xdr:rowOff>
    </xdr:to>
    <xdr:sp macro="" textlink="">
      <xdr:nvSpPr>
        <xdr:cNvPr id="428" name="フローチャート: 判断 427">
          <a:extLst>
            <a:ext uri="{FF2B5EF4-FFF2-40B4-BE49-F238E27FC236}">
              <a16:creationId xmlns:a16="http://schemas.microsoft.com/office/drawing/2014/main" id="{00000000-0008-0000-0400-0000AC010000}"/>
            </a:ext>
          </a:extLst>
        </xdr:cNvPr>
        <xdr:cNvSpPr/>
      </xdr:nvSpPr>
      <xdr:spPr>
        <a:xfrm>
          <a:off x="13843000" y="12704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103141</xdr:rowOff>
    </xdr:from>
    <xdr:ext cx="762000" cy="259045"/>
    <xdr:sp macro="" textlink="">
      <xdr:nvSpPr>
        <xdr:cNvPr id="429" name="テキスト ボックス 428">
          <a:extLst>
            <a:ext uri="{FF2B5EF4-FFF2-40B4-BE49-F238E27FC236}">
              <a16:creationId xmlns:a16="http://schemas.microsoft.com/office/drawing/2014/main" id="{00000000-0008-0000-0400-0000AD010000}"/>
            </a:ext>
          </a:extLst>
        </xdr:cNvPr>
        <xdr:cNvSpPr txBox="1"/>
      </xdr:nvSpPr>
      <xdr:spPr>
        <a:xfrm>
          <a:off x="13512800" y="127904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74</xdr:row>
      <xdr:rowOff>103632</xdr:rowOff>
    </xdr:from>
    <xdr:to>
      <xdr:col>65</xdr:col>
      <xdr:colOff>53975</xdr:colOff>
      <xdr:row>75</xdr:row>
      <xdr:rowOff>33782</xdr:rowOff>
    </xdr:to>
    <xdr:sp macro="" textlink="">
      <xdr:nvSpPr>
        <xdr:cNvPr id="430" name="フローチャート: 判断 429">
          <a:extLst>
            <a:ext uri="{FF2B5EF4-FFF2-40B4-BE49-F238E27FC236}">
              <a16:creationId xmlns:a16="http://schemas.microsoft.com/office/drawing/2014/main" id="{00000000-0008-0000-0400-0000AE010000}"/>
            </a:ext>
          </a:extLst>
        </xdr:cNvPr>
        <xdr:cNvSpPr/>
      </xdr:nvSpPr>
      <xdr:spPr>
        <a:xfrm>
          <a:off x="12954000" y="12790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75</xdr:row>
      <xdr:rowOff>18559</xdr:rowOff>
    </xdr:from>
    <xdr:ext cx="762000" cy="259045"/>
    <xdr:sp macro="" textlink="">
      <xdr:nvSpPr>
        <xdr:cNvPr id="431" name="テキスト ボックス 430">
          <a:extLst>
            <a:ext uri="{FF2B5EF4-FFF2-40B4-BE49-F238E27FC236}">
              <a16:creationId xmlns:a16="http://schemas.microsoft.com/office/drawing/2014/main" id="{00000000-0008-0000-0400-0000AF010000}"/>
            </a:ext>
          </a:extLst>
        </xdr:cNvPr>
        <xdr:cNvSpPr txBox="1"/>
      </xdr:nvSpPr>
      <xdr:spPr>
        <a:xfrm>
          <a:off x="12623800" y="12877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32" name="テキスト ボックス 431">
          <a:extLst>
            <a:ext uri="{FF2B5EF4-FFF2-40B4-BE49-F238E27FC236}">
              <a16:creationId xmlns:a16="http://schemas.microsoft.com/office/drawing/2014/main" id="{00000000-0008-0000-0400-0000B0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33" name="テキスト ボックス 432">
          <a:extLst>
            <a:ext uri="{FF2B5EF4-FFF2-40B4-BE49-F238E27FC236}">
              <a16:creationId xmlns:a16="http://schemas.microsoft.com/office/drawing/2014/main" id="{00000000-0008-0000-0400-0000B1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35" name="テキスト ボックス 434">
          <a:extLst>
            <a:ext uri="{FF2B5EF4-FFF2-40B4-BE49-F238E27FC236}">
              <a16:creationId xmlns:a16="http://schemas.microsoft.com/office/drawing/2014/main" id="{00000000-0008-0000-0400-0000B3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36" name="テキスト ボックス 435">
          <a:extLst>
            <a:ext uri="{FF2B5EF4-FFF2-40B4-BE49-F238E27FC236}">
              <a16:creationId xmlns:a16="http://schemas.microsoft.com/office/drawing/2014/main" id="{00000000-0008-0000-0400-0000B4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74</xdr:row>
      <xdr:rowOff>67056</xdr:rowOff>
    </xdr:from>
    <xdr:to>
      <xdr:col>82</xdr:col>
      <xdr:colOff>158750</xdr:colOff>
      <xdr:row>74</xdr:row>
      <xdr:rowOff>168656</xdr:rowOff>
    </xdr:to>
    <xdr:sp macro="" textlink="">
      <xdr:nvSpPr>
        <xdr:cNvPr id="437" name="楕円 436">
          <a:extLst>
            <a:ext uri="{FF2B5EF4-FFF2-40B4-BE49-F238E27FC236}">
              <a16:creationId xmlns:a16="http://schemas.microsoft.com/office/drawing/2014/main" id="{00000000-0008-0000-0400-0000B5010000}"/>
            </a:ext>
          </a:extLst>
        </xdr:cNvPr>
        <xdr:cNvSpPr/>
      </xdr:nvSpPr>
      <xdr:spPr>
        <a:xfrm>
          <a:off x="16459200" y="12754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73</xdr:row>
      <xdr:rowOff>83583</xdr:rowOff>
    </xdr:from>
    <xdr:ext cx="762000" cy="259045"/>
    <xdr:sp macro="" textlink="">
      <xdr:nvSpPr>
        <xdr:cNvPr id="438" name="公債費以外該当値テキスト">
          <a:extLst>
            <a:ext uri="{FF2B5EF4-FFF2-40B4-BE49-F238E27FC236}">
              <a16:creationId xmlns:a16="http://schemas.microsoft.com/office/drawing/2014/main" id="{00000000-0008-0000-0400-0000B6010000}"/>
            </a:ext>
          </a:extLst>
        </xdr:cNvPr>
        <xdr:cNvSpPr txBox="1"/>
      </xdr:nvSpPr>
      <xdr:spPr>
        <a:xfrm>
          <a:off x="16598900" y="125994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60198</xdr:rowOff>
    </xdr:from>
    <xdr:to>
      <xdr:col>78</xdr:col>
      <xdr:colOff>120650</xdr:colOff>
      <xdr:row>74</xdr:row>
      <xdr:rowOff>161798</xdr:rowOff>
    </xdr:to>
    <xdr:sp macro="" textlink="">
      <xdr:nvSpPr>
        <xdr:cNvPr id="439" name="楕円 438">
          <a:extLst>
            <a:ext uri="{FF2B5EF4-FFF2-40B4-BE49-F238E27FC236}">
              <a16:creationId xmlns:a16="http://schemas.microsoft.com/office/drawing/2014/main" id="{00000000-0008-0000-0400-0000B7010000}"/>
            </a:ext>
          </a:extLst>
        </xdr:cNvPr>
        <xdr:cNvSpPr/>
      </xdr:nvSpPr>
      <xdr:spPr>
        <a:xfrm>
          <a:off x="15621000" y="127474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525</xdr:rowOff>
    </xdr:from>
    <xdr:ext cx="7366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5290800" y="125163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762</xdr:rowOff>
    </xdr:from>
    <xdr:to>
      <xdr:col>74</xdr:col>
      <xdr:colOff>31750</xdr:colOff>
      <xdr:row>74</xdr:row>
      <xdr:rowOff>102362</xdr:rowOff>
    </xdr:to>
    <xdr:sp macro="" textlink="">
      <xdr:nvSpPr>
        <xdr:cNvPr id="441" name="楕円 440">
          <a:extLst>
            <a:ext uri="{FF2B5EF4-FFF2-40B4-BE49-F238E27FC236}">
              <a16:creationId xmlns:a16="http://schemas.microsoft.com/office/drawing/2014/main" id="{00000000-0008-0000-0400-0000B9010000}"/>
            </a:ext>
          </a:extLst>
        </xdr:cNvPr>
        <xdr:cNvSpPr/>
      </xdr:nvSpPr>
      <xdr:spPr>
        <a:xfrm>
          <a:off x="14732000" y="126880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112539</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4401800" y="12456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147066</xdr:rowOff>
    </xdr:from>
    <xdr:to>
      <xdr:col>69</xdr:col>
      <xdr:colOff>142875</xdr:colOff>
      <xdr:row>74</xdr:row>
      <xdr:rowOff>77216</xdr:rowOff>
    </xdr:to>
    <xdr:sp macro="" textlink="">
      <xdr:nvSpPr>
        <xdr:cNvPr id="443" name="楕円 442">
          <a:extLst>
            <a:ext uri="{FF2B5EF4-FFF2-40B4-BE49-F238E27FC236}">
              <a16:creationId xmlns:a16="http://schemas.microsoft.com/office/drawing/2014/main" id="{00000000-0008-0000-0400-0000BB010000}"/>
            </a:ext>
          </a:extLst>
        </xdr:cNvPr>
        <xdr:cNvSpPr/>
      </xdr:nvSpPr>
      <xdr:spPr>
        <a:xfrm>
          <a:off x="13843000" y="12662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72</xdr:row>
      <xdr:rowOff>87393</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3512800" y="124317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73</xdr:row>
      <xdr:rowOff>165354</xdr:rowOff>
    </xdr:from>
    <xdr:to>
      <xdr:col>65</xdr:col>
      <xdr:colOff>53975</xdr:colOff>
      <xdr:row>74</xdr:row>
      <xdr:rowOff>95504</xdr:rowOff>
    </xdr:to>
    <xdr:sp macro="" textlink="">
      <xdr:nvSpPr>
        <xdr:cNvPr id="445" name="楕円 444">
          <a:extLst>
            <a:ext uri="{FF2B5EF4-FFF2-40B4-BE49-F238E27FC236}">
              <a16:creationId xmlns:a16="http://schemas.microsoft.com/office/drawing/2014/main" id="{00000000-0008-0000-0400-0000BD010000}"/>
            </a:ext>
          </a:extLst>
        </xdr:cNvPr>
        <xdr:cNvSpPr/>
      </xdr:nvSpPr>
      <xdr:spPr>
        <a:xfrm>
          <a:off x="12954000" y="12681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72</xdr:row>
      <xdr:rowOff>105681</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2623800" y="1245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福島県西会津町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11</xdr:row>
      <xdr:rowOff>56485</xdr:rowOff>
    </xdr:from>
    <xdr:to>
      <xdr:col>29</xdr:col>
      <xdr:colOff>127000</xdr:colOff>
      <xdr:row>20</xdr:row>
      <xdr:rowOff>14415</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1990060"/>
          <a:ext cx="0" cy="150098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157942</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463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108,525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14415</xdr:rowOff>
    </xdr:from>
    <xdr:to>
      <xdr:col>30</xdr:col>
      <xdr:colOff>25400</xdr:colOff>
      <xdr:row>20</xdr:row>
      <xdr:rowOff>14415</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49104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142862</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733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305,504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11</xdr:row>
      <xdr:rowOff>56485</xdr:rowOff>
    </xdr:from>
    <xdr:to>
      <xdr:col>30</xdr:col>
      <xdr:colOff>25400</xdr:colOff>
      <xdr:row>11</xdr:row>
      <xdr:rowOff>56485</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199006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13</xdr:row>
      <xdr:rowOff>118664</xdr:rowOff>
    </xdr:from>
    <xdr:to>
      <xdr:col>29</xdr:col>
      <xdr:colOff>127000</xdr:colOff>
      <xdr:row>14</xdr:row>
      <xdr:rowOff>101244</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2395139"/>
          <a:ext cx="647700" cy="15403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16</xdr:row>
      <xdr:rowOff>126557</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91738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173,477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154480</xdr:rowOff>
    </xdr:from>
    <xdr:to>
      <xdr:col>29</xdr:col>
      <xdr:colOff>177800</xdr:colOff>
      <xdr:row>17</xdr:row>
      <xdr:rowOff>84630</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4530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14</xdr:row>
      <xdr:rowOff>101244</xdr:rowOff>
    </xdr:from>
    <xdr:to>
      <xdr:col>26</xdr:col>
      <xdr:colOff>50800</xdr:colOff>
      <xdr:row>14</xdr:row>
      <xdr:rowOff>170259</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2549169"/>
          <a:ext cx="698500" cy="6901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77015</xdr:rowOff>
    </xdr:from>
    <xdr:to>
      <xdr:col>26</xdr:col>
      <xdr:colOff>101600</xdr:colOff>
      <xdr:row>18</xdr:row>
      <xdr:rowOff>7165</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392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17</xdr:row>
      <xdr:rowOff>163392</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312566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14</xdr:row>
      <xdr:rowOff>170259</xdr:rowOff>
    </xdr:from>
    <xdr:to>
      <xdr:col>22</xdr:col>
      <xdr:colOff>114300</xdr:colOff>
      <xdr:row>15</xdr:row>
      <xdr:rowOff>80160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2618184"/>
          <a:ext cx="698500" cy="813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119009</xdr:rowOff>
    </xdr:from>
    <xdr:to>
      <xdr:col>22</xdr:col>
      <xdr:colOff>165100</xdr:colOff>
      <xdr:row>18</xdr:row>
      <xdr:rowOff>49159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8128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18</xdr:row>
      <xdr:rowOff>33936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31676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155,632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15</xdr:row>
      <xdr:rowOff>80160</xdr:rowOff>
    </xdr:from>
    <xdr:to>
      <xdr:col>18</xdr:col>
      <xdr:colOff>177800</xdr:colOff>
      <xdr:row>16</xdr:row>
      <xdr:rowOff>7343</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2699535"/>
          <a:ext cx="698500" cy="9863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163990</xdr:rowOff>
    </xdr:from>
    <xdr:to>
      <xdr:col>19</xdr:col>
      <xdr:colOff>38100</xdr:colOff>
      <xdr:row>18</xdr:row>
      <xdr:rowOff>94140</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12626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18</xdr:row>
      <xdr:rowOff>78917</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3212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18</xdr:row>
      <xdr:rowOff>23889</xdr:rowOff>
    </xdr:from>
    <xdr:to>
      <xdr:col>15</xdr:col>
      <xdr:colOff>101600</xdr:colOff>
      <xdr:row>18</xdr:row>
      <xdr:rowOff>125488</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157614"/>
          <a:ext cx="101600" cy="101599"/>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18</xdr:row>
      <xdr:rowOff>110266</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243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67864</xdr:rowOff>
    </xdr:from>
    <xdr:to>
      <xdr:col>29</xdr:col>
      <xdr:colOff>177800</xdr:colOff>
      <xdr:row>13</xdr:row>
      <xdr:rowOff>169464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234433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12</xdr:row>
      <xdr:rowOff>84391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2189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252,344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14</xdr:row>
      <xdr:rowOff>50444</xdr:rowOff>
    </xdr:from>
    <xdr:to>
      <xdr:col>26</xdr:col>
      <xdr:colOff>101600</xdr:colOff>
      <xdr:row>14</xdr:row>
      <xdr:rowOff>152044</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249836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12</xdr:row>
      <xdr:rowOff>162221</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226724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232,130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14</xdr:row>
      <xdr:rowOff>119459</xdr:rowOff>
    </xdr:from>
    <xdr:to>
      <xdr:col>22</xdr:col>
      <xdr:colOff>165100</xdr:colOff>
      <xdr:row>15</xdr:row>
      <xdr:rowOff>49609</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256738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13</xdr:row>
      <xdr:rowOff>59786</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23362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223,073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15</xdr:row>
      <xdr:rowOff>29360</xdr:rowOff>
    </xdr:from>
    <xdr:to>
      <xdr:col>19</xdr:col>
      <xdr:colOff>38100</xdr:colOff>
      <xdr:row>15</xdr:row>
      <xdr:rowOff>130960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264873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13</xdr:row>
      <xdr:rowOff>141137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24176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127993</xdr:rowOff>
    </xdr:from>
    <xdr:to>
      <xdr:col>15</xdr:col>
      <xdr:colOff>101600</xdr:colOff>
      <xdr:row>16</xdr:row>
      <xdr:rowOff>58143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274736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14</xdr:row>
      <xdr:rowOff>68320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251624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38</xdr:row>
      <xdr:rowOff>88900</xdr:rowOff>
    </xdr:from>
    <xdr:to>
      <xdr:col>33</xdr:col>
      <xdr:colOff>114300</xdr:colOff>
      <xdr:row>38</xdr:row>
      <xdr:rowOff>88900</xdr:rowOff>
    </xdr:to>
    <xdr:cxnSp macro="">
      <xdr:nvCxnSpPr>
        <xdr:cNvPr id="94" name="直線コネクタ 93">
          <a:extLst>
            <a:ext uri="{FF2B5EF4-FFF2-40B4-BE49-F238E27FC236}">
              <a16:creationId xmlns:a16="http://schemas.microsoft.com/office/drawing/2014/main" id="{00000000-0008-0000-0500-00005E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11</xdr:col>
      <xdr:colOff>63500</xdr:colOff>
      <xdr:row>37</xdr:row>
      <xdr:rowOff>50800</xdr:rowOff>
    </xdr:from>
    <xdr:to>
      <xdr:col>33</xdr:col>
      <xdr:colOff>114300</xdr:colOff>
      <xdr:row>37</xdr:row>
      <xdr:rowOff>50800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5" name="人口1人当たり決算額の推移グラフ枠445">
          <a:extLst>
            <a:ext uri="{FF2B5EF4-FFF2-40B4-BE49-F238E27FC236}">
              <a16:creationId xmlns:a16="http://schemas.microsoft.com/office/drawing/2014/main" id="{00000000-0008-0000-0500-000069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253202</xdr:rowOff>
    </xdr:from>
    <xdr:to>
      <xdr:col>29</xdr:col>
      <xdr:colOff>127000</xdr:colOff>
      <xdr:row>38</xdr:row>
      <xdr:rowOff>81105</xdr:rowOff>
    </xdr:to>
    <xdr:cxnSp macro="">
      <xdr:nvCxnSpPr>
        <xdr:cNvPr id="106" name="直線コネクタ 105">
          <a:extLst>
            <a:ext uri="{FF2B5EF4-FFF2-40B4-BE49-F238E27FC236}">
              <a16:creationId xmlns:a16="http://schemas.microsoft.com/office/drawing/2014/main" id="{00000000-0008-0000-0500-00006A000000}"/>
            </a:ext>
          </a:extLst>
        </xdr:cNvPr>
        <xdr:cNvCxnSpPr/>
      </xdr:nvCxnSpPr>
      <xdr:spPr bwMode="auto">
        <a:xfrm flipV="1">
          <a:off x="5651500" y="6177752"/>
          <a:ext cx="0" cy="1370953"/>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53182</xdr:rowOff>
    </xdr:from>
    <xdr:ext cx="762000" cy="259045"/>
    <xdr:sp macro="" textlink="">
      <xdr:nvSpPr>
        <xdr:cNvPr id="107" name="人口1人当たり決算額の推移最小値テキスト445">
          <a:extLst>
            <a:ext uri="{FF2B5EF4-FFF2-40B4-BE49-F238E27FC236}">
              <a16:creationId xmlns:a16="http://schemas.microsoft.com/office/drawing/2014/main" id="{00000000-0008-0000-0500-00006B000000}"/>
            </a:ext>
          </a:extLst>
        </xdr:cNvPr>
        <xdr:cNvSpPr txBox="1"/>
      </xdr:nvSpPr>
      <xdr:spPr>
        <a:xfrm>
          <a:off x="5740400" y="75207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-48,977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81105</xdr:rowOff>
    </xdr:from>
    <xdr:to>
      <xdr:col>30</xdr:col>
      <xdr:colOff>25400</xdr:colOff>
      <xdr:row>38</xdr:row>
      <xdr:rowOff>81105</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a:off x="5562600" y="754870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168129</xdr:rowOff>
    </xdr:from>
    <xdr:ext cx="762000" cy="259045"/>
    <xdr:sp macro="" textlink="">
      <xdr:nvSpPr>
        <xdr:cNvPr id="109" name="人口1人当たり決算額の推移最大値テキスト445">
          <a:extLst>
            <a:ext uri="{FF2B5EF4-FFF2-40B4-BE49-F238E27FC236}">
              <a16:creationId xmlns:a16="http://schemas.microsoft.com/office/drawing/2014/main" id="{00000000-0008-0000-0500-00006D000000}"/>
            </a:ext>
          </a:extLst>
        </xdr:cNvPr>
        <xdr:cNvSpPr txBox="1"/>
      </xdr:nvSpPr>
      <xdr:spPr>
        <a:xfrm>
          <a:off x="5740400" y="5921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130,938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253202</xdr:rowOff>
    </xdr:from>
    <xdr:to>
      <xdr:col>30</xdr:col>
      <xdr:colOff>25400</xdr:colOff>
      <xdr:row>33</xdr:row>
      <xdr:rowOff>253202</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6177752"/>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35</xdr:row>
      <xdr:rowOff>52408</xdr:rowOff>
    </xdr:from>
    <xdr:to>
      <xdr:col>29</xdr:col>
      <xdr:colOff>127000</xdr:colOff>
      <xdr:row>35</xdr:row>
      <xdr:rowOff>95560</xdr:rowOff>
    </xdr:to>
    <xdr:cxnSp macro="">
      <xdr:nvCxnSpPr>
        <xdr:cNvPr id="111" name="直線コネクタ 110">
          <a:extLst>
            <a:ext uri="{FF2B5EF4-FFF2-40B4-BE49-F238E27FC236}">
              <a16:creationId xmlns:a16="http://schemas.microsoft.com/office/drawing/2014/main" id="{00000000-0008-0000-0500-00006F000000}"/>
            </a:ext>
          </a:extLst>
        </xdr:cNvPr>
        <xdr:cNvCxnSpPr/>
      </xdr:nvCxnSpPr>
      <xdr:spPr bwMode="auto">
        <a:xfrm>
          <a:off x="5003800" y="6662758"/>
          <a:ext cx="647700" cy="4315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196059</xdr:rowOff>
    </xdr:from>
    <xdr:ext cx="762000" cy="259045"/>
    <xdr:sp macro="" textlink="">
      <xdr:nvSpPr>
        <xdr:cNvPr id="112" name="人口1人当たり決算額の推移平均値テキスト445">
          <a:extLst>
            <a:ext uri="{FF2B5EF4-FFF2-40B4-BE49-F238E27FC236}">
              <a16:creationId xmlns:a16="http://schemas.microsoft.com/office/drawing/2014/main" id="{00000000-0008-0000-0500-000070000000}"/>
            </a:ext>
          </a:extLst>
        </xdr:cNvPr>
        <xdr:cNvSpPr txBox="1"/>
      </xdr:nvSpPr>
      <xdr:spPr>
        <a:xfrm>
          <a:off x="5740400" y="680640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38,106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223982</xdr:rowOff>
    </xdr:from>
    <xdr:to>
      <xdr:col>29</xdr:col>
      <xdr:colOff>177800</xdr:colOff>
      <xdr:row>35</xdr:row>
      <xdr:rowOff>325582</xdr:rowOff>
    </xdr:to>
    <xdr:sp macro="" textlink="">
      <xdr:nvSpPr>
        <xdr:cNvPr id="113" name="フローチャート: 判断 112">
          <a:extLst>
            <a:ext uri="{FF2B5EF4-FFF2-40B4-BE49-F238E27FC236}">
              <a16:creationId xmlns:a16="http://schemas.microsoft.com/office/drawing/2014/main" id="{00000000-0008-0000-0500-000071000000}"/>
            </a:ext>
          </a:extLst>
        </xdr:cNvPr>
        <xdr:cNvSpPr/>
      </xdr:nvSpPr>
      <xdr:spPr bwMode="auto">
        <a:xfrm>
          <a:off x="5600700" y="6834332"/>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35</xdr:row>
      <xdr:rowOff>52408</xdr:rowOff>
    </xdr:from>
    <xdr:to>
      <xdr:col>26</xdr:col>
      <xdr:colOff>50800</xdr:colOff>
      <xdr:row>35</xdr:row>
      <xdr:rowOff>59083</xdr:rowOff>
    </xdr:to>
    <xdr:cxnSp macro="">
      <xdr:nvCxnSpPr>
        <xdr:cNvPr id="114" name="直線コネクタ 113">
          <a:extLst>
            <a:ext uri="{FF2B5EF4-FFF2-40B4-BE49-F238E27FC236}">
              <a16:creationId xmlns:a16="http://schemas.microsoft.com/office/drawing/2014/main" id="{00000000-0008-0000-0500-000072000000}"/>
            </a:ext>
          </a:extLst>
        </xdr:cNvPr>
        <xdr:cNvCxnSpPr/>
      </xdr:nvCxnSpPr>
      <xdr:spPr bwMode="auto">
        <a:xfrm flipV="1">
          <a:off x="4305300" y="6662758"/>
          <a:ext cx="698500" cy="667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35</xdr:row>
      <xdr:rowOff>232738</xdr:rowOff>
    </xdr:from>
    <xdr:to>
      <xdr:col>26</xdr:col>
      <xdr:colOff>101600</xdr:colOff>
      <xdr:row>35</xdr:row>
      <xdr:rowOff>334338</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4953000" y="68430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319115</xdr:rowOff>
    </xdr:from>
    <xdr:ext cx="736600" cy="259045"/>
    <xdr:sp macro="" textlink="">
      <xdr:nvSpPr>
        <xdr:cNvPr id="116" name="テキスト ボックス 115">
          <a:extLst>
            <a:ext uri="{FF2B5EF4-FFF2-40B4-BE49-F238E27FC236}">
              <a16:creationId xmlns:a16="http://schemas.microsoft.com/office/drawing/2014/main" id="{00000000-0008-0000-0500-000074000000}"/>
            </a:ext>
          </a:extLst>
        </xdr:cNvPr>
        <xdr:cNvSpPr txBox="1"/>
      </xdr:nvSpPr>
      <xdr:spPr>
        <a:xfrm>
          <a:off x="4622800" y="69294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59083</xdr:rowOff>
    </xdr:from>
    <xdr:to>
      <xdr:col>22</xdr:col>
      <xdr:colOff>114300</xdr:colOff>
      <xdr:row>35</xdr:row>
      <xdr:rowOff>68059</xdr:rowOff>
    </xdr:to>
    <xdr:cxnSp macro="">
      <xdr:nvCxnSpPr>
        <xdr:cNvPr id="117" name="直線コネクタ 116">
          <a:extLst>
            <a:ext uri="{FF2B5EF4-FFF2-40B4-BE49-F238E27FC236}">
              <a16:creationId xmlns:a16="http://schemas.microsoft.com/office/drawing/2014/main" id="{00000000-0008-0000-0500-000075000000}"/>
            </a:ext>
          </a:extLst>
        </xdr:cNvPr>
        <xdr:cNvCxnSpPr/>
      </xdr:nvCxnSpPr>
      <xdr:spPr bwMode="auto">
        <a:xfrm flipV="1">
          <a:off x="3606800" y="6669433"/>
          <a:ext cx="698500" cy="89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35</xdr:row>
      <xdr:rowOff>234025</xdr:rowOff>
    </xdr:from>
    <xdr:to>
      <xdr:col>22</xdr:col>
      <xdr:colOff>165100</xdr:colOff>
      <xdr:row>35</xdr:row>
      <xdr:rowOff>335625</xdr:rowOff>
    </xdr:to>
    <xdr:sp macro="" textlink="">
      <xdr:nvSpPr>
        <xdr:cNvPr id="118" name="フローチャート: 判断 117">
          <a:extLst>
            <a:ext uri="{FF2B5EF4-FFF2-40B4-BE49-F238E27FC236}">
              <a16:creationId xmlns:a16="http://schemas.microsoft.com/office/drawing/2014/main" id="{00000000-0008-0000-0500-000076000000}"/>
            </a:ext>
          </a:extLst>
        </xdr:cNvPr>
        <xdr:cNvSpPr/>
      </xdr:nvSpPr>
      <xdr:spPr bwMode="auto">
        <a:xfrm>
          <a:off x="4254500" y="684437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320402</xdr:rowOff>
    </xdr:from>
    <xdr:ext cx="762000" cy="259045"/>
    <xdr:sp macro="" textlink="">
      <xdr:nvSpPr>
        <xdr:cNvPr id="119" name="テキスト ボックス 118">
          <a:extLst>
            <a:ext uri="{FF2B5EF4-FFF2-40B4-BE49-F238E27FC236}">
              <a16:creationId xmlns:a16="http://schemas.microsoft.com/office/drawing/2014/main" id="{00000000-0008-0000-0500-000077000000}"/>
            </a:ext>
          </a:extLst>
        </xdr:cNvPr>
        <xdr:cNvSpPr txBox="1"/>
      </xdr:nvSpPr>
      <xdr:spPr>
        <a:xfrm>
          <a:off x="3924300" y="69307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36,788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35</xdr:row>
      <xdr:rowOff>68059</xdr:rowOff>
    </xdr:from>
    <xdr:to>
      <xdr:col>18</xdr:col>
      <xdr:colOff>177800</xdr:colOff>
      <xdr:row>35</xdr:row>
      <xdr:rowOff>104704</xdr:rowOff>
    </xdr:to>
    <xdr:cxnSp macro="">
      <xdr:nvCxnSpPr>
        <xdr:cNvPr id="120" name="直線コネクタ 119">
          <a:extLst>
            <a:ext uri="{FF2B5EF4-FFF2-40B4-BE49-F238E27FC236}">
              <a16:creationId xmlns:a16="http://schemas.microsoft.com/office/drawing/2014/main" id="{00000000-0008-0000-0500-000078000000}"/>
            </a:ext>
          </a:extLst>
        </xdr:cNvPr>
        <xdr:cNvCxnSpPr/>
      </xdr:nvCxnSpPr>
      <xdr:spPr bwMode="auto">
        <a:xfrm flipV="1">
          <a:off x="2908300" y="6678409"/>
          <a:ext cx="698500" cy="366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35</xdr:row>
      <xdr:rowOff>263324</xdr:rowOff>
    </xdr:from>
    <xdr:to>
      <xdr:col>19</xdr:col>
      <xdr:colOff>38100</xdr:colOff>
      <xdr:row>36</xdr:row>
      <xdr:rowOff>22024</xdr:rowOff>
    </xdr:to>
    <xdr:sp macro="" textlink="">
      <xdr:nvSpPr>
        <xdr:cNvPr id="121" name="フローチャート: 判断 120">
          <a:extLst>
            <a:ext uri="{FF2B5EF4-FFF2-40B4-BE49-F238E27FC236}">
              <a16:creationId xmlns:a16="http://schemas.microsoft.com/office/drawing/2014/main" id="{00000000-0008-0000-0500-000079000000}"/>
            </a:ext>
          </a:extLst>
        </xdr:cNvPr>
        <xdr:cNvSpPr/>
      </xdr:nvSpPr>
      <xdr:spPr bwMode="auto">
        <a:xfrm>
          <a:off x="3556000" y="68736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36</xdr:row>
      <xdr:rowOff>6801</xdr:rowOff>
    </xdr:from>
    <xdr:ext cx="762000" cy="259045"/>
    <xdr:sp macro="" textlink="">
      <xdr:nvSpPr>
        <xdr:cNvPr id="122" name="テキスト ボックス 121">
          <a:extLst>
            <a:ext uri="{FF2B5EF4-FFF2-40B4-BE49-F238E27FC236}">
              <a16:creationId xmlns:a16="http://schemas.microsoft.com/office/drawing/2014/main" id="{00000000-0008-0000-0500-00007A000000}"/>
            </a:ext>
          </a:extLst>
        </xdr:cNvPr>
        <xdr:cNvSpPr txBox="1"/>
      </xdr:nvSpPr>
      <xdr:spPr>
        <a:xfrm>
          <a:off x="3225800" y="6960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282336</xdr:rowOff>
    </xdr:from>
    <xdr:to>
      <xdr:col>15</xdr:col>
      <xdr:colOff>101600</xdr:colOff>
      <xdr:row>36</xdr:row>
      <xdr:rowOff>41036</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2857500" y="689268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25813</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2527300" y="6979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30,448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5" name="テキスト ボックス 124">
          <a:extLst>
            <a:ext uri="{FF2B5EF4-FFF2-40B4-BE49-F238E27FC236}">
              <a16:creationId xmlns:a16="http://schemas.microsoft.com/office/drawing/2014/main" id="{00000000-0008-0000-0500-00007D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35</xdr:row>
      <xdr:rowOff>44760</xdr:rowOff>
    </xdr:from>
    <xdr:to>
      <xdr:col>29</xdr:col>
      <xdr:colOff>177800</xdr:colOff>
      <xdr:row>35</xdr:row>
      <xdr:rowOff>146360</xdr:rowOff>
    </xdr:to>
    <xdr:sp macro="" textlink="">
      <xdr:nvSpPr>
        <xdr:cNvPr id="130" name="楕円 129">
          <a:extLst>
            <a:ext uri="{FF2B5EF4-FFF2-40B4-BE49-F238E27FC236}">
              <a16:creationId xmlns:a16="http://schemas.microsoft.com/office/drawing/2014/main" id="{00000000-0008-0000-0500-000082000000}"/>
            </a:ext>
          </a:extLst>
        </xdr:cNvPr>
        <xdr:cNvSpPr/>
      </xdr:nvSpPr>
      <xdr:spPr bwMode="auto">
        <a:xfrm>
          <a:off x="5600700" y="665511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34</xdr:row>
      <xdr:rowOff>232737</xdr:rowOff>
    </xdr:from>
    <xdr:ext cx="762000" cy="259045"/>
    <xdr:sp macro="" textlink="">
      <xdr:nvSpPr>
        <xdr:cNvPr id="131" name="人口1人当たり決算額の推移該当値テキスト445">
          <a:extLst>
            <a:ext uri="{FF2B5EF4-FFF2-40B4-BE49-F238E27FC236}">
              <a16:creationId xmlns:a16="http://schemas.microsoft.com/office/drawing/2014/main" id="{00000000-0008-0000-0500-000083000000}"/>
            </a:ext>
          </a:extLst>
        </xdr:cNvPr>
        <xdr:cNvSpPr txBox="1"/>
      </xdr:nvSpPr>
      <xdr:spPr>
        <a:xfrm>
          <a:off x="5740400" y="65001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61,626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35</xdr:row>
      <xdr:rowOff>1608</xdr:rowOff>
    </xdr:from>
    <xdr:to>
      <xdr:col>26</xdr:col>
      <xdr:colOff>101600</xdr:colOff>
      <xdr:row>35</xdr:row>
      <xdr:rowOff>103208</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4953000" y="661195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113385</xdr:rowOff>
    </xdr:from>
    <xdr:ext cx="736600" cy="259045"/>
    <xdr:sp macro="" textlink="">
      <xdr:nvSpPr>
        <xdr:cNvPr id="133" name="テキスト ボックス 132">
          <a:extLst>
            <a:ext uri="{FF2B5EF4-FFF2-40B4-BE49-F238E27FC236}">
              <a16:creationId xmlns:a16="http://schemas.microsoft.com/office/drawing/2014/main" id="{00000000-0008-0000-0500-000085000000}"/>
            </a:ext>
          </a:extLst>
        </xdr:cNvPr>
        <xdr:cNvSpPr txBox="1"/>
      </xdr:nvSpPr>
      <xdr:spPr>
        <a:xfrm>
          <a:off x="4622800" y="638083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35</xdr:row>
      <xdr:rowOff>8283</xdr:rowOff>
    </xdr:from>
    <xdr:to>
      <xdr:col>22</xdr:col>
      <xdr:colOff>165100</xdr:colOff>
      <xdr:row>35</xdr:row>
      <xdr:rowOff>109883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254500" y="661863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34</xdr:row>
      <xdr:rowOff>120060</xdr:rowOff>
    </xdr:from>
    <xdr:ext cx="7620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3924300" y="63875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17259</xdr:rowOff>
    </xdr:from>
    <xdr:to>
      <xdr:col>19</xdr:col>
      <xdr:colOff>38100</xdr:colOff>
      <xdr:row>35</xdr:row>
      <xdr:rowOff>118859</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3556000" y="66276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34</xdr:row>
      <xdr:rowOff>129036</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225800" y="6396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65,235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53904</xdr:rowOff>
    </xdr:from>
    <xdr:to>
      <xdr:col>15</xdr:col>
      <xdr:colOff>101600</xdr:colOff>
      <xdr:row>35</xdr:row>
      <xdr:rowOff>155504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2857500" y="666425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165681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2527300" y="64331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60,426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福島県西会津町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5,408
5,368
298.18
7,639,155
7,323,657
278,694
3,878,996
6,194,491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65.4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38</xdr:row>
      <xdr:rowOff>73677</xdr:rowOff>
    </xdr:from>
    <xdr:ext cx="59541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166581" y="658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36</xdr:row>
      <xdr:rowOff>35577</xdr:rowOff>
    </xdr:from>
    <xdr:ext cx="59541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166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131044</xdr:rowOff>
    </xdr:from>
    <xdr:to>
      <xdr:col>24</xdr:col>
      <xdr:colOff>62865</xdr:colOff>
      <xdr:row>39</xdr:row>
      <xdr:rowOff>61047</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445994"/>
          <a:ext cx="1270" cy="13016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64874</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51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97,822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61047</xdr:rowOff>
    </xdr:from>
    <xdr:to>
      <xdr:col>24</xdr:col>
      <xdr:colOff>152400</xdr:colOff>
      <xdr:row>39</xdr:row>
      <xdr:rowOff>61047</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47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77721</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2212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268,636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131044</xdr:rowOff>
    </xdr:from>
    <xdr:to>
      <xdr:col>24</xdr:col>
      <xdr:colOff>152400</xdr:colOff>
      <xdr:row>31</xdr:row>
      <xdr:rowOff>131044</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4459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136286</xdr:rowOff>
    </xdr:from>
    <xdr:to>
      <xdr:col>24</xdr:col>
      <xdr:colOff>63500</xdr:colOff>
      <xdr:row>35</xdr:row>
      <xdr:rowOff>36975</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5965586"/>
          <a:ext cx="838200" cy="721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71716</xdr:rowOff>
    </xdr:from>
    <xdr:ext cx="599010"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24391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154,424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93289</xdr:rowOff>
    </xdr:from>
    <xdr:to>
      <xdr:col>24</xdr:col>
      <xdr:colOff>114300</xdr:colOff>
      <xdr:row>37</xdr:row>
      <xdr:rowOff>23439</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654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35</xdr:row>
      <xdr:rowOff>36975</xdr:rowOff>
    </xdr:from>
    <xdr:to>
      <xdr:col>19</xdr:col>
      <xdr:colOff>177800</xdr:colOff>
      <xdr:row>35</xdr:row>
      <xdr:rowOff>72629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037725"/>
          <a:ext cx="889000" cy="35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37</xdr:row>
      <xdr:rowOff>8570</xdr:rowOff>
    </xdr:from>
    <xdr:to>
      <xdr:col>20</xdr:col>
      <xdr:colOff>38100</xdr:colOff>
      <xdr:row>37</xdr:row>
      <xdr:rowOff>110170</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522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37</xdr:row>
      <xdr:rowOff>101297</xdr:rowOff>
    </xdr:from>
    <xdr:ext cx="599010"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497795" y="644494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72629</xdr:rowOff>
    </xdr:from>
    <xdr:to>
      <xdr:col>15</xdr:col>
      <xdr:colOff>50800</xdr:colOff>
      <xdr:row>35</xdr:row>
      <xdr:rowOff>131204</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073379"/>
          <a:ext cx="889000" cy="5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42547</xdr:rowOff>
    </xdr:from>
    <xdr:to>
      <xdr:col>15</xdr:col>
      <xdr:colOff>101600</xdr:colOff>
      <xdr:row>37</xdr:row>
      <xdr:rowOff>144147</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86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37</xdr:row>
      <xdr:rowOff>135275</xdr:rowOff>
    </xdr:from>
    <xdr:ext cx="599010"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08795" y="64789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138,583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131204</xdr:rowOff>
    </xdr:from>
    <xdr:to>
      <xdr:col>10</xdr:col>
      <xdr:colOff>114300</xdr:colOff>
      <xdr:row>36</xdr:row>
      <xdr:rowOff>54547</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131954"/>
          <a:ext cx="889000" cy="947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64531</xdr:rowOff>
    </xdr:from>
    <xdr:to>
      <xdr:col>10</xdr:col>
      <xdr:colOff>165100</xdr:colOff>
      <xdr:row>37</xdr:row>
      <xdr:rowOff>166131</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408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37</xdr:row>
      <xdr:rowOff>157258</xdr:rowOff>
    </xdr:from>
    <xdr:ext cx="599010"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19795" y="65009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37</xdr:row>
      <xdr:rowOff>96124</xdr:rowOff>
    </xdr:from>
    <xdr:to>
      <xdr:col>6</xdr:col>
      <xdr:colOff>38100</xdr:colOff>
      <xdr:row>38</xdr:row>
      <xdr:rowOff>26274</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4397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38</xdr:row>
      <xdr:rowOff>17401</xdr:rowOff>
    </xdr:from>
    <xdr:ext cx="59901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30795" y="65325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131,552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85486</xdr:rowOff>
    </xdr:from>
    <xdr:to>
      <xdr:col>24</xdr:col>
      <xdr:colOff>114300</xdr:colOff>
      <xdr:row>35</xdr:row>
      <xdr:rowOff>15636</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5914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108363</xdr:rowOff>
    </xdr:from>
    <xdr:ext cx="599010"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57662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200,448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157625</xdr:rowOff>
    </xdr:from>
    <xdr:to>
      <xdr:col>20</xdr:col>
      <xdr:colOff>38100</xdr:colOff>
      <xdr:row>35</xdr:row>
      <xdr:rowOff>87775</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59869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33</xdr:row>
      <xdr:rowOff>104302</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497795" y="5762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35</xdr:row>
      <xdr:rowOff>21829</xdr:rowOff>
    </xdr:from>
    <xdr:to>
      <xdr:col>15</xdr:col>
      <xdr:colOff>101600</xdr:colOff>
      <xdr:row>35</xdr:row>
      <xdr:rowOff>123429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0225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139956</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08795" y="57978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186,302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35</xdr:row>
      <xdr:rowOff>80404</xdr:rowOff>
    </xdr:from>
    <xdr:to>
      <xdr:col>10</xdr:col>
      <xdr:colOff>165100</xdr:colOff>
      <xdr:row>36</xdr:row>
      <xdr:rowOff>10554</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0811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34</xdr:row>
      <xdr:rowOff>27081</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19795" y="58563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3747</xdr:rowOff>
    </xdr:from>
    <xdr:to>
      <xdr:col>6</xdr:col>
      <xdr:colOff>38100</xdr:colOff>
      <xdr:row>36</xdr:row>
      <xdr:rowOff>105347</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1759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34</xdr:row>
      <xdr:rowOff>121874</xdr:rowOff>
    </xdr:from>
    <xdr:ext cx="599010"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30795" y="59511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59</xdr:row>
      <xdr:rowOff>44450</xdr:rowOff>
    </xdr:from>
    <xdr:to>
      <xdr:col>28</xdr:col>
      <xdr:colOff>114300</xdr:colOff>
      <xdr:row>59</xdr:row>
      <xdr:rowOff>44450</xdr:rowOff>
    </xdr:to>
    <xdr:cxnSp macro="">
      <xdr:nvCxnSpPr>
        <xdr:cNvPr id="100" name="直線コネクタ 99">
          <a:extLst>
            <a:ext uri="{FF2B5EF4-FFF2-40B4-BE49-F238E27FC236}">
              <a16:creationId xmlns:a16="http://schemas.microsoft.com/office/drawing/2014/main" id="{00000000-0008-0000-0600-000064000000}"/>
            </a:ext>
          </a:extLst>
        </xdr:cNvPr>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58</xdr:row>
      <xdr:rowOff>73677</xdr:rowOff>
    </xdr:from>
    <xdr:ext cx="248786" cy="259045"/>
    <xdr:sp macro="" textlink="">
      <xdr:nvSpPr>
        <xdr:cNvPr id="101" name="テキスト ボックス 100">
          <a:extLst>
            <a:ext uri="{FF2B5EF4-FFF2-40B4-BE49-F238E27FC236}">
              <a16:creationId xmlns:a16="http://schemas.microsoft.com/office/drawing/2014/main" id="{00000000-0008-0000-0600-000065000000}"/>
            </a:ext>
          </a:extLst>
        </xdr:cNvPr>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6350</xdr:rowOff>
    </xdr:from>
    <xdr:to>
      <xdr:col>28</xdr:col>
      <xdr:colOff>114300</xdr:colOff>
      <xdr:row>57</xdr:row>
      <xdr:rowOff>6350</xdr:rowOff>
    </xdr:to>
    <xdr:cxnSp macro="">
      <xdr:nvCxnSpPr>
        <xdr:cNvPr id="102" name="直線コネクタ 101">
          <a:extLst>
            <a:ext uri="{FF2B5EF4-FFF2-40B4-BE49-F238E27FC236}">
              <a16:creationId xmlns:a16="http://schemas.microsoft.com/office/drawing/2014/main" id="{00000000-0008-0000-0600-000066000000}"/>
            </a:ext>
          </a:extLst>
        </xdr:cNvPr>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a:extLst>
            <a:ext uri="{FF2B5EF4-FFF2-40B4-BE49-F238E27FC236}">
              <a16:creationId xmlns:a16="http://schemas.microsoft.com/office/drawing/2014/main" id="{00000000-0008-0000-0600-000067000000}"/>
            </a:ext>
          </a:extLst>
        </xdr:cNvPr>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54</xdr:row>
      <xdr:rowOff>139700</xdr:rowOff>
    </xdr:from>
    <xdr:to>
      <xdr:col>28</xdr:col>
      <xdr:colOff>114300</xdr:colOff>
      <xdr:row>54</xdr:row>
      <xdr:rowOff>139700</xdr:rowOff>
    </xdr:to>
    <xdr:cxnSp macro="">
      <xdr:nvCxnSpPr>
        <xdr:cNvPr id="104" name="直線コネクタ 103">
          <a:extLst>
            <a:ext uri="{FF2B5EF4-FFF2-40B4-BE49-F238E27FC236}">
              <a16:creationId xmlns:a16="http://schemas.microsoft.com/office/drawing/2014/main" id="{00000000-0008-0000-0600-000068000000}"/>
            </a:ext>
          </a:extLst>
        </xdr:cNvPr>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53</xdr:row>
      <xdr:rowOff>168927</xdr:rowOff>
    </xdr:from>
    <xdr:ext cx="685572" cy="259045"/>
    <xdr:sp macro="" textlink="">
      <xdr:nvSpPr>
        <xdr:cNvPr id="105" name="テキスト ボックス 104">
          <a:extLst>
            <a:ext uri="{FF2B5EF4-FFF2-40B4-BE49-F238E27FC236}">
              <a16:creationId xmlns:a16="http://schemas.microsoft.com/office/drawing/2014/main" id="{00000000-0008-0000-0600-000069000000}"/>
            </a:ext>
          </a:extLst>
        </xdr:cNvPr>
        <xdr:cNvSpPr txBox="1"/>
      </xdr:nvSpPr>
      <xdr:spPr>
        <a:xfrm>
          <a:off x="76428" y="925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52</xdr:row>
      <xdr:rowOff>101600</xdr:rowOff>
    </xdr:from>
    <xdr:to>
      <xdr:col>28</xdr:col>
      <xdr:colOff>114300</xdr:colOff>
      <xdr:row>52</xdr:row>
      <xdr:rowOff>101600</xdr:rowOff>
    </xdr:to>
    <xdr:cxnSp macro="">
      <xdr:nvCxnSpPr>
        <xdr:cNvPr id="106" name="直線コネクタ 105">
          <a:extLst>
            <a:ext uri="{FF2B5EF4-FFF2-40B4-BE49-F238E27FC236}">
              <a16:creationId xmlns:a16="http://schemas.microsoft.com/office/drawing/2014/main" id="{00000000-0008-0000-0600-00006A000000}"/>
            </a:ext>
          </a:extLst>
        </xdr:cNvPr>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51</xdr:row>
      <xdr:rowOff>130827</xdr:rowOff>
    </xdr:from>
    <xdr:ext cx="685572" cy="259045"/>
    <xdr:sp macro="" textlink="">
      <xdr:nvSpPr>
        <xdr:cNvPr id="107" name="テキスト ボックス 106">
          <a:extLst>
            <a:ext uri="{FF2B5EF4-FFF2-40B4-BE49-F238E27FC236}">
              <a16:creationId xmlns:a16="http://schemas.microsoft.com/office/drawing/2014/main" id="{00000000-0008-0000-0600-00006B000000}"/>
            </a:ext>
          </a:extLst>
        </xdr:cNvPr>
        <xdr:cNvSpPr txBox="1"/>
      </xdr:nvSpPr>
      <xdr:spPr>
        <a:xfrm>
          <a:off x="76428" y="887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63500</xdr:rowOff>
    </xdr:from>
    <xdr:to>
      <xdr:col>28</xdr:col>
      <xdr:colOff>114300</xdr:colOff>
      <xdr:row>50</xdr:row>
      <xdr:rowOff>63500</xdr:rowOff>
    </xdr:to>
    <xdr:cxnSp macro="">
      <xdr:nvCxnSpPr>
        <xdr:cNvPr id="108" name="直線コネクタ 107">
          <a:extLst>
            <a:ext uri="{FF2B5EF4-FFF2-40B4-BE49-F238E27FC236}">
              <a16:creationId xmlns:a16="http://schemas.microsoft.com/office/drawing/2014/main" id="{00000000-0008-0000-0600-00006C000000}"/>
            </a:ext>
          </a:extLst>
        </xdr:cNvPr>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92727</xdr:rowOff>
    </xdr:from>
    <xdr:ext cx="685572" cy="259045"/>
    <xdr:sp macro="" textlink="">
      <xdr:nvSpPr>
        <xdr:cNvPr id="109" name="テキスト ボックス 108">
          <a:extLst>
            <a:ext uri="{FF2B5EF4-FFF2-40B4-BE49-F238E27FC236}">
              <a16:creationId xmlns:a16="http://schemas.microsoft.com/office/drawing/2014/main" id="{00000000-0008-0000-0600-00006D000000}"/>
            </a:ext>
          </a:extLst>
        </xdr:cNvPr>
        <xdr:cNvSpPr txBox="1"/>
      </xdr:nvSpPr>
      <xdr:spPr>
        <a:xfrm>
          <a:off x="76428" y="849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0" name="直線コネクタ 109">
          <a:extLst>
            <a:ext uri="{FF2B5EF4-FFF2-40B4-BE49-F238E27FC236}">
              <a16:creationId xmlns:a16="http://schemas.microsoft.com/office/drawing/2014/main" id="{00000000-0008-0000-0600-00006E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11" name="テキスト ボックス 110">
          <a:extLst>
            <a:ext uri="{FF2B5EF4-FFF2-40B4-BE49-F238E27FC236}">
              <a16:creationId xmlns:a16="http://schemas.microsoft.com/office/drawing/2014/main" id="{00000000-0008-0000-0600-00006F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2" name="物件費グラフ枠">
          <a:extLst>
            <a:ext uri="{FF2B5EF4-FFF2-40B4-BE49-F238E27FC236}">
              <a16:creationId xmlns:a16="http://schemas.microsoft.com/office/drawing/2014/main" id="{00000000-0008-0000-0600-000070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6959</xdr:rowOff>
    </xdr:from>
    <xdr:to>
      <xdr:col>24</xdr:col>
      <xdr:colOff>62865</xdr:colOff>
      <xdr:row>59</xdr:row>
      <xdr:rowOff>550</xdr:rowOff>
    </xdr:to>
    <xdr:cxnSp macro="">
      <xdr:nvCxnSpPr>
        <xdr:cNvPr id="113" name="直線コネクタ 112">
          <a:extLst>
            <a:ext uri="{FF2B5EF4-FFF2-40B4-BE49-F238E27FC236}">
              <a16:creationId xmlns:a16="http://schemas.microsoft.com/office/drawing/2014/main" id="{00000000-0008-0000-0600-000071000000}"/>
            </a:ext>
          </a:extLst>
        </xdr:cNvPr>
        <xdr:cNvCxnSpPr/>
      </xdr:nvCxnSpPr>
      <xdr:spPr>
        <a:xfrm flipV="1">
          <a:off x="4633595" y="8750909"/>
          <a:ext cx="1270" cy="1365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4377</xdr:rowOff>
    </xdr:from>
    <xdr:ext cx="534377" cy="259045"/>
    <xdr:sp macro="" textlink="">
      <xdr:nvSpPr>
        <xdr:cNvPr id="114" name="物件費最小値テキスト">
          <a:extLst>
            <a:ext uri="{FF2B5EF4-FFF2-40B4-BE49-F238E27FC236}">
              <a16:creationId xmlns:a16="http://schemas.microsoft.com/office/drawing/2014/main" id="{00000000-0008-0000-0600-000072000000}"/>
            </a:ext>
          </a:extLst>
        </xdr:cNvPr>
        <xdr:cNvSpPr txBox="1"/>
      </xdr:nvSpPr>
      <xdr:spPr>
        <a:xfrm>
          <a:off x="4686300" y="101199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57,612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550</xdr:rowOff>
    </xdr:from>
    <xdr:to>
      <xdr:col>24</xdr:col>
      <xdr:colOff>152400</xdr:colOff>
      <xdr:row>59</xdr:row>
      <xdr:rowOff>550</xdr:rowOff>
    </xdr:to>
    <xdr:cxnSp macro="">
      <xdr:nvCxnSpPr>
        <xdr:cNvPr id="115" name="直線コネクタ 114">
          <a:extLst>
            <a:ext uri="{FF2B5EF4-FFF2-40B4-BE49-F238E27FC236}">
              <a16:creationId xmlns:a16="http://schemas.microsoft.com/office/drawing/2014/main" id="{00000000-0008-0000-0600-000073000000}"/>
            </a:ext>
          </a:extLst>
        </xdr:cNvPr>
        <xdr:cNvCxnSpPr/>
      </xdr:nvCxnSpPr>
      <xdr:spPr>
        <a:xfrm>
          <a:off x="4546600" y="10116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125086</xdr:rowOff>
    </xdr:from>
    <xdr:ext cx="690189" cy="259045"/>
    <xdr:sp macro="" textlink="">
      <xdr:nvSpPr>
        <xdr:cNvPr id="116" name="物件費最大値テキスト">
          <a:extLst>
            <a:ext uri="{FF2B5EF4-FFF2-40B4-BE49-F238E27FC236}">
              <a16:creationId xmlns:a16="http://schemas.microsoft.com/office/drawing/2014/main" id="{00000000-0008-0000-0600-000074000000}"/>
            </a:ext>
          </a:extLst>
        </xdr:cNvPr>
        <xdr:cNvSpPr txBox="1"/>
      </xdr:nvSpPr>
      <xdr:spPr>
        <a:xfrm>
          <a:off x="4686300" y="8526136"/>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1,849,200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6959</xdr:rowOff>
    </xdr:from>
    <xdr:to>
      <xdr:col>24</xdr:col>
      <xdr:colOff>152400</xdr:colOff>
      <xdr:row>51</xdr:row>
      <xdr:rowOff>6959</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a:off x="4546600" y="87509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58</xdr:row>
      <xdr:rowOff>42388</xdr:rowOff>
    </xdr:from>
    <xdr:to>
      <xdr:col>24</xdr:col>
      <xdr:colOff>63500</xdr:colOff>
      <xdr:row>58</xdr:row>
      <xdr:rowOff>57486</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flipV="1">
          <a:off x="3797300" y="9986488"/>
          <a:ext cx="838200" cy="15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19807</xdr:rowOff>
    </xdr:from>
    <xdr:ext cx="599010" cy="259045"/>
    <xdr:sp macro="" textlink="">
      <xdr:nvSpPr>
        <xdr:cNvPr id="119" name="物件費平均値テキスト">
          <a:extLst>
            <a:ext uri="{FF2B5EF4-FFF2-40B4-BE49-F238E27FC236}">
              <a16:creationId xmlns:a16="http://schemas.microsoft.com/office/drawing/2014/main" id="{00000000-0008-0000-0600-000077000000}"/>
            </a:ext>
          </a:extLst>
        </xdr:cNvPr>
        <xdr:cNvSpPr txBox="1"/>
      </xdr:nvSpPr>
      <xdr:spPr>
        <a:xfrm>
          <a:off x="4686300" y="996390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41380</xdr:rowOff>
    </xdr:from>
    <xdr:to>
      <xdr:col>24</xdr:col>
      <xdr:colOff>114300</xdr:colOff>
      <xdr:row>58</xdr:row>
      <xdr:rowOff>142980</xdr:rowOff>
    </xdr:to>
    <xdr:sp macro="" textlink="">
      <xdr:nvSpPr>
        <xdr:cNvPr id="120" name="フローチャート: 判断 119">
          <a:extLst>
            <a:ext uri="{FF2B5EF4-FFF2-40B4-BE49-F238E27FC236}">
              <a16:creationId xmlns:a16="http://schemas.microsoft.com/office/drawing/2014/main" id="{00000000-0008-0000-0600-000078000000}"/>
            </a:ext>
          </a:extLst>
        </xdr:cNvPr>
        <xdr:cNvSpPr/>
      </xdr:nvSpPr>
      <xdr:spPr>
        <a:xfrm>
          <a:off x="4584700" y="998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57486</xdr:rowOff>
    </xdr:from>
    <xdr:to>
      <xdr:col>19</xdr:col>
      <xdr:colOff>177800</xdr:colOff>
      <xdr:row>58</xdr:row>
      <xdr:rowOff>64101</xdr:rowOff>
    </xdr:to>
    <xdr:cxnSp macro="">
      <xdr:nvCxnSpPr>
        <xdr:cNvPr id="121" name="直線コネクタ 120">
          <a:extLst>
            <a:ext uri="{FF2B5EF4-FFF2-40B4-BE49-F238E27FC236}">
              <a16:creationId xmlns:a16="http://schemas.microsoft.com/office/drawing/2014/main" id="{00000000-0008-0000-0600-000079000000}"/>
            </a:ext>
          </a:extLst>
        </xdr:cNvPr>
        <xdr:cNvCxnSpPr/>
      </xdr:nvCxnSpPr>
      <xdr:spPr>
        <a:xfrm flipV="1">
          <a:off x="2908300" y="10001586"/>
          <a:ext cx="889000" cy="66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58</xdr:row>
      <xdr:rowOff>51132</xdr:rowOff>
    </xdr:from>
    <xdr:to>
      <xdr:col>20</xdr:col>
      <xdr:colOff>38100</xdr:colOff>
      <xdr:row>58</xdr:row>
      <xdr:rowOff>152732</xdr:rowOff>
    </xdr:to>
    <xdr:sp macro="" textlink="">
      <xdr:nvSpPr>
        <xdr:cNvPr id="122" name="フローチャート: 判断 121">
          <a:extLst>
            <a:ext uri="{FF2B5EF4-FFF2-40B4-BE49-F238E27FC236}">
              <a16:creationId xmlns:a16="http://schemas.microsoft.com/office/drawing/2014/main" id="{00000000-0008-0000-0600-00007A000000}"/>
            </a:ext>
          </a:extLst>
        </xdr:cNvPr>
        <xdr:cNvSpPr/>
      </xdr:nvSpPr>
      <xdr:spPr>
        <a:xfrm>
          <a:off x="3746500" y="9995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143859</xdr:rowOff>
    </xdr:from>
    <xdr:ext cx="599010" cy="259045"/>
    <xdr:sp macro="" textlink="">
      <xdr:nvSpPr>
        <xdr:cNvPr id="123" name="テキスト ボックス 122">
          <a:extLst>
            <a:ext uri="{FF2B5EF4-FFF2-40B4-BE49-F238E27FC236}">
              <a16:creationId xmlns:a16="http://schemas.microsoft.com/office/drawing/2014/main" id="{00000000-0008-0000-0600-00007B000000}"/>
            </a:ext>
          </a:extLst>
        </xdr:cNvPr>
        <xdr:cNvSpPr txBox="1"/>
      </xdr:nvSpPr>
      <xdr:spPr>
        <a:xfrm>
          <a:off x="3497795" y="10087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58</xdr:row>
      <xdr:rowOff>64101</xdr:rowOff>
    </xdr:from>
    <xdr:to>
      <xdr:col>15</xdr:col>
      <xdr:colOff>50800</xdr:colOff>
      <xdr:row>58</xdr:row>
      <xdr:rowOff>70858</xdr:rowOff>
    </xdr:to>
    <xdr:cxnSp macro="">
      <xdr:nvCxnSpPr>
        <xdr:cNvPr id="124" name="直線コネクタ 123">
          <a:extLst>
            <a:ext uri="{FF2B5EF4-FFF2-40B4-BE49-F238E27FC236}">
              <a16:creationId xmlns:a16="http://schemas.microsoft.com/office/drawing/2014/main" id="{00000000-0008-0000-0600-00007C000000}"/>
            </a:ext>
          </a:extLst>
        </xdr:cNvPr>
        <xdr:cNvCxnSpPr/>
      </xdr:nvCxnSpPr>
      <xdr:spPr>
        <a:xfrm flipV="1">
          <a:off x="2019300" y="10008201"/>
          <a:ext cx="889000" cy="6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55380</xdr:rowOff>
    </xdr:from>
    <xdr:to>
      <xdr:col>15</xdr:col>
      <xdr:colOff>101600</xdr:colOff>
      <xdr:row>58</xdr:row>
      <xdr:rowOff>156980</xdr:rowOff>
    </xdr:to>
    <xdr:sp macro="" textlink="">
      <xdr:nvSpPr>
        <xdr:cNvPr id="125" name="フローチャート: 判断 124">
          <a:extLst>
            <a:ext uri="{FF2B5EF4-FFF2-40B4-BE49-F238E27FC236}">
              <a16:creationId xmlns:a16="http://schemas.microsoft.com/office/drawing/2014/main" id="{00000000-0008-0000-0600-00007D000000}"/>
            </a:ext>
          </a:extLst>
        </xdr:cNvPr>
        <xdr:cNvSpPr/>
      </xdr:nvSpPr>
      <xdr:spPr>
        <a:xfrm>
          <a:off x="2857500" y="9999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148107</xdr:rowOff>
    </xdr:from>
    <xdr:ext cx="599010" cy="259045"/>
    <xdr:sp macro="" textlink="">
      <xdr:nvSpPr>
        <xdr:cNvPr id="126" name="テキスト ボックス 125">
          <a:extLst>
            <a:ext uri="{FF2B5EF4-FFF2-40B4-BE49-F238E27FC236}">
              <a16:creationId xmlns:a16="http://schemas.microsoft.com/office/drawing/2014/main" id="{00000000-0008-0000-0600-00007E000000}"/>
            </a:ext>
          </a:extLst>
        </xdr:cNvPr>
        <xdr:cNvSpPr txBox="1"/>
      </xdr:nvSpPr>
      <xdr:spPr>
        <a:xfrm>
          <a:off x="2608795" y="100922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143,989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70858</xdr:rowOff>
    </xdr:from>
    <xdr:to>
      <xdr:col>10</xdr:col>
      <xdr:colOff>114300</xdr:colOff>
      <xdr:row>58</xdr:row>
      <xdr:rowOff>83410</xdr:rowOff>
    </xdr:to>
    <xdr:cxnSp macro="">
      <xdr:nvCxnSpPr>
        <xdr:cNvPr id="127" name="直線コネクタ 126">
          <a:extLst>
            <a:ext uri="{FF2B5EF4-FFF2-40B4-BE49-F238E27FC236}">
              <a16:creationId xmlns:a16="http://schemas.microsoft.com/office/drawing/2014/main" id="{00000000-0008-0000-0600-00007F000000}"/>
            </a:ext>
          </a:extLst>
        </xdr:cNvPr>
        <xdr:cNvCxnSpPr/>
      </xdr:nvCxnSpPr>
      <xdr:spPr>
        <a:xfrm flipV="1">
          <a:off x="1130300" y="10014958"/>
          <a:ext cx="889000" cy="12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65801</xdr:rowOff>
    </xdr:from>
    <xdr:to>
      <xdr:col>10</xdr:col>
      <xdr:colOff>165100</xdr:colOff>
      <xdr:row>58</xdr:row>
      <xdr:rowOff>167401</xdr:rowOff>
    </xdr:to>
    <xdr:sp macro="" textlink="">
      <xdr:nvSpPr>
        <xdr:cNvPr id="128" name="フローチャート: 判断 127">
          <a:extLst>
            <a:ext uri="{FF2B5EF4-FFF2-40B4-BE49-F238E27FC236}">
              <a16:creationId xmlns:a16="http://schemas.microsoft.com/office/drawing/2014/main" id="{00000000-0008-0000-0600-000080000000}"/>
            </a:ext>
          </a:extLst>
        </xdr:cNvPr>
        <xdr:cNvSpPr/>
      </xdr:nvSpPr>
      <xdr:spPr>
        <a:xfrm>
          <a:off x="1968500" y="10009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158528</xdr:rowOff>
    </xdr:from>
    <xdr:ext cx="599010" cy="259045"/>
    <xdr:sp macro="" textlink="">
      <xdr:nvSpPr>
        <xdr:cNvPr id="129" name="テキスト ボックス 128">
          <a:extLst>
            <a:ext uri="{FF2B5EF4-FFF2-40B4-BE49-F238E27FC236}">
              <a16:creationId xmlns:a16="http://schemas.microsoft.com/office/drawing/2014/main" id="{00000000-0008-0000-0600-000081000000}"/>
            </a:ext>
          </a:extLst>
        </xdr:cNvPr>
        <xdr:cNvSpPr txBox="1"/>
      </xdr:nvSpPr>
      <xdr:spPr>
        <a:xfrm>
          <a:off x="1719795" y="1010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130,314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79097</xdr:rowOff>
    </xdr:from>
    <xdr:to>
      <xdr:col>6</xdr:col>
      <xdr:colOff>38100</xdr:colOff>
      <xdr:row>59</xdr:row>
      <xdr:rowOff>9247</xdr:rowOff>
    </xdr:to>
    <xdr:sp macro="" textlink="">
      <xdr:nvSpPr>
        <xdr:cNvPr id="130" name="フローチャート: 判断 129">
          <a:extLst>
            <a:ext uri="{FF2B5EF4-FFF2-40B4-BE49-F238E27FC236}">
              <a16:creationId xmlns:a16="http://schemas.microsoft.com/office/drawing/2014/main" id="{00000000-0008-0000-0600-000082000000}"/>
            </a:ext>
          </a:extLst>
        </xdr:cNvPr>
        <xdr:cNvSpPr/>
      </xdr:nvSpPr>
      <xdr:spPr>
        <a:xfrm>
          <a:off x="1079500" y="100231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59</xdr:row>
      <xdr:rowOff>374</xdr:rowOff>
    </xdr:from>
    <xdr:ext cx="59901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830795" y="101159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112,865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163038</xdr:rowOff>
    </xdr:from>
    <xdr:to>
      <xdr:col>24</xdr:col>
      <xdr:colOff>114300</xdr:colOff>
      <xdr:row>58</xdr:row>
      <xdr:rowOff>93188</xdr:rowOff>
    </xdr:to>
    <xdr:sp macro="" textlink="">
      <xdr:nvSpPr>
        <xdr:cNvPr id="137" name="楕円 136">
          <a:extLst>
            <a:ext uri="{FF2B5EF4-FFF2-40B4-BE49-F238E27FC236}">
              <a16:creationId xmlns:a16="http://schemas.microsoft.com/office/drawing/2014/main" id="{00000000-0008-0000-0600-000089000000}"/>
            </a:ext>
          </a:extLst>
        </xdr:cNvPr>
        <xdr:cNvSpPr/>
      </xdr:nvSpPr>
      <xdr:spPr>
        <a:xfrm>
          <a:off x="4584700" y="9935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57</xdr:row>
      <xdr:rowOff>14465</xdr:rowOff>
    </xdr:from>
    <xdr:ext cx="599010" cy="259045"/>
    <xdr:sp macro="" textlink="">
      <xdr:nvSpPr>
        <xdr:cNvPr id="138" name="物件費該当値テキスト">
          <a:extLst>
            <a:ext uri="{FF2B5EF4-FFF2-40B4-BE49-F238E27FC236}">
              <a16:creationId xmlns:a16="http://schemas.microsoft.com/office/drawing/2014/main" id="{00000000-0008-0000-0600-00008A000000}"/>
            </a:ext>
          </a:extLst>
        </xdr:cNvPr>
        <xdr:cNvSpPr txBox="1"/>
      </xdr:nvSpPr>
      <xdr:spPr>
        <a:xfrm>
          <a:off x="4686300" y="97871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227,706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6686</xdr:rowOff>
    </xdr:from>
    <xdr:to>
      <xdr:col>20</xdr:col>
      <xdr:colOff>38100</xdr:colOff>
      <xdr:row>58</xdr:row>
      <xdr:rowOff>108286</xdr:rowOff>
    </xdr:to>
    <xdr:sp macro="" textlink="">
      <xdr:nvSpPr>
        <xdr:cNvPr id="139" name="楕円 138">
          <a:extLst>
            <a:ext uri="{FF2B5EF4-FFF2-40B4-BE49-F238E27FC236}">
              <a16:creationId xmlns:a16="http://schemas.microsoft.com/office/drawing/2014/main" id="{00000000-0008-0000-0600-00008B000000}"/>
            </a:ext>
          </a:extLst>
        </xdr:cNvPr>
        <xdr:cNvSpPr/>
      </xdr:nvSpPr>
      <xdr:spPr>
        <a:xfrm>
          <a:off x="3746500" y="9950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124813</xdr:rowOff>
    </xdr:from>
    <xdr:ext cx="599010" cy="259045"/>
    <xdr:sp macro="" textlink="">
      <xdr:nvSpPr>
        <xdr:cNvPr id="140" name="テキスト ボックス 139">
          <a:extLst>
            <a:ext uri="{FF2B5EF4-FFF2-40B4-BE49-F238E27FC236}">
              <a16:creationId xmlns:a16="http://schemas.microsoft.com/office/drawing/2014/main" id="{00000000-0008-0000-0600-00008C000000}"/>
            </a:ext>
          </a:extLst>
        </xdr:cNvPr>
        <xdr:cNvSpPr txBox="1"/>
      </xdr:nvSpPr>
      <xdr:spPr>
        <a:xfrm>
          <a:off x="3497795" y="97260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207,893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13301</xdr:rowOff>
    </xdr:from>
    <xdr:to>
      <xdr:col>15</xdr:col>
      <xdr:colOff>101600</xdr:colOff>
      <xdr:row>58</xdr:row>
      <xdr:rowOff>114901</xdr:rowOff>
    </xdr:to>
    <xdr:sp macro="" textlink="">
      <xdr:nvSpPr>
        <xdr:cNvPr id="141" name="楕円 140">
          <a:extLst>
            <a:ext uri="{FF2B5EF4-FFF2-40B4-BE49-F238E27FC236}">
              <a16:creationId xmlns:a16="http://schemas.microsoft.com/office/drawing/2014/main" id="{00000000-0008-0000-0600-00008D000000}"/>
            </a:ext>
          </a:extLst>
        </xdr:cNvPr>
        <xdr:cNvSpPr/>
      </xdr:nvSpPr>
      <xdr:spPr>
        <a:xfrm>
          <a:off x="2857500" y="99574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131428</xdr:rowOff>
    </xdr:from>
    <xdr:ext cx="599010" cy="259045"/>
    <xdr:sp macro="" textlink="">
      <xdr:nvSpPr>
        <xdr:cNvPr id="142" name="テキスト ボックス 141">
          <a:extLst>
            <a:ext uri="{FF2B5EF4-FFF2-40B4-BE49-F238E27FC236}">
              <a16:creationId xmlns:a16="http://schemas.microsoft.com/office/drawing/2014/main" id="{00000000-0008-0000-0600-00008E000000}"/>
            </a:ext>
          </a:extLst>
        </xdr:cNvPr>
        <xdr:cNvSpPr txBox="1"/>
      </xdr:nvSpPr>
      <xdr:spPr>
        <a:xfrm>
          <a:off x="2608795" y="9732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20058</xdr:rowOff>
    </xdr:from>
    <xdr:to>
      <xdr:col>10</xdr:col>
      <xdr:colOff>165100</xdr:colOff>
      <xdr:row>58</xdr:row>
      <xdr:rowOff>121658</xdr:rowOff>
    </xdr:to>
    <xdr:sp macro="" textlink="">
      <xdr:nvSpPr>
        <xdr:cNvPr id="143" name="楕円 142">
          <a:extLst>
            <a:ext uri="{FF2B5EF4-FFF2-40B4-BE49-F238E27FC236}">
              <a16:creationId xmlns:a16="http://schemas.microsoft.com/office/drawing/2014/main" id="{00000000-0008-0000-0600-00008F000000}"/>
            </a:ext>
          </a:extLst>
        </xdr:cNvPr>
        <xdr:cNvSpPr/>
      </xdr:nvSpPr>
      <xdr:spPr>
        <a:xfrm>
          <a:off x="1968500" y="9964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138185</xdr:rowOff>
    </xdr:from>
    <xdr:ext cx="599010" cy="259045"/>
    <xdr:sp macro="" textlink="">
      <xdr:nvSpPr>
        <xdr:cNvPr id="144" name="テキスト ボックス 143">
          <a:extLst>
            <a:ext uri="{FF2B5EF4-FFF2-40B4-BE49-F238E27FC236}">
              <a16:creationId xmlns:a16="http://schemas.microsoft.com/office/drawing/2014/main" id="{00000000-0008-0000-0600-000090000000}"/>
            </a:ext>
          </a:extLst>
        </xdr:cNvPr>
        <xdr:cNvSpPr txBox="1"/>
      </xdr:nvSpPr>
      <xdr:spPr>
        <a:xfrm>
          <a:off x="1719795" y="97393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190,343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32610</xdr:rowOff>
    </xdr:from>
    <xdr:to>
      <xdr:col>6</xdr:col>
      <xdr:colOff>38100</xdr:colOff>
      <xdr:row>58</xdr:row>
      <xdr:rowOff>134210</xdr:rowOff>
    </xdr:to>
    <xdr:sp macro="" textlink="">
      <xdr:nvSpPr>
        <xdr:cNvPr id="145" name="楕円 144">
          <a:extLst>
            <a:ext uri="{FF2B5EF4-FFF2-40B4-BE49-F238E27FC236}">
              <a16:creationId xmlns:a16="http://schemas.microsoft.com/office/drawing/2014/main" id="{00000000-0008-0000-0600-000091000000}"/>
            </a:ext>
          </a:extLst>
        </xdr:cNvPr>
        <xdr:cNvSpPr/>
      </xdr:nvSpPr>
      <xdr:spPr>
        <a:xfrm>
          <a:off x="1079500" y="9976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150737</xdr:rowOff>
    </xdr:from>
    <xdr:ext cx="599010" cy="259045"/>
    <xdr:sp macro="" textlink="">
      <xdr:nvSpPr>
        <xdr:cNvPr id="146" name="テキスト ボックス 145">
          <a:extLst>
            <a:ext uri="{FF2B5EF4-FFF2-40B4-BE49-F238E27FC236}">
              <a16:creationId xmlns:a16="http://schemas.microsoft.com/office/drawing/2014/main" id="{00000000-0008-0000-0600-000092000000}"/>
            </a:ext>
          </a:extLst>
        </xdr:cNvPr>
        <xdr:cNvSpPr txBox="1"/>
      </xdr:nvSpPr>
      <xdr:spPr>
        <a:xfrm>
          <a:off x="830795" y="9751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5" name="テキスト ボックス 154">
          <a:extLst>
            <a:ext uri="{FF2B5EF4-FFF2-40B4-BE49-F238E27FC236}">
              <a16:creationId xmlns:a16="http://schemas.microsoft.com/office/drawing/2014/main" id="{00000000-0008-0000-0600-00009B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44450</xdr:rowOff>
    </xdr:from>
    <xdr:to>
      <xdr:col>28</xdr:col>
      <xdr:colOff>114300</xdr:colOff>
      <xdr:row>79</xdr:row>
      <xdr:rowOff>44450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73677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35577</xdr:rowOff>
    </xdr:from>
    <xdr:ext cx="53129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30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168927</xdr:rowOff>
    </xdr:from>
    <xdr:ext cx="53129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30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130827</xdr:rowOff>
    </xdr:from>
    <xdr:ext cx="53129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30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9" name="維持補修費グラフ枠">
          <a:extLst>
            <a:ext uri="{FF2B5EF4-FFF2-40B4-BE49-F238E27FC236}">
              <a16:creationId xmlns:a16="http://schemas.microsoft.com/office/drawing/2014/main" id="{00000000-0008-0000-0600-0000A9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30874</xdr:rowOff>
    </xdr:from>
    <xdr:to>
      <xdr:col>24</xdr:col>
      <xdr:colOff>62865</xdr:colOff>
      <xdr:row>79</xdr:row>
      <xdr:rowOff>31965</xdr:rowOff>
    </xdr:to>
    <xdr:cxnSp macro="">
      <xdr:nvCxnSpPr>
        <xdr:cNvPr id="170" name="直線コネクタ 169">
          <a:extLst>
            <a:ext uri="{FF2B5EF4-FFF2-40B4-BE49-F238E27FC236}">
              <a16:creationId xmlns:a16="http://schemas.microsoft.com/office/drawing/2014/main" id="{00000000-0008-0000-0600-0000AA000000}"/>
            </a:ext>
          </a:extLst>
        </xdr:cNvPr>
        <xdr:cNvCxnSpPr/>
      </xdr:nvCxnSpPr>
      <xdr:spPr>
        <a:xfrm flipV="1">
          <a:off x="4633595" y="12032374"/>
          <a:ext cx="1270" cy="15441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35792</xdr:rowOff>
    </xdr:from>
    <xdr:ext cx="378565" cy="259045"/>
    <xdr:sp macro="" textlink="">
      <xdr:nvSpPr>
        <xdr:cNvPr id="171" name="維持補修費最小値テキスト">
          <a:extLst>
            <a:ext uri="{FF2B5EF4-FFF2-40B4-BE49-F238E27FC236}">
              <a16:creationId xmlns:a16="http://schemas.microsoft.com/office/drawing/2014/main" id="{00000000-0008-0000-0600-0000AB000000}"/>
            </a:ext>
          </a:extLst>
        </xdr:cNvPr>
        <xdr:cNvSpPr txBox="1"/>
      </xdr:nvSpPr>
      <xdr:spPr>
        <a:xfrm>
          <a:off x="4686300" y="1358034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31965</xdr:rowOff>
    </xdr:from>
    <xdr:to>
      <xdr:col>24</xdr:col>
      <xdr:colOff>152400</xdr:colOff>
      <xdr:row>79</xdr:row>
      <xdr:rowOff>31965</xdr:rowOff>
    </xdr:to>
    <xdr:cxnSp macro="">
      <xdr:nvCxnSpPr>
        <xdr:cNvPr id="172" name="直線コネクタ 171">
          <a:extLst>
            <a:ext uri="{FF2B5EF4-FFF2-40B4-BE49-F238E27FC236}">
              <a16:creationId xmlns:a16="http://schemas.microsoft.com/office/drawing/2014/main" id="{00000000-0008-0000-0600-0000AC000000}"/>
            </a:ext>
          </a:extLst>
        </xdr:cNvPr>
        <xdr:cNvCxnSpPr/>
      </xdr:nvCxnSpPr>
      <xdr:spPr>
        <a:xfrm>
          <a:off x="4546600" y="135765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149001</xdr:rowOff>
    </xdr:from>
    <xdr:ext cx="599010" cy="259045"/>
    <xdr:sp macro="" textlink="">
      <xdr:nvSpPr>
        <xdr:cNvPr id="173" name="維持補修費最大値テキスト">
          <a:extLst>
            <a:ext uri="{FF2B5EF4-FFF2-40B4-BE49-F238E27FC236}">
              <a16:creationId xmlns:a16="http://schemas.microsoft.com/office/drawing/2014/main" id="{00000000-0008-0000-0600-0000AD000000}"/>
            </a:ext>
          </a:extLst>
        </xdr:cNvPr>
        <xdr:cNvSpPr txBox="1"/>
      </xdr:nvSpPr>
      <xdr:spPr>
        <a:xfrm>
          <a:off x="4686300" y="1180760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122,569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30874</xdr:rowOff>
    </xdr:from>
    <xdr:to>
      <xdr:col>24</xdr:col>
      <xdr:colOff>152400</xdr:colOff>
      <xdr:row>70</xdr:row>
      <xdr:rowOff>30874</xdr:rowOff>
    </xdr:to>
    <xdr:cxnSp macro="">
      <xdr:nvCxnSpPr>
        <xdr:cNvPr id="174" name="直線コネクタ 173">
          <a:extLst>
            <a:ext uri="{FF2B5EF4-FFF2-40B4-BE49-F238E27FC236}">
              <a16:creationId xmlns:a16="http://schemas.microsoft.com/office/drawing/2014/main" id="{00000000-0008-0000-0600-0000AE000000}"/>
            </a:ext>
          </a:extLst>
        </xdr:cNvPr>
        <xdr:cNvCxnSpPr/>
      </xdr:nvCxnSpPr>
      <xdr:spPr>
        <a:xfrm>
          <a:off x="4546600" y="12032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73</xdr:row>
      <xdr:rowOff>135775</xdr:rowOff>
    </xdr:from>
    <xdr:to>
      <xdr:col>24</xdr:col>
      <xdr:colOff>63500</xdr:colOff>
      <xdr:row>76</xdr:row>
      <xdr:rowOff>64097</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flipV="1">
          <a:off x="3797300" y="12651625"/>
          <a:ext cx="838200" cy="4426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43133</xdr:rowOff>
    </xdr:from>
    <xdr:ext cx="534377" cy="259045"/>
    <xdr:sp macro="" textlink="">
      <xdr:nvSpPr>
        <xdr:cNvPr id="176" name="維持補修費平均値テキスト">
          <a:extLst>
            <a:ext uri="{FF2B5EF4-FFF2-40B4-BE49-F238E27FC236}">
              <a16:creationId xmlns:a16="http://schemas.microsoft.com/office/drawing/2014/main" id="{00000000-0008-0000-0600-0000B0000000}"/>
            </a:ext>
          </a:extLst>
        </xdr:cNvPr>
        <xdr:cNvSpPr txBox="1"/>
      </xdr:nvSpPr>
      <xdr:spPr>
        <a:xfrm>
          <a:off x="4686300" y="1324478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21,405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64706</xdr:rowOff>
    </xdr:from>
    <xdr:to>
      <xdr:col>24</xdr:col>
      <xdr:colOff>114300</xdr:colOff>
      <xdr:row>77</xdr:row>
      <xdr:rowOff>166306</xdr:rowOff>
    </xdr:to>
    <xdr:sp macro="" textlink="">
      <xdr:nvSpPr>
        <xdr:cNvPr id="177" name="フローチャート: 判断 176">
          <a:extLst>
            <a:ext uri="{FF2B5EF4-FFF2-40B4-BE49-F238E27FC236}">
              <a16:creationId xmlns:a16="http://schemas.microsoft.com/office/drawing/2014/main" id="{00000000-0008-0000-0600-0000B1000000}"/>
            </a:ext>
          </a:extLst>
        </xdr:cNvPr>
        <xdr:cNvSpPr/>
      </xdr:nvSpPr>
      <xdr:spPr>
        <a:xfrm>
          <a:off x="4584700" y="132663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75</xdr:row>
      <xdr:rowOff>71196</xdr:rowOff>
    </xdr:from>
    <xdr:to>
      <xdr:col>19</xdr:col>
      <xdr:colOff>177800</xdr:colOff>
      <xdr:row>76</xdr:row>
      <xdr:rowOff>64097</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2908300" y="12929946"/>
          <a:ext cx="889000" cy="164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127152</xdr:rowOff>
    </xdr:from>
    <xdr:to>
      <xdr:col>20</xdr:col>
      <xdr:colOff>38100</xdr:colOff>
      <xdr:row>78</xdr:row>
      <xdr:rowOff>57302</xdr:rowOff>
    </xdr:to>
    <xdr:sp macro="" textlink="">
      <xdr:nvSpPr>
        <xdr:cNvPr id="179" name="フローチャート: 判断 178">
          <a:extLst>
            <a:ext uri="{FF2B5EF4-FFF2-40B4-BE49-F238E27FC236}">
              <a16:creationId xmlns:a16="http://schemas.microsoft.com/office/drawing/2014/main" id="{00000000-0008-0000-0600-0000B3000000}"/>
            </a:ext>
          </a:extLst>
        </xdr:cNvPr>
        <xdr:cNvSpPr/>
      </xdr:nvSpPr>
      <xdr:spPr>
        <a:xfrm>
          <a:off x="3746500" y="133288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78</xdr:row>
      <xdr:rowOff>48429</xdr:rowOff>
    </xdr:from>
    <xdr:ext cx="534377" cy="259045"/>
    <xdr:sp macro="" textlink="">
      <xdr:nvSpPr>
        <xdr:cNvPr id="180" name="テキスト ボックス 179">
          <a:extLst>
            <a:ext uri="{FF2B5EF4-FFF2-40B4-BE49-F238E27FC236}">
              <a16:creationId xmlns:a16="http://schemas.microsoft.com/office/drawing/2014/main" id="{00000000-0008-0000-0600-0000B4000000}"/>
            </a:ext>
          </a:extLst>
        </xdr:cNvPr>
        <xdr:cNvSpPr txBox="1"/>
      </xdr:nvSpPr>
      <xdr:spPr>
        <a:xfrm>
          <a:off x="3530111" y="13421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75</xdr:row>
      <xdr:rowOff>71196</xdr:rowOff>
    </xdr:from>
    <xdr:to>
      <xdr:col>15</xdr:col>
      <xdr:colOff>50800</xdr:colOff>
      <xdr:row>75</xdr:row>
      <xdr:rowOff>102235</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2019300" y="12929946"/>
          <a:ext cx="889000" cy="310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107314</xdr:rowOff>
    </xdr:from>
    <xdr:to>
      <xdr:col>15</xdr:col>
      <xdr:colOff>101600</xdr:colOff>
      <xdr:row>78</xdr:row>
      <xdr:rowOff>37464</xdr:rowOff>
    </xdr:to>
    <xdr:sp macro="" textlink="">
      <xdr:nvSpPr>
        <xdr:cNvPr id="182" name="フローチャート: 判断 181">
          <a:extLst>
            <a:ext uri="{FF2B5EF4-FFF2-40B4-BE49-F238E27FC236}">
              <a16:creationId xmlns:a16="http://schemas.microsoft.com/office/drawing/2014/main" id="{00000000-0008-0000-0600-0000B6000000}"/>
            </a:ext>
          </a:extLst>
        </xdr:cNvPr>
        <xdr:cNvSpPr/>
      </xdr:nvSpPr>
      <xdr:spPr>
        <a:xfrm>
          <a:off x="2857500" y="13308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78</xdr:row>
      <xdr:rowOff>28591</xdr:rowOff>
    </xdr:from>
    <xdr:ext cx="534377" cy="259045"/>
    <xdr:sp macro="" textlink="">
      <xdr:nvSpPr>
        <xdr:cNvPr id="183" name="テキスト ボックス 182">
          <a:extLst>
            <a:ext uri="{FF2B5EF4-FFF2-40B4-BE49-F238E27FC236}">
              <a16:creationId xmlns:a16="http://schemas.microsoft.com/office/drawing/2014/main" id="{00000000-0008-0000-0600-0000B7000000}"/>
            </a:ext>
          </a:extLst>
        </xdr:cNvPr>
        <xdr:cNvSpPr txBox="1"/>
      </xdr:nvSpPr>
      <xdr:spPr>
        <a:xfrm>
          <a:off x="2641111" y="13401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75</xdr:row>
      <xdr:rowOff>102235</xdr:rowOff>
    </xdr:from>
    <xdr:to>
      <xdr:col>10</xdr:col>
      <xdr:colOff>114300</xdr:colOff>
      <xdr:row>76</xdr:row>
      <xdr:rowOff>10249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1130300" y="12960985"/>
          <a:ext cx="889000" cy="794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101727</xdr:rowOff>
    </xdr:from>
    <xdr:to>
      <xdr:col>10</xdr:col>
      <xdr:colOff>165100</xdr:colOff>
      <xdr:row>78</xdr:row>
      <xdr:rowOff>31877</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1968500" y="13303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78</xdr:row>
      <xdr:rowOff>23004</xdr:rowOff>
    </xdr:from>
    <xdr:ext cx="534377"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1752111" y="13396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18,490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147993</xdr:rowOff>
    </xdr:from>
    <xdr:to>
      <xdr:col>6</xdr:col>
      <xdr:colOff>38100</xdr:colOff>
      <xdr:row>78</xdr:row>
      <xdr:rowOff>78143</xdr:rowOff>
    </xdr:to>
    <xdr:sp macro="" textlink="">
      <xdr:nvSpPr>
        <xdr:cNvPr id="187" name="フローチャート: 判断 186">
          <a:extLst>
            <a:ext uri="{FF2B5EF4-FFF2-40B4-BE49-F238E27FC236}">
              <a16:creationId xmlns:a16="http://schemas.microsoft.com/office/drawing/2014/main" id="{00000000-0008-0000-0600-0000BB000000}"/>
            </a:ext>
          </a:extLst>
        </xdr:cNvPr>
        <xdr:cNvSpPr/>
      </xdr:nvSpPr>
      <xdr:spPr>
        <a:xfrm>
          <a:off x="1079500" y="13349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78</xdr:row>
      <xdr:rowOff>69270</xdr:rowOff>
    </xdr:from>
    <xdr:ext cx="534377" cy="259045"/>
    <xdr:sp macro="" textlink="">
      <xdr:nvSpPr>
        <xdr:cNvPr id="188" name="テキスト ボックス 187">
          <a:extLst>
            <a:ext uri="{FF2B5EF4-FFF2-40B4-BE49-F238E27FC236}">
              <a16:creationId xmlns:a16="http://schemas.microsoft.com/office/drawing/2014/main" id="{00000000-0008-0000-0600-0000BC000000}"/>
            </a:ext>
          </a:extLst>
        </xdr:cNvPr>
        <xdr:cNvSpPr txBox="1"/>
      </xdr:nvSpPr>
      <xdr:spPr>
        <a:xfrm>
          <a:off x="863111" y="134423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84975</xdr:rowOff>
    </xdr:from>
    <xdr:to>
      <xdr:col>24</xdr:col>
      <xdr:colOff>114300</xdr:colOff>
      <xdr:row>74</xdr:row>
      <xdr:rowOff>15125</xdr:rowOff>
    </xdr:to>
    <xdr:sp macro="" textlink="">
      <xdr:nvSpPr>
        <xdr:cNvPr id="194" name="楕円 193">
          <a:extLst>
            <a:ext uri="{FF2B5EF4-FFF2-40B4-BE49-F238E27FC236}">
              <a16:creationId xmlns:a16="http://schemas.microsoft.com/office/drawing/2014/main" id="{00000000-0008-0000-0600-0000C2000000}"/>
            </a:ext>
          </a:extLst>
        </xdr:cNvPr>
        <xdr:cNvSpPr/>
      </xdr:nvSpPr>
      <xdr:spPr>
        <a:xfrm>
          <a:off x="4584700" y="126008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72</xdr:row>
      <xdr:rowOff>107852</xdr:rowOff>
    </xdr:from>
    <xdr:ext cx="534377" cy="259045"/>
    <xdr:sp macro="" textlink="">
      <xdr:nvSpPr>
        <xdr:cNvPr id="195" name="維持補修費該当値テキスト">
          <a:extLst>
            <a:ext uri="{FF2B5EF4-FFF2-40B4-BE49-F238E27FC236}">
              <a16:creationId xmlns:a16="http://schemas.microsoft.com/office/drawing/2014/main" id="{00000000-0008-0000-0600-0000C3000000}"/>
            </a:ext>
          </a:extLst>
        </xdr:cNvPr>
        <xdr:cNvSpPr txBox="1"/>
      </xdr:nvSpPr>
      <xdr:spPr>
        <a:xfrm>
          <a:off x="4686300" y="124522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13297</xdr:rowOff>
    </xdr:from>
    <xdr:to>
      <xdr:col>20</xdr:col>
      <xdr:colOff>38100</xdr:colOff>
      <xdr:row>76</xdr:row>
      <xdr:rowOff>114897</xdr:rowOff>
    </xdr:to>
    <xdr:sp macro="" textlink="">
      <xdr:nvSpPr>
        <xdr:cNvPr id="196" name="楕円 195">
          <a:extLst>
            <a:ext uri="{FF2B5EF4-FFF2-40B4-BE49-F238E27FC236}">
              <a16:creationId xmlns:a16="http://schemas.microsoft.com/office/drawing/2014/main" id="{00000000-0008-0000-0600-0000C4000000}"/>
            </a:ext>
          </a:extLst>
        </xdr:cNvPr>
        <xdr:cNvSpPr/>
      </xdr:nvSpPr>
      <xdr:spPr>
        <a:xfrm>
          <a:off x="3746500" y="130434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74</xdr:row>
      <xdr:rowOff>131424</xdr:rowOff>
    </xdr:from>
    <xdr:ext cx="534377"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3530111" y="128187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20396</xdr:rowOff>
    </xdr:from>
    <xdr:to>
      <xdr:col>15</xdr:col>
      <xdr:colOff>101600</xdr:colOff>
      <xdr:row>75</xdr:row>
      <xdr:rowOff>121996</xdr:rowOff>
    </xdr:to>
    <xdr:sp macro="" textlink="">
      <xdr:nvSpPr>
        <xdr:cNvPr id="198" name="楕円 197">
          <a:extLst>
            <a:ext uri="{FF2B5EF4-FFF2-40B4-BE49-F238E27FC236}">
              <a16:creationId xmlns:a16="http://schemas.microsoft.com/office/drawing/2014/main" id="{00000000-0008-0000-0600-0000C6000000}"/>
            </a:ext>
          </a:extLst>
        </xdr:cNvPr>
        <xdr:cNvSpPr/>
      </xdr:nvSpPr>
      <xdr:spPr>
        <a:xfrm>
          <a:off x="2857500" y="128791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73</xdr:row>
      <xdr:rowOff>138523</xdr:rowOff>
    </xdr:from>
    <xdr:ext cx="534377"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2641111" y="12654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75</xdr:row>
      <xdr:rowOff>51435</xdr:rowOff>
    </xdr:from>
    <xdr:to>
      <xdr:col>10</xdr:col>
      <xdr:colOff>165100</xdr:colOff>
      <xdr:row>75</xdr:row>
      <xdr:rowOff>153036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1968500" y="12910185"/>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73</xdr:row>
      <xdr:rowOff>169562</xdr:rowOff>
    </xdr:from>
    <xdr:ext cx="534377" cy="259045"/>
    <xdr:sp macro="" textlink="">
      <xdr:nvSpPr>
        <xdr:cNvPr id="201" name="テキスト ボックス 200">
          <a:extLst>
            <a:ext uri="{FF2B5EF4-FFF2-40B4-BE49-F238E27FC236}">
              <a16:creationId xmlns:a16="http://schemas.microsoft.com/office/drawing/2014/main" id="{00000000-0008-0000-0600-0000C9000000}"/>
            </a:ext>
          </a:extLst>
        </xdr:cNvPr>
        <xdr:cNvSpPr txBox="1"/>
      </xdr:nvSpPr>
      <xdr:spPr>
        <a:xfrm>
          <a:off x="1752111" y="126854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49,450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130899</xdr:rowOff>
    </xdr:from>
    <xdr:to>
      <xdr:col>6</xdr:col>
      <xdr:colOff>38100</xdr:colOff>
      <xdr:row>76</xdr:row>
      <xdr:rowOff>61049</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1079500" y="129896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74</xdr:row>
      <xdr:rowOff>77576</xdr:rowOff>
    </xdr:from>
    <xdr:ext cx="534377"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863111" y="12764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43,193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4" name="正方形/長方形 203">
          <a:extLst>
            <a:ext uri="{FF2B5EF4-FFF2-40B4-BE49-F238E27FC236}">
              <a16:creationId xmlns:a16="http://schemas.microsoft.com/office/drawing/2014/main" id="{00000000-0008-0000-0600-0000CC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106,542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2" name="テキスト ボックス 211">
          <a:extLst>
            <a:ext uri="{FF2B5EF4-FFF2-40B4-BE49-F238E27FC236}">
              <a16:creationId xmlns:a16="http://schemas.microsoft.com/office/drawing/2014/main" id="{00000000-0008-0000-0600-0000D4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3" name="直線コネクタ 212">
          <a:extLst>
            <a:ext uri="{FF2B5EF4-FFF2-40B4-BE49-F238E27FC236}">
              <a16:creationId xmlns:a16="http://schemas.microsoft.com/office/drawing/2014/main" id="{00000000-0008-0000-0600-0000D5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4" name="テキスト ボックス 213">
          <a:extLst>
            <a:ext uri="{FF2B5EF4-FFF2-40B4-BE49-F238E27FC236}">
              <a16:creationId xmlns:a16="http://schemas.microsoft.com/office/drawing/2014/main" id="{00000000-0008-0000-0600-0000D6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98879</xdr:rowOff>
    </xdr:from>
    <xdr:to>
      <xdr:col>28</xdr:col>
      <xdr:colOff>114300</xdr:colOff>
      <xdr:row>99</xdr:row>
      <xdr:rowOff>98879</xdr:rowOff>
    </xdr:to>
    <xdr:cxnSp macro="">
      <xdr:nvCxnSpPr>
        <xdr:cNvPr id="215" name="直線コネクタ 214">
          <a:extLst>
            <a:ext uri="{FF2B5EF4-FFF2-40B4-BE49-F238E27FC236}">
              <a16:creationId xmlns:a16="http://schemas.microsoft.com/office/drawing/2014/main" id="{00000000-0008-0000-0600-0000D7000000}"/>
            </a:ext>
          </a:extLst>
        </xdr:cNvPr>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128106</xdr:rowOff>
    </xdr:from>
    <xdr:ext cx="531299" cy="259045"/>
    <xdr:sp macro="" textlink="">
      <xdr:nvSpPr>
        <xdr:cNvPr id="216" name="テキスト ボックス 215">
          <a:extLst>
            <a:ext uri="{FF2B5EF4-FFF2-40B4-BE49-F238E27FC236}">
              <a16:creationId xmlns:a16="http://schemas.microsoft.com/office/drawing/2014/main" id="{00000000-0008-0000-0600-0000D8000000}"/>
            </a:ext>
          </a:extLst>
        </xdr:cNvPr>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115207</xdr:rowOff>
    </xdr:from>
    <xdr:to>
      <xdr:col>28</xdr:col>
      <xdr:colOff>114300</xdr:colOff>
      <xdr:row>97</xdr:row>
      <xdr:rowOff>115207</xdr:rowOff>
    </xdr:to>
    <xdr:cxnSp macro="">
      <xdr:nvCxnSpPr>
        <xdr:cNvPr id="217" name="直線コネクタ 216">
          <a:extLst>
            <a:ext uri="{FF2B5EF4-FFF2-40B4-BE49-F238E27FC236}">
              <a16:creationId xmlns:a16="http://schemas.microsoft.com/office/drawing/2014/main" id="{00000000-0008-0000-0600-0000D9000000}"/>
            </a:ext>
          </a:extLst>
        </xdr:cNvPr>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144434</xdr:rowOff>
    </xdr:from>
    <xdr:ext cx="531299" cy="259045"/>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95</xdr:row>
      <xdr:rowOff>131536</xdr:rowOff>
    </xdr:from>
    <xdr:to>
      <xdr:col>28</xdr:col>
      <xdr:colOff>114300</xdr:colOff>
      <xdr:row>95</xdr:row>
      <xdr:rowOff>131536</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94</xdr:row>
      <xdr:rowOff>160763</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147864</xdr:rowOff>
    </xdr:from>
    <xdr:to>
      <xdr:col>28</xdr:col>
      <xdr:colOff>114300</xdr:colOff>
      <xdr:row>93</xdr:row>
      <xdr:rowOff>147864</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5641</xdr:rowOff>
    </xdr:from>
    <xdr:ext cx="59541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166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164193</xdr:rowOff>
    </xdr:from>
    <xdr:to>
      <xdr:col>28</xdr:col>
      <xdr:colOff>114300</xdr:colOff>
      <xdr:row>91</xdr:row>
      <xdr:rowOff>164193</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9071</xdr:rowOff>
    </xdr:from>
    <xdr:to>
      <xdr:col>28</xdr:col>
      <xdr:colOff>114300</xdr:colOff>
      <xdr:row>90</xdr:row>
      <xdr:rowOff>9071</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扶助費グラフ枠">
          <a:extLst>
            <a:ext uri="{FF2B5EF4-FFF2-40B4-BE49-F238E27FC236}">
              <a16:creationId xmlns:a16="http://schemas.microsoft.com/office/drawing/2014/main" id="{00000000-0008-0000-06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103733</xdr:rowOff>
    </xdr:from>
    <xdr:to>
      <xdr:col>24</xdr:col>
      <xdr:colOff>62865</xdr:colOff>
      <xdr:row>98</xdr:row>
      <xdr:rowOff>57764</xdr:rowOff>
    </xdr:to>
    <xdr:cxnSp macro="">
      <xdr:nvCxnSpPr>
        <xdr:cNvPr id="230" name="直線コネクタ 229">
          <a:extLst>
            <a:ext uri="{FF2B5EF4-FFF2-40B4-BE49-F238E27FC236}">
              <a16:creationId xmlns:a16="http://schemas.microsoft.com/office/drawing/2014/main" id="{00000000-0008-0000-0600-0000E6000000}"/>
            </a:ext>
          </a:extLst>
        </xdr:cNvPr>
        <xdr:cNvCxnSpPr/>
      </xdr:nvCxnSpPr>
      <xdr:spPr>
        <a:xfrm flipV="1">
          <a:off x="4633595" y="15534233"/>
          <a:ext cx="1270" cy="1325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61591</xdr:rowOff>
    </xdr:from>
    <xdr:ext cx="534377" cy="259045"/>
    <xdr:sp macro="" textlink="">
      <xdr:nvSpPr>
        <xdr:cNvPr id="231" name="扶助費最小値テキスト">
          <a:extLst>
            <a:ext uri="{FF2B5EF4-FFF2-40B4-BE49-F238E27FC236}">
              <a16:creationId xmlns:a16="http://schemas.microsoft.com/office/drawing/2014/main" id="{00000000-0008-0000-0600-0000E7000000}"/>
            </a:ext>
          </a:extLst>
        </xdr:cNvPr>
        <xdr:cNvSpPr txBox="1"/>
      </xdr:nvSpPr>
      <xdr:spPr>
        <a:xfrm>
          <a:off x="4686300" y="16863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49,527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57764</xdr:rowOff>
    </xdr:from>
    <xdr:to>
      <xdr:col>24</xdr:col>
      <xdr:colOff>152400</xdr:colOff>
      <xdr:row>98</xdr:row>
      <xdr:rowOff>57764</xdr:rowOff>
    </xdr:to>
    <xdr:cxnSp macro="">
      <xdr:nvCxnSpPr>
        <xdr:cNvPr id="232" name="直線コネクタ 231">
          <a:extLst>
            <a:ext uri="{FF2B5EF4-FFF2-40B4-BE49-F238E27FC236}">
              <a16:creationId xmlns:a16="http://schemas.microsoft.com/office/drawing/2014/main" id="{00000000-0008-0000-0600-0000E8000000}"/>
            </a:ext>
          </a:extLst>
        </xdr:cNvPr>
        <xdr:cNvCxnSpPr/>
      </xdr:nvCxnSpPr>
      <xdr:spPr>
        <a:xfrm>
          <a:off x="4546600" y="168598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50410</xdr:rowOff>
    </xdr:from>
    <xdr:ext cx="599010" cy="259045"/>
    <xdr:sp macro="" textlink="">
      <xdr:nvSpPr>
        <xdr:cNvPr id="233" name="扶助費最大値テキスト">
          <a:extLst>
            <a:ext uri="{FF2B5EF4-FFF2-40B4-BE49-F238E27FC236}">
              <a16:creationId xmlns:a16="http://schemas.microsoft.com/office/drawing/2014/main" id="{00000000-0008-0000-0600-0000E9000000}"/>
            </a:ext>
          </a:extLst>
        </xdr:cNvPr>
        <xdr:cNvSpPr txBox="1"/>
      </xdr:nvSpPr>
      <xdr:spPr>
        <a:xfrm>
          <a:off x="4686300" y="153094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171,304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103733</xdr:rowOff>
    </xdr:from>
    <xdr:to>
      <xdr:col>24</xdr:col>
      <xdr:colOff>152400</xdr:colOff>
      <xdr:row>90</xdr:row>
      <xdr:rowOff>103733</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a:off x="4546600" y="15534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167980</xdr:rowOff>
    </xdr:from>
    <xdr:to>
      <xdr:col>24</xdr:col>
      <xdr:colOff>63500</xdr:colOff>
      <xdr:row>96</xdr:row>
      <xdr:rowOff>3248</xdr:rowOff>
    </xdr:to>
    <xdr:cxnSp macro="">
      <xdr:nvCxnSpPr>
        <xdr:cNvPr id="235" name="直線コネクタ 234">
          <a:extLst>
            <a:ext uri="{FF2B5EF4-FFF2-40B4-BE49-F238E27FC236}">
              <a16:creationId xmlns:a16="http://schemas.microsoft.com/office/drawing/2014/main" id="{00000000-0008-0000-0600-0000EB000000}"/>
            </a:ext>
          </a:extLst>
        </xdr:cNvPr>
        <xdr:cNvCxnSpPr/>
      </xdr:nvCxnSpPr>
      <xdr:spPr>
        <a:xfrm>
          <a:off x="3797300" y="16455730"/>
          <a:ext cx="838200" cy="67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137355</xdr:rowOff>
    </xdr:from>
    <xdr:ext cx="534377" cy="259045"/>
    <xdr:sp macro="" textlink="">
      <xdr:nvSpPr>
        <xdr:cNvPr id="236" name="扶助費平均値テキスト">
          <a:extLst>
            <a:ext uri="{FF2B5EF4-FFF2-40B4-BE49-F238E27FC236}">
              <a16:creationId xmlns:a16="http://schemas.microsoft.com/office/drawing/2014/main" id="{00000000-0008-0000-0600-0000EC000000}"/>
            </a:ext>
          </a:extLst>
        </xdr:cNvPr>
        <xdr:cNvSpPr txBox="1"/>
      </xdr:nvSpPr>
      <xdr:spPr>
        <a:xfrm>
          <a:off x="4686300" y="1642510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158928</xdr:rowOff>
    </xdr:from>
    <xdr:to>
      <xdr:col>24</xdr:col>
      <xdr:colOff>114300</xdr:colOff>
      <xdr:row>96</xdr:row>
      <xdr:rowOff>89078</xdr:rowOff>
    </xdr:to>
    <xdr:sp macro="" textlink="">
      <xdr:nvSpPr>
        <xdr:cNvPr id="237" name="フローチャート: 判断 236">
          <a:extLst>
            <a:ext uri="{FF2B5EF4-FFF2-40B4-BE49-F238E27FC236}">
              <a16:creationId xmlns:a16="http://schemas.microsoft.com/office/drawing/2014/main" id="{00000000-0008-0000-0600-0000ED000000}"/>
            </a:ext>
          </a:extLst>
        </xdr:cNvPr>
        <xdr:cNvSpPr/>
      </xdr:nvSpPr>
      <xdr:spPr>
        <a:xfrm>
          <a:off x="4584700" y="16446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95</xdr:row>
      <xdr:rowOff>167980</xdr:rowOff>
    </xdr:from>
    <xdr:to>
      <xdr:col>19</xdr:col>
      <xdr:colOff>177800</xdr:colOff>
      <xdr:row>96</xdr:row>
      <xdr:rowOff>79132</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flipV="1">
          <a:off x="2908300" y="16455730"/>
          <a:ext cx="889000" cy="82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45825</xdr:rowOff>
    </xdr:from>
    <xdr:to>
      <xdr:col>20</xdr:col>
      <xdr:colOff>38100</xdr:colOff>
      <xdr:row>96</xdr:row>
      <xdr:rowOff>147425</xdr:rowOff>
    </xdr:to>
    <xdr:sp macro="" textlink="">
      <xdr:nvSpPr>
        <xdr:cNvPr id="239" name="フローチャート: 判断 238">
          <a:extLst>
            <a:ext uri="{FF2B5EF4-FFF2-40B4-BE49-F238E27FC236}">
              <a16:creationId xmlns:a16="http://schemas.microsoft.com/office/drawing/2014/main" id="{00000000-0008-0000-0600-0000EF000000}"/>
            </a:ext>
          </a:extLst>
        </xdr:cNvPr>
        <xdr:cNvSpPr/>
      </xdr:nvSpPr>
      <xdr:spPr>
        <a:xfrm>
          <a:off x="3746500" y="165050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138552</xdr:rowOff>
    </xdr:from>
    <xdr:ext cx="534377" cy="259045"/>
    <xdr:sp macro="" textlink="">
      <xdr:nvSpPr>
        <xdr:cNvPr id="240" name="テキスト ボックス 239">
          <a:extLst>
            <a:ext uri="{FF2B5EF4-FFF2-40B4-BE49-F238E27FC236}">
              <a16:creationId xmlns:a16="http://schemas.microsoft.com/office/drawing/2014/main" id="{00000000-0008-0000-0600-0000F0000000}"/>
            </a:ext>
          </a:extLst>
        </xdr:cNvPr>
        <xdr:cNvSpPr txBox="1"/>
      </xdr:nvSpPr>
      <xdr:spPr>
        <a:xfrm>
          <a:off x="3530111" y="165977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95</xdr:row>
      <xdr:rowOff>104299</xdr:rowOff>
    </xdr:from>
    <xdr:to>
      <xdr:col>15</xdr:col>
      <xdr:colOff>50800</xdr:colOff>
      <xdr:row>96</xdr:row>
      <xdr:rowOff>79132</xdr:rowOff>
    </xdr:to>
    <xdr:cxnSp macro="">
      <xdr:nvCxnSpPr>
        <xdr:cNvPr id="241" name="直線コネクタ 240">
          <a:extLst>
            <a:ext uri="{FF2B5EF4-FFF2-40B4-BE49-F238E27FC236}">
              <a16:creationId xmlns:a16="http://schemas.microsoft.com/office/drawing/2014/main" id="{00000000-0008-0000-0600-0000F1000000}"/>
            </a:ext>
          </a:extLst>
        </xdr:cNvPr>
        <xdr:cNvCxnSpPr/>
      </xdr:nvCxnSpPr>
      <xdr:spPr>
        <a:xfrm>
          <a:off x="2019300" y="16392049"/>
          <a:ext cx="889000" cy="1462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105305</xdr:rowOff>
    </xdr:from>
    <xdr:to>
      <xdr:col>15</xdr:col>
      <xdr:colOff>101600</xdr:colOff>
      <xdr:row>97</xdr:row>
      <xdr:rowOff>35455</xdr:rowOff>
    </xdr:to>
    <xdr:sp macro="" textlink="">
      <xdr:nvSpPr>
        <xdr:cNvPr id="242" name="フローチャート: 判断 241">
          <a:extLst>
            <a:ext uri="{FF2B5EF4-FFF2-40B4-BE49-F238E27FC236}">
              <a16:creationId xmlns:a16="http://schemas.microsoft.com/office/drawing/2014/main" id="{00000000-0008-0000-0600-0000F2000000}"/>
            </a:ext>
          </a:extLst>
        </xdr:cNvPr>
        <xdr:cNvSpPr/>
      </xdr:nvSpPr>
      <xdr:spPr>
        <a:xfrm>
          <a:off x="2857500" y="16564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97</xdr:row>
      <xdr:rowOff>26582</xdr:rowOff>
    </xdr:from>
    <xdr:ext cx="534377" cy="259045"/>
    <xdr:sp macro="" textlink="">
      <xdr:nvSpPr>
        <xdr:cNvPr id="243" name="テキスト ボックス 242">
          <a:extLst>
            <a:ext uri="{FF2B5EF4-FFF2-40B4-BE49-F238E27FC236}">
              <a16:creationId xmlns:a16="http://schemas.microsoft.com/office/drawing/2014/main" id="{00000000-0008-0000-0600-0000F3000000}"/>
            </a:ext>
          </a:extLst>
        </xdr:cNvPr>
        <xdr:cNvSpPr txBox="1"/>
      </xdr:nvSpPr>
      <xdr:spPr>
        <a:xfrm>
          <a:off x="2641111" y="166572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71,993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95</xdr:row>
      <xdr:rowOff>104299</xdr:rowOff>
    </xdr:from>
    <xdr:to>
      <xdr:col>10</xdr:col>
      <xdr:colOff>114300</xdr:colOff>
      <xdr:row>97</xdr:row>
      <xdr:rowOff>46093</xdr:rowOff>
    </xdr:to>
    <xdr:cxnSp macro="">
      <xdr:nvCxnSpPr>
        <xdr:cNvPr id="244" name="直線コネクタ 243">
          <a:extLst>
            <a:ext uri="{FF2B5EF4-FFF2-40B4-BE49-F238E27FC236}">
              <a16:creationId xmlns:a16="http://schemas.microsoft.com/office/drawing/2014/main" id="{00000000-0008-0000-0600-0000F4000000}"/>
            </a:ext>
          </a:extLst>
        </xdr:cNvPr>
        <xdr:cNvCxnSpPr/>
      </xdr:nvCxnSpPr>
      <xdr:spPr>
        <a:xfrm flipV="1">
          <a:off x="1130300" y="16392049"/>
          <a:ext cx="889000" cy="2846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161846</xdr:rowOff>
    </xdr:from>
    <xdr:to>
      <xdr:col>10</xdr:col>
      <xdr:colOff>165100</xdr:colOff>
      <xdr:row>96</xdr:row>
      <xdr:rowOff>91996</xdr:rowOff>
    </xdr:to>
    <xdr:sp macro="" textlink="">
      <xdr:nvSpPr>
        <xdr:cNvPr id="245" name="フローチャート: 判断 244">
          <a:extLst>
            <a:ext uri="{FF2B5EF4-FFF2-40B4-BE49-F238E27FC236}">
              <a16:creationId xmlns:a16="http://schemas.microsoft.com/office/drawing/2014/main" id="{00000000-0008-0000-0600-0000F5000000}"/>
            </a:ext>
          </a:extLst>
        </xdr:cNvPr>
        <xdr:cNvSpPr/>
      </xdr:nvSpPr>
      <xdr:spPr>
        <a:xfrm>
          <a:off x="1968500" y="16449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96</xdr:row>
      <xdr:rowOff>83123</xdr:rowOff>
    </xdr:from>
    <xdr:ext cx="534377" cy="259045"/>
    <xdr:sp macro="" textlink="">
      <xdr:nvSpPr>
        <xdr:cNvPr id="246" name="テキスト ボックス 245">
          <a:extLst>
            <a:ext uri="{FF2B5EF4-FFF2-40B4-BE49-F238E27FC236}">
              <a16:creationId xmlns:a16="http://schemas.microsoft.com/office/drawing/2014/main" id="{00000000-0008-0000-0600-0000F6000000}"/>
            </a:ext>
          </a:extLst>
        </xdr:cNvPr>
        <xdr:cNvSpPr txBox="1"/>
      </xdr:nvSpPr>
      <xdr:spPr>
        <a:xfrm>
          <a:off x="1752111" y="1654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42973</xdr:rowOff>
    </xdr:from>
    <xdr:to>
      <xdr:col>6</xdr:col>
      <xdr:colOff>38100</xdr:colOff>
      <xdr:row>97</xdr:row>
      <xdr:rowOff>144573</xdr:rowOff>
    </xdr:to>
    <xdr:sp macro="" textlink="">
      <xdr:nvSpPr>
        <xdr:cNvPr id="247" name="フローチャート: 判断 246">
          <a:extLst>
            <a:ext uri="{FF2B5EF4-FFF2-40B4-BE49-F238E27FC236}">
              <a16:creationId xmlns:a16="http://schemas.microsoft.com/office/drawing/2014/main" id="{00000000-0008-0000-0600-0000F7000000}"/>
            </a:ext>
          </a:extLst>
        </xdr:cNvPr>
        <xdr:cNvSpPr/>
      </xdr:nvSpPr>
      <xdr:spPr>
        <a:xfrm>
          <a:off x="1079500" y="166736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135700</xdr:rowOff>
    </xdr:from>
    <xdr:ext cx="534377"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863111" y="16766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123898</xdr:rowOff>
    </xdr:from>
    <xdr:to>
      <xdr:col>24</xdr:col>
      <xdr:colOff>114300</xdr:colOff>
      <xdr:row>96</xdr:row>
      <xdr:rowOff>54048</xdr:rowOff>
    </xdr:to>
    <xdr:sp macro="" textlink="">
      <xdr:nvSpPr>
        <xdr:cNvPr id="254" name="楕円 253">
          <a:extLst>
            <a:ext uri="{FF2B5EF4-FFF2-40B4-BE49-F238E27FC236}">
              <a16:creationId xmlns:a16="http://schemas.microsoft.com/office/drawing/2014/main" id="{00000000-0008-0000-0600-0000FE000000}"/>
            </a:ext>
          </a:extLst>
        </xdr:cNvPr>
        <xdr:cNvSpPr/>
      </xdr:nvSpPr>
      <xdr:spPr>
        <a:xfrm>
          <a:off x="4584700" y="164116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146775</xdr:rowOff>
    </xdr:from>
    <xdr:ext cx="534377" cy="259045"/>
    <xdr:sp macro="" textlink="">
      <xdr:nvSpPr>
        <xdr:cNvPr id="255" name="扶助費該当値テキスト">
          <a:extLst>
            <a:ext uri="{FF2B5EF4-FFF2-40B4-BE49-F238E27FC236}">
              <a16:creationId xmlns:a16="http://schemas.microsoft.com/office/drawing/2014/main" id="{00000000-0008-0000-0600-0000FF000000}"/>
            </a:ext>
          </a:extLst>
        </xdr:cNvPr>
        <xdr:cNvSpPr txBox="1"/>
      </xdr:nvSpPr>
      <xdr:spPr>
        <a:xfrm>
          <a:off x="4686300" y="162630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86,035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117180</xdr:rowOff>
    </xdr:from>
    <xdr:to>
      <xdr:col>20</xdr:col>
      <xdr:colOff>38100</xdr:colOff>
      <xdr:row>96</xdr:row>
      <xdr:rowOff>47330</xdr:rowOff>
    </xdr:to>
    <xdr:sp macro="" textlink="">
      <xdr:nvSpPr>
        <xdr:cNvPr id="256" name="楕円 255">
          <a:extLst>
            <a:ext uri="{FF2B5EF4-FFF2-40B4-BE49-F238E27FC236}">
              <a16:creationId xmlns:a16="http://schemas.microsoft.com/office/drawing/2014/main" id="{00000000-0008-0000-0600-000000010000}"/>
            </a:ext>
          </a:extLst>
        </xdr:cNvPr>
        <xdr:cNvSpPr/>
      </xdr:nvSpPr>
      <xdr:spPr>
        <a:xfrm>
          <a:off x="3746500" y="16404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63857</xdr:rowOff>
    </xdr:from>
    <xdr:ext cx="534377"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3530111" y="16180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96</xdr:row>
      <xdr:rowOff>28332</xdr:rowOff>
    </xdr:from>
    <xdr:to>
      <xdr:col>15</xdr:col>
      <xdr:colOff>101600</xdr:colOff>
      <xdr:row>96</xdr:row>
      <xdr:rowOff>129932</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2857500" y="16487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146459</xdr:rowOff>
    </xdr:from>
    <xdr:ext cx="534377" cy="259045"/>
    <xdr:sp macro="" textlink="">
      <xdr:nvSpPr>
        <xdr:cNvPr id="259" name="テキスト ボックス 258">
          <a:extLst>
            <a:ext uri="{FF2B5EF4-FFF2-40B4-BE49-F238E27FC236}">
              <a16:creationId xmlns:a16="http://schemas.microsoft.com/office/drawing/2014/main" id="{00000000-0008-0000-0600-000003010000}"/>
            </a:ext>
          </a:extLst>
        </xdr:cNvPr>
        <xdr:cNvSpPr txBox="1"/>
      </xdr:nvSpPr>
      <xdr:spPr>
        <a:xfrm>
          <a:off x="2641111" y="16262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53499</xdr:rowOff>
    </xdr:from>
    <xdr:to>
      <xdr:col>10</xdr:col>
      <xdr:colOff>165100</xdr:colOff>
      <xdr:row>95</xdr:row>
      <xdr:rowOff>155099</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1968500" y="16341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176</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1752111" y="161164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166743</xdr:rowOff>
    </xdr:from>
    <xdr:to>
      <xdr:col>6</xdr:col>
      <xdr:colOff>38100</xdr:colOff>
      <xdr:row>97</xdr:row>
      <xdr:rowOff>96893</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1079500" y="166259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113420</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863111" y="164011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80,631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6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6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36</xdr:row>
      <xdr:rowOff>35577</xdr:rowOff>
    </xdr:from>
    <xdr:ext cx="59541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08581" y="62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130827</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92727</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補助費等グラフ枠">
          <a:extLst>
            <a:ext uri="{FF2B5EF4-FFF2-40B4-BE49-F238E27FC236}">
              <a16:creationId xmlns:a16="http://schemas.microsoft.com/office/drawing/2014/main" id="{00000000-0008-0000-06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30</xdr:row>
      <xdr:rowOff>137444</xdr:rowOff>
    </xdr:from>
    <xdr:to>
      <xdr:col>54</xdr:col>
      <xdr:colOff>189865</xdr:colOff>
      <xdr:row>37</xdr:row>
      <xdr:rowOff>117831</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flipV="1">
          <a:off x="10475595" y="5280944"/>
          <a:ext cx="1270" cy="1180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121658</xdr:rowOff>
    </xdr:from>
    <xdr:ext cx="534377" cy="259045"/>
    <xdr:sp macro="" textlink="">
      <xdr:nvSpPr>
        <xdr:cNvPr id="288" name="補助費等最小値テキスト">
          <a:extLst>
            <a:ext uri="{FF2B5EF4-FFF2-40B4-BE49-F238E27FC236}">
              <a16:creationId xmlns:a16="http://schemas.microsoft.com/office/drawing/2014/main" id="{00000000-0008-0000-0600-000020010000}"/>
            </a:ext>
          </a:extLst>
        </xdr:cNvPr>
        <xdr:cNvSpPr txBox="1"/>
      </xdr:nvSpPr>
      <xdr:spPr>
        <a:xfrm>
          <a:off x="10528300" y="6465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70,740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37</xdr:row>
      <xdr:rowOff>117831</xdr:rowOff>
    </xdr:from>
    <xdr:to>
      <xdr:col>55</xdr:col>
      <xdr:colOff>88900</xdr:colOff>
      <xdr:row>37</xdr:row>
      <xdr:rowOff>117831</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10388600" y="64614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84121</xdr:rowOff>
    </xdr:from>
    <xdr:ext cx="599010" cy="259045"/>
    <xdr:sp macro="" textlink="">
      <xdr:nvSpPr>
        <xdr:cNvPr id="290" name="補助費等最大値テキスト">
          <a:extLst>
            <a:ext uri="{FF2B5EF4-FFF2-40B4-BE49-F238E27FC236}">
              <a16:creationId xmlns:a16="http://schemas.microsoft.com/office/drawing/2014/main" id="{00000000-0008-0000-0600-000022010000}"/>
            </a:ext>
          </a:extLst>
        </xdr:cNvPr>
        <xdr:cNvSpPr txBox="1"/>
      </xdr:nvSpPr>
      <xdr:spPr>
        <a:xfrm>
          <a:off x="10528300" y="50561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380,592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30</xdr:row>
      <xdr:rowOff>137444</xdr:rowOff>
    </xdr:from>
    <xdr:to>
      <xdr:col>55</xdr:col>
      <xdr:colOff>88900</xdr:colOff>
      <xdr:row>30</xdr:row>
      <xdr:rowOff>137444</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52809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34</xdr:row>
      <xdr:rowOff>98937</xdr:rowOff>
    </xdr:from>
    <xdr:to>
      <xdr:col>55</xdr:col>
      <xdr:colOff>0</xdr:colOff>
      <xdr:row>34</xdr:row>
      <xdr:rowOff>138530</xdr:rowOff>
    </xdr:to>
    <xdr:cxnSp macro="">
      <xdr:nvCxnSpPr>
        <xdr:cNvPr id="292" name="直線コネクタ 291">
          <a:extLst>
            <a:ext uri="{FF2B5EF4-FFF2-40B4-BE49-F238E27FC236}">
              <a16:creationId xmlns:a16="http://schemas.microsoft.com/office/drawing/2014/main" id="{00000000-0008-0000-0600-000024010000}"/>
            </a:ext>
          </a:extLst>
        </xdr:cNvPr>
        <xdr:cNvCxnSpPr/>
      </xdr:nvCxnSpPr>
      <xdr:spPr>
        <a:xfrm flipV="1">
          <a:off x="9639300" y="5928237"/>
          <a:ext cx="838200" cy="395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34252</xdr:rowOff>
    </xdr:from>
    <xdr:ext cx="599010" cy="259045"/>
    <xdr:sp macro="" textlink="">
      <xdr:nvSpPr>
        <xdr:cNvPr id="293" name="補助費等平均値テキスト">
          <a:extLst>
            <a:ext uri="{FF2B5EF4-FFF2-40B4-BE49-F238E27FC236}">
              <a16:creationId xmlns:a16="http://schemas.microsoft.com/office/drawing/2014/main" id="{00000000-0008-0000-0600-000025010000}"/>
            </a:ext>
          </a:extLst>
        </xdr:cNvPr>
        <xdr:cNvSpPr txBox="1"/>
      </xdr:nvSpPr>
      <xdr:spPr>
        <a:xfrm>
          <a:off x="10528300" y="603500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55825</xdr:rowOff>
    </xdr:from>
    <xdr:to>
      <xdr:col>55</xdr:col>
      <xdr:colOff>50800</xdr:colOff>
      <xdr:row>35</xdr:row>
      <xdr:rowOff>157425</xdr:rowOff>
    </xdr:to>
    <xdr:sp macro="" textlink="">
      <xdr:nvSpPr>
        <xdr:cNvPr id="294" name="フローチャート: 判断 293">
          <a:extLst>
            <a:ext uri="{FF2B5EF4-FFF2-40B4-BE49-F238E27FC236}">
              <a16:creationId xmlns:a16="http://schemas.microsoft.com/office/drawing/2014/main" id="{00000000-0008-0000-0600-000026010000}"/>
            </a:ext>
          </a:extLst>
        </xdr:cNvPr>
        <xdr:cNvSpPr/>
      </xdr:nvSpPr>
      <xdr:spPr>
        <a:xfrm>
          <a:off x="10426700" y="6056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138530</xdr:rowOff>
    </xdr:from>
    <xdr:to>
      <xdr:col>50</xdr:col>
      <xdr:colOff>114300</xdr:colOff>
      <xdr:row>35</xdr:row>
      <xdr:rowOff>20954</xdr:rowOff>
    </xdr:to>
    <xdr:cxnSp macro="">
      <xdr:nvCxnSpPr>
        <xdr:cNvPr id="295" name="直線コネクタ 294">
          <a:extLst>
            <a:ext uri="{FF2B5EF4-FFF2-40B4-BE49-F238E27FC236}">
              <a16:creationId xmlns:a16="http://schemas.microsoft.com/office/drawing/2014/main" id="{00000000-0008-0000-0600-000027010000}"/>
            </a:ext>
          </a:extLst>
        </xdr:cNvPr>
        <xdr:cNvCxnSpPr/>
      </xdr:nvCxnSpPr>
      <xdr:spPr>
        <a:xfrm flipV="1">
          <a:off x="8750300" y="5967830"/>
          <a:ext cx="889000" cy="53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35</xdr:row>
      <xdr:rowOff>127183</xdr:rowOff>
    </xdr:from>
    <xdr:to>
      <xdr:col>50</xdr:col>
      <xdr:colOff>165100</xdr:colOff>
      <xdr:row>36</xdr:row>
      <xdr:rowOff>57333</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9588500" y="6127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36</xdr:row>
      <xdr:rowOff>48460</xdr:rowOff>
    </xdr:from>
    <xdr:ext cx="599010" cy="259045"/>
    <xdr:sp macro="" textlink="">
      <xdr:nvSpPr>
        <xdr:cNvPr id="297" name="テキスト ボックス 296">
          <a:extLst>
            <a:ext uri="{FF2B5EF4-FFF2-40B4-BE49-F238E27FC236}">
              <a16:creationId xmlns:a16="http://schemas.microsoft.com/office/drawing/2014/main" id="{00000000-0008-0000-0600-000029010000}"/>
            </a:ext>
          </a:extLst>
        </xdr:cNvPr>
        <xdr:cNvSpPr txBox="1"/>
      </xdr:nvSpPr>
      <xdr:spPr>
        <a:xfrm>
          <a:off x="9339795" y="62206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20954</xdr:rowOff>
    </xdr:from>
    <xdr:to>
      <xdr:col>45</xdr:col>
      <xdr:colOff>177800</xdr:colOff>
      <xdr:row>35</xdr:row>
      <xdr:rowOff>105780</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flipV="1">
          <a:off x="7861300" y="6021704"/>
          <a:ext cx="889000" cy="848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35</xdr:row>
      <xdr:rowOff>136232</xdr:rowOff>
    </xdr:from>
    <xdr:to>
      <xdr:col>46</xdr:col>
      <xdr:colOff>38100</xdr:colOff>
      <xdr:row>36</xdr:row>
      <xdr:rowOff>66382</xdr:rowOff>
    </xdr:to>
    <xdr:sp macro="" textlink="">
      <xdr:nvSpPr>
        <xdr:cNvPr id="299" name="フローチャート: 判断 298">
          <a:extLst>
            <a:ext uri="{FF2B5EF4-FFF2-40B4-BE49-F238E27FC236}">
              <a16:creationId xmlns:a16="http://schemas.microsoft.com/office/drawing/2014/main" id="{00000000-0008-0000-0600-00002B010000}"/>
            </a:ext>
          </a:extLst>
        </xdr:cNvPr>
        <xdr:cNvSpPr/>
      </xdr:nvSpPr>
      <xdr:spPr>
        <a:xfrm>
          <a:off x="8699500" y="6136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36</xdr:row>
      <xdr:rowOff>57509</xdr:rowOff>
    </xdr:from>
    <xdr:ext cx="599010" cy="259045"/>
    <xdr:sp macro="" textlink="">
      <xdr:nvSpPr>
        <xdr:cNvPr id="300" name="テキスト ボックス 299">
          <a:extLst>
            <a:ext uri="{FF2B5EF4-FFF2-40B4-BE49-F238E27FC236}">
              <a16:creationId xmlns:a16="http://schemas.microsoft.com/office/drawing/2014/main" id="{00000000-0008-0000-0600-00002C010000}"/>
            </a:ext>
          </a:extLst>
        </xdr:cNvPr>
        <xdr:cNvSpPr txBox="1"/>
      </xdr:nvSpPr>
      <xdr:spPr>
        <a:xfrm>
          <a:off x="8450795" y="6229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142,577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159222</xdr:rowOff>
    </xdr:from>
    <xdr:to>
      <xdr:col>41</xdr:col>
      <xdr:colOff>50800</xdr:colOff>
      <xdr:row>35</xdr:row>
      <xdr:rowOff>105780</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6972300" y="5645622"/>
          <a:ext cx="889000" cy="4609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2310</xdr:rowOff>
    </xdr:from>
    <xdr:to>
      <xdr:col>41</xdr:col>
      <xdr:colOff>101600</xdr:colOff>
      <xdr:row>36</xdr:row>
      <xdr:rowOff>103910</xdr:rowOff>
    </xdr:to>
    <xdr:sp macro="" textlink="">
      <xdr:nvSpPr>
        <xdr:cNvPr id="302" name="フローチャート: 判断 301">
          <a:extLst>
            <a:ext uri="{FF2B5EF4-FFF2-40B4-BE49-F238E27FC236}">
              <a16:creationId xmlns:a16="http://schemas.microsoft.com/office/drawing/2014/main" id="{00000000-0008-0000-0600-00002E010000}"/>
            </a:ext>
          </a:extLst>
        </xdr:cNvPr>
        <xdr:cNvSpPr/>
      </xdr:nvSpPr>
      <xdr:spPr>
        <a:xfrm>
          <a:off x="7810500" y="61745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36</xdr:row>
      <xdr:rowOff>95037</xdr:rowOff>
    </xdr:from>
    <xdr:ext cx="599010" cy="259045"/>
    <xdr:sp macro="" textlink="">
      <xdr:nvSpPr>
        <xdr:cNvPr id="303" name="テキスト ボックス 302">
          <a:extLst>
            <a:ext uri="{FF2B5EF4-FFF2-40B4-BE49-F238E27FC236}">
              <a16:creationId xmlns:a16="http://schemas.microsoft.com/office/drawing/2014/main" id="{00000000-0008-0000-0600-00002F010000}"/>
            </a:ext>
          </a:extLst>
        </xdr:cNvPr>
        <xdr:cNvSpPr txBox="1"/>
      </xdr:nvSpPr>
      <xdr:spPr>
        <a:xfrm>
          <a:off x="7561795" y="62672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33</xdr:row>
      <xdr:rowOff>122771</xdr:rowOff>
    </xdr:from>
    <xdr:to>
      <xdr:col>36</xdr:col>
      <xdr:colOff>165100</xdr:colOff>
      <xdr:row>34</xdr:row>
      <xdr:rowOff>52921</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6921500" y="5780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34</xdr:row>
      <xdr:rowOff>44048</xdr:rowOff>
    </xdr:from>
    <xdr:ext cx="599010"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6672795" y="5873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34</xdr:row>
      <xdr:rowOff>48137</xdr:rowOff>
    </xdr:from>
    <xdr:to>
      <xdr:col>55</xdr:col>
      <xdr:colOff>50800</xdr:colOff>
      <xdr:row>34</xdr:row>
      <xdr:rowOff>149737</xdr:rowOff>
    </xdr:to>
    <xdr:sp macro="" textlink="">
      <xdr:nvSpPr>
        <xdr:cNvPr id="311" name="楕円 310">
          <a:extLst>
            <a:ext uri="{FF2B5EF4-FFF2-40B4-BE49-F238E27FC236}">
              <a16:creationId xmlns:a16="http://schemas.microsoft.com/office/drawing/2014/main" id="{00000000-0008-0000-0600-000037010000}"/>
            </a:ext>
          </a:extLst>
        </xdr:cNvPr>
        <xdr:cNvSpPr/>
      </xdr:nvSpPr>
      <xdr:spPr>
        <a:xfrm>
          <a:off x="10426700" y="58774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33</xdr:row>
      <xdr:rowOff>71014</xdr:rowOff>
    </xdr:from>
    <xdr:ext cx="599010" cy="259045"/>
    <xdr:sp macro="" textlink="">
      <xdr:nvSpPr>
        <xdr:cNvPr id="312" name="補助費等該当値テキスト">
          <a:extLst>
            <a:ext uri="{FF2B5EF4-FFF2-40B4-BE49-F238E27FC236}">
              <a16:creationId xmlns:a16="http://schemas.microsoft.com/office/drawing/2014/main" id="{00000000-0008-0000-0600-000038010000}"/>
            </a:ext>
          </a:extLst>
        </xdr:cNvPr>
        <xdr:cNvSpPr txBox="1"/>
      </xdr:nvSpPr>
      <xdr:spPr>
        <a:xfrm>
          <a:off x="10528300" y="572886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210,699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87730</xdr:rowOff>
    </xdr:from>
    <xdr:to>
      <xdr:col>50</xdr:col>
      <xdr:colOff>165100</xdr:colOff>
      <xdr:row>35</xdr:row>
      <xdr:rowOff>17880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9588500" y="591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33</xdr:row>
      <xdr:rowOff>34407</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9339795" y="56922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34</xdr:row>
      <xdr:rowOff>141604</xdr:rowOff>
    </xdr:from>
    <xdr:to>
      <xdr:col>46</xdr:col>
      <xdr:colOff>38100</xdr:colOff>
      <xdr:row>35</xdr:row>
      <xdr:rowOff>71754</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8699500" y="59709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33</xdr:row>
      <xdr:rowOff>88281</xdr:rowOff>
    </xdr:from>
    <xdr:ext cx="59901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8450795" y="57461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186,167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54980</xdr:rowOff>
    </xdr:from>
    <xdr:to>
      <xdr:col>41</xdr:col>
      <xdr:colOff>101600</xdr:colOff>
      <xdr:row>35</xdr:row>
      <xdr:rowOff>156580</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7810500" y="60557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34</xdr:row>
      <xdr:rowOff>1657</xdr:rowOff>
    </xdr:from>
    <xdr:ext cx="59901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561795" y="5830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163,903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108422</xdr:rowOff>
    </xdr:from>
    <xdr:to>
      <xdr:col>36</xdr:col>
      <xdr:colOff>165100</xdr:colOff>
      <xdr:row>33</xdr:row>
      <xdr:rowOff>38572</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6921500" y="55948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31</xdr:row>
      <xdr:rowOff>55099</xdr:rowOff>
    </xdr:from>
    <xdr:ext cx="599010"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6672795" y="5370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284,876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6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6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98,270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6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1" name="直線コネクタ 330">
          <a:extLst>
            <a:ext uri="{FF2B5EF4-FFF2-40B4-BE49-F238E27FC236}">
              <a16:creationId xmlns:a16="http://schemas.microsoft.com/office/drawing/2014/main" id="{00000000-0008-0000-0600-00004B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2" name="テキスト ボックス 331">
          <a:extLst>
            <a:ext uri="{FF2B5EF4-FFF2-40B4-BE49-F238E27FC236}">
              <a16:creationId xmlns:a16="http://schemas.microsoft.com/office/drawing/2014/main" id="{00000000-0008-0000-0600-00004C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56</xdr:row>
      <xdr:rowOff>144434</xdr:rowOff>
    </xdr:from>
    <xdr:ext cx="595419"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008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54</xdr:row>
      <xdr:rowOff>160762</xdr:rowOff>
    </xdr:from>
    <xdr:ext cx="59541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08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51</xdr:row>
      <xdr:rowOff>21970</xdr:rowOff>
    </xdr:from>
    <xdr:ext cx="685572"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5918428" y="8765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49</xdr:row>
      <xdr:rowOff>38299</xdr:rowOff>
    </xdr:from>
    <xdr:ext cx="685572"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5918428" y="8439349"/>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47</xdr:row>
      <xdr:rowOff>54627</xdr:rowOff>
    </xdr:from>
    <xdr:ext cx="685572"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56753</xdr:rowOff>
    </xdr:from>
    <xdr:to>
      <xdr:col>54</xdr:col>
      <xdr:colOff>189865</xdr:colOff>
      <xdr:row>59</xdr:row>
      <xdr:rowOff>88834</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00703"/>
          <a:ext cx="1270" cy="140368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92661</xdr:rowOff>
    </xdr:from>
    <xdr:ext cx="469744"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102082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88834</xdr:rowOff>
    </xdr:from>
    <xdr:to>
      <xdr:col>55</xdr:col>
      <xdr:colOff>88900</xdr:colOff>
      <xdr:row>59</xdr:row>
      <xdr:rowOff>88834</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102043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3430</xdr:rowOff>
    </xdr:from>
    <xdr:ext cx="690189"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575930"/>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1,298,698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56753</xdr:rowOff>
    </xdr:from>
    <xdr:to>
      <xdr:col>55</xdr:col>
      <xdr:colOff>88900</xdr:colOff>
      <xdr:row>51</xdr:row>
      <xdr:rowOff>56753</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007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58</xdr:row>
      <xdr:rowOff>132076</xdr:rowOff>
    </xdr:from>
    <xdr:to>
      <xdr:col>55</xdr:col>
      <xdr:colOff>0</xdr:colOff>
      <xdr:row>58</xdr:row>
      <xdr:rowOff>132453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a:off x="9639300" y="10076176"/>
          <a:ext cx="838200" cy="3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94435</xdr:rowOff>
    </xdr:from>
    <xdr:ext cx="599010"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86708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71558</xdr:rowOff>
    </xdr:from>
    <xdr:to>
      <xdr:col>55</xdr:col>
      <xdr:colOff>50800</xdr:colOff>
      <xdr:row>59</xdr:row>
      <xdr:rowOff>1708</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10015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121003</xdr:rowOff>
    </xdr:from>
    <xdr:to>
      <xdr:col>50</xdr:col>
      <xdr:colOff>114300</xdr:colOff>
      <xdr:row>58</xdr:row>
      <xdr:rowOff>132076</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a:off x="8750300" y="10065103"/>
          <a:ext cx="889000" cy="110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58</xdr:row>
      <xdr:rowOff>80282</xdr:rowOff>
    </xdr:from>
    <xdr:to>
      <xdr:col>50</xdr:col>
      <xdr:colOff>165100</xdr:colOff>
      <xdr:row>59</xdr:row>
      <xdr:rowOff>10432</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100243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57</xdr:row>
      <xdr:rowOff>26959</xdr:rowOff>
    </xdr:from>
    <xdr:ext cx="599010"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39795" y="9799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127,917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58</xdr:row>
      <xdr:rowOff>112466</xdr:rowOff>
    </xdr:from>
    <xdr:to>
      <xdr:col>45</xdr:col>
      <xdr:colOff>177800</xdr:colOff>
      <xdr:row>58</xdr:row>
      <xdr:rowOff>121003</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10056566"/>
          <a:ext cx="889000" cy="8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97996</xdr:rowOff>
    </xdr:from>
    <xdr:to>
      <xdr:col>46</xdr:col>
      <xdr:colOff>38100</xdr:colOff>
      <xdr:row>59</xdr:row>
      <xdr:rowOff>28146</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10042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59</xdr:row>
      <xdr:rowOff>19273</xdr:rowOff>
    </xdr:from>
    <xdr:ext cx="599010"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50795" y="101348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58</xdr:row>
      <xdr:rowOff>51598</xdr:rowOff>
    </xdr:from>
    <xdr:to>
      <xdr:col>41</xdr:col>
      <xdr:colOff>50800</xdr:colOff>
      <xdr:row>58</xdr:row>
      <xdr:rowOff>112466</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995698"/>
          <a:ext cx="889000" cy="60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86664</xdr:rowOff>
    </xdr:from>
    <xdr:to>
      <xdr:col>41</xdr:col>
      <xdr:colOff>101600</xdr:colOff>
      <xdr:row>59</xdr:row>
      <xdr:rowOff>16814</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100307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59</xdr:row>
      <xdr:rowOff>7941</xdr:rowOff>
    </xdr:from>
    <xdr:ext cx="599010"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61795" y="10123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122,054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81797</xdr:rowOff>
    </xdr:from>
    <xdr:to>
      <xdr:col>36</xdr:col>
      <xdr:colOff>165100</xdr:colOff>
      <xdr:row>59</xdr:row>
      <xdr:rowOff>11947</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10025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59</xdr:row>
      <xdr:rowOff>3074</xdr:rowOff>
    </xdr:from>
    <xdr:ext cx="599010"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672795" y="101186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126,525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81653</xdr:rowOff>
    </xdr:from>
    <xdr:to>
      <xdr:col>55</xdr:col>
      <xdr:colOff>50800</xdr:colOff>
      <xdr:row>59</xdr:row>
      <xdr:rowOff>11803</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10025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58</xdr:row>
      <xdr:rowOff>60080</xdr:rowOff>
    </xdr:from>
    <xdr:ext cx="599010"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1000418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126,657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81276</xdr:rowOff>
    </xdr:from>
    <xdr:to>
      <xdr:col>50</xdr:col>
      <xdr:colOff>165100</xdr:colOff>
      <xdr:row>59</xdr:row>
      <xdr:rowOff>11426</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100253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59</xdr:row>
      <xdr:rowOff>2553</xdr:rowOff>
    </xdr:from>
    <xdr:ext cx="59901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39795" y="101181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127,003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58</xdr:row>
      <xdr:rowOff>70203</xdr:rowOff>
    </xdr:from>
    <xdr:to>
      <xdr:col>46</xdr:col>
      <xdr:colOff>38100</xdr:colOff>
      <xdr:row>59</xdr:row>
      <xdr:rowOff>353</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100143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57</xdr:row>
      <xdr:rowOff>16880</xdr:rowOff>
    </xdr:from>
    <xdr:ext cx="599010"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50795" y="978953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137,175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58</xdr:row>
      <xdr:rowOff>61666</xdr:rowOff>
    </xdr:from>
    <xdr:to>
      <xdr:col>41</xdr:col>
      <xdr:colOff>101600</xdr:colOff>
      <xdr:row>58</xdr:row>
      <xdr:rowOff>163266</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100057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57</xdr:row>
      <xdr:rowOff>8343</xdr:rowOff>
    </xdr:from>
    <xdr:ext cx="599010"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61795" y="97809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798</xdr:rowOff>
    </xdr:from>
    <xdr:to>
      <xdr:col>36</xdr:col>
      <xdr:colOff>165100</xdr:colOff>
      <xdr:row>58</xdr:row>
      <xdr:rowOff>102398</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944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56</xdr:row>
      <xdr:rowOff>118925</xdr:rowOff>
    </xdr:from>
    <xdr:ext cx="599010"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672795" y="97201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200,933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30,772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75</xdr:row>
      <xdr:rowOff>54627</xdr:rowOff>
    </xdr:from>
    <xdr:ext cx="59541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72</xdr:row>
      <xdr:rowOff>111777</xdr:rowOff>
    </xdr:from>
    <xdr:ext cx="59541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168927</xdr:rowOff>
    </xdr:from>
    <xdr:ext cx="59541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145792</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318742"/>
          <a:ext cx="1270" cy="119405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70</xdr:row>
      <xdr:rowOff>92469</xdr:rowOff>
    </xdr:from>
    <xdr:ext cx="599010"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209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522,335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145792</xdr:rowOff>
    </xdr:from>
    <xdr:to>
      <xdr:col>55</xdr:col>
      <xdr:colOff>88900</xdr:colOff>
      <xdr:row>71</xdr:row>
      <xdr:rowOff>145792</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3187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76780</xdr:rowOff>
    </xdr:from>
    <xdr:to>
      <xdr:col>55</xdr:col>
      <xdr:colOff>0</xdr:colOff>
      <xdr:row>78</xdr:row>
      <xdr:rowOff>97811</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a:off x="9639300" y="13449880"/>
          <a:ext cx="838200" cy="210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30256</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23190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7379</xdr:rowOff>
    </xdr:from>
    <xdr:to>
      <xdr:col>55</xdr:col>
      <xdr:colOff>50800</xdr:colOff>
      <xdr:row>78</xdr:row>
      <xdr:rowOff>108979</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380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71650</xdr:rowOff>
    </xdr:from>
    <xdr:to>
      <xdr:col>50</xdr:col>
      <xdr:colOff>114300</xdr:colOff>
      <xdr:row>78</xdr:row>
      <xdr:rowOff>76780</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a:off x="8750300" y="13444750"/>
          <a:ext cx="889000" cy="5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11441</xdr:rowOff>
    </xdr:from>
    <xdr:to>
      <xdr:col>50</xdr:col>
      <xdr:colOff>165100</xdr:colOff>
      <xdr:row>78</xdr:row>
      <xdr:rowOff>113041</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38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129568</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59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33,884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71650</xdr:rowOff>
    </xdr:from>
    <xdr:to>
      <xdr:col>45</xdr:col>
      <xdr:colOff>177800</xdr:colOff>
      <xdr:row>78</xdr:row>
      <xdr:rowOff>83158</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flipV="1">
          <a:off x="7861300" y="13444750"/>
          <a:ext cx="889000" cy="11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23854</xdr:rowOff>
    </xdr:from>
    <xdr:to>
      <xdr:col>46</xdr:col>
      <xdr:colOff>38100</xdr:colOff>
      <xdr:row>78</xdr:row>
      <xdr:rowOff>125454</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396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78</xdr:row>
      <xdr:rowOff>116581</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4896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3484</xdr:rowOff>
    </xdr:from>
    <xdr:to>
      <xdr:col>41</xdr:col>
      <xdr:colOff>50800</xdr:colOff>
      <xdr:row>78</xdr:row>
      <xdr:rowOff>83158</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a:off x="6972300" y="13376584"/>
          <a:ext cx="889000" cy="79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26202</xdr:rowOff>
    </xdr:from>
    <xdr:to>
      <xdr:col>41</xdr:col>
      <xdr:colOff>101600</xdr:colOff>
      <xdr:row>78</xdr:row>
      <xdr:rowOff>127802</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3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144329</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45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6922</xdr:rowOff>
    </xdr:from>
    <xdr:to>
      <xdr:col>36</xdr:col>
      <xdr:colOff>165100</xdr:colOff>
      <xdr:row>78</xdr:row>
      <xdr:rowOff>108522</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3800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78</xdr:row>
      <xdr:rowOff>99649</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4727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35,861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47011</xdr:rowOff>
    </xdr:from>
    <xdr:to>
      <xdr:col>55</xdr:col>
      <xdr:colOff>50800</xdr:colOff>
      <xdr:row>78</xdr:row>
      <xdr:rowOff>148611</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3420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157256</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3358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18,324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25980</xdr:rowOff>
    </xdr:from>
    <xdr:to>
      <xdr:col>50</xdr:col>
      <xdr:colOff>165100</xdr:colOff>
      <xdr:row>78</xdr:row>
      <xdr:rowOff>127580</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3399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78</xdr:row>
      <xdr:rowOff>118707</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34918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27,524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20850</xdr:rowOff>
    </xdr:from>
    <xdr:to>
      <xdr:col>46</xdr:col>
      <xdr:colOff>38100</xdr:colOff>
      <xdr:row>78</xdr:row>
      <xdr:rowOff>122450</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393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138977</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31691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29,768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32358</xdr:rowOff>
    </xdr:from>
    <xdr:to>
      <xdr:col>41</xdr:col>
      <xdr:colOff>101600</xdr:colOff>
      <xdr:row>78</xdr:row>
      <xdr:rowOff>133958</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34054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78</xdr:row>
      <xdr:rowOff>125085</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3498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24,734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124134</xdr:rowOff>
    </xdr:from>
    <xdr:to>
      <xdr:col>36</xdr:col>
      <xdr:colOff>165100</xdr:colOff>
      <xdr:row>78</xdr:row>
      <xdr:rowOff>54284</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3325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70811</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310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49,612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44450</xdr:rowOff>
    </xdr:from>
    <xdr:to>
      <xdr:col>59</xdr:col>
      <xdr:colOff>50800</xdr:colOff>
      <xdr:row>99</xdr:row>
      <xdr:rowOff>44450</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73677</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35577</xdr:rowOff>
    </xdr:from>
    <xdr:ext cx="59541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08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93</xdr:row>
      <xdr:rowOff>168927</xdr:rowOff>
    </xdr:from>
    <xdr:ext cx="59541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08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130827</xdr:rowOff>
    </xdr:from>
    <xdr:ext cx="59541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08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92727</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87</xdr:row>
      <xdr:rowOff>54627</xdr:rowOff>
    </xdr:from>
    <xdr:ext cx="685572"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5918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7" name="普通建設事業費 （ うち更新整備　）グラフ枠">
          <a:extLst>
            <a:ext uri="{FF2B5EF4-FFF2-40B4-BE49-F238E27FC236}">
              <a16:creationId xmlns:a16="http://schemas.microsoft.com/office/drawing/2014/main" id="{00000000-0008-0000-0600-0000C9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99316</xdr:rowOff>
    </xdr:from>
    <xdr:to>
      <xdr:col>54</xdr:col>
      <xdr:colOff>189865</xdr:colOff>
      <xdr:row>99</xdr:row>
      <xdr:rowOff>28549</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flipV="1">
          <a:off x="10475595" y="15529816"/>
          <a:ext cx="1270" cy="14722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32376</xdr:rowOff>
    </xdr:from>
    <xdr:ext cx="469744" cy="259045"/>
    <xdr:sp macro="" textlink="">
      <xdr:nvSpPr>
        <xdr:cNvPr id="459" name="普通建設事業費 （ うち更新整備　）最小値テキスト">
          <a:extLst>
            <a:ext uri="{FF2B5EF4-FFF2-40B4-BE49-F238E27FC236}">
              <a16:creationId xmlns:a16="http://schemas.microsoft.com/office/drawing/2014/main" id="{00000000-0008-0000-0600-0000CB010000}"/>
            </a:ext>
          </a:extLst>
        </xdr:cNvPr>
        <xdr:cNvSpPr txBox="1"/>
      </xdr:nvSpPr>
      <xdr:spPr>
        <a:xfrm>
          <a:off x="10528300" y="170059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8,347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28549</xdr:rowOff>
    </xdr:from>
    <xdr:to>
      <xdr:col>55</xdr:col>
      <xdr:colOff>88900</xdr:colOff>
      <xdr:row>99</xdr:row>
      <xdr:rowOff>28549</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10388600" y="1700209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45993</xdr:rowOff>
    </xdr:from>
    <xdr:ext cx="599010" cy="259045"/>
    <xdr:sp macro="" textlink="">
      <xdr:nvSpPr>
        <xdr:cNvPr id="461" name="普通建設事業費 （ うち更新整備　）最大値テキスト">
          <a:extLst>
            <a:ext uri="{FF2B5EF4-FFF2-40B4-BE49-F238E27FC236}">
              <a16:creationId xmlns:a16="http://schemas.microsoft.com/office/drawing/2014/main" id="{00000000-0008-0000-0600-0000CD010000}"/>
            </a:ext>
          </a:extLst>
        </xdr:cNvPr>
        <xdr:cNvSpPr txBox="1"/>
      </xdr:nvSpPr>
      <xdr:spPr>
        <a:xfrm>
          <a:off x="10528300" y="153050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781,199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99316</xdr:rowOff>
    </xdr:from>
    <xdr:to>
      <xdr:col>55</xdr:col>
      <xdr:colOff>88900</xdr:colOff>
      <xdr:row>90</xdr:row>
      <xdr:rowOff>99316</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552981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98</xdr:row>
      <xdr:rowOff>12764</xdr:rowOff>
    </xdr:from>
    <xdr:to>
      <xdr:col>55</xdr:col>
      <xdr:colOff>0</xdr:colOff>
      <xdr:row>98</xdr:row>
      <xdr:rowOff>26735</xdr:rowOff>
    </xdr:to>
    <xdr:cxnSp macro="">
      <xdr:nvCxnSpPr>
        <xdr:cNvPr id="463" name="直線コネクタ 462">
          <a:extLst>
            <a:ext uri="{FF2B5EF4-FFF2-40B4-BE49-F238E27FC236}">
              <a16:creationId xmlns:a16="http://schemas.microsoft.com/office/drawing/2014/main" id="{00000000-0008-0000-0600-0000CF010000}"/>
            </a:ext>
          </a:extLst>
        </xdr:cNvPr>
        <xdr:cNvCxnSpPr/>
      </xdr:nvCxnSpPr>
      <xdr:spPr>
        <a:xfrm flipV="1">
          <a:off x="9639300" y="16814864"/>
          <a:ext cx="838200" cy="13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97</xdr:row>
      <xdr:rowOff>153357</xdr:rowOff>
    </xdr:from>
    <xdr:ext cx="534377" cy="259045"/>
    <xdr:sp macro="" textlink="">
      <xdr:nvSpPr>
        <xdr:cNvPr id="464" name="普通建設事業費 （ うち更新整備　）平均値テキスト">
          <a:extLst>
            <a:ext uri="{FF2B5EF4-FFF2-40B4-BE49-F238E27FC236}">
              <a16:creationId xmlns:a16="http://schemas.microsoft.com/office/drawing/2014/main" id="{00000000-0008-0000-0600-0000D0010000}"/>
            </a:ext>
          </a:extLst>
        </xdr:cNvPr>
        <xdr:cNvSpPr txBox="1"/>
      </xdr:nvSpPr>
      <xdr:spPr>
        <a:xfrm>
          <a:off x="10528300" y="1678400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84,840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98</xdr:row>
      <xdr:rowOff>3480</xdr:rowOff>
    </xdr:from>
    <xdr:to>
      <xdr:col>55</xdr:col>
      <xdr:colOff>50800</xdr:colOff>
      <xdr:row>98</xdr:row>
      <xdr:rowOff>105080</xdr:rowOff>
    </xdr:to>
    <xdr:sp macro="" textlink="">
      <xdr:nvSpPr>
        <xdr:cNvPr id="465" name="フローチャート: 判断 464">
          <a:extLst>
            <a:ext uri="{FF2B5EF4-FFF2-40B4-BE49-F238E27FC236}">
              <a16:creationId xmlns:a16="http://schemas.microsoft.com/office/drawing/2014/main" id="{00000000-0008-0000-0600-0000D1010000}"/>
            </a:ext>
          </a:extLst>
        </xdr:cNvPr>
        <xdr:cNvSpPr/>
      </xdr:nvSpPr>
      <xdr:spPr>
        <a:xfrm>
          <a:off x="10426700" y="1680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25019</xdr:rowOff>
    </xdr:from>
    <xdr:to>
      <xdr:col>50</xdr:col>
      <xdr:colOff>114300</xdr:colOff>
      <xdr:row>98</xdr:row>
      <xdr:rowOff>26735</xdr:rowOff>
    </xdr:to>
    <xdr:cxnSp macro="">
      <xdr:nvCxnSpPr>
        <xdr:cNvPr id="466" name="直線コネクタ 465">
          <a:extLst>
            <a:ext uri="{FF2B5EF4-FFF2-40B4-BE49-F238E27FC236}">
              <a16:creationId xmlns:a16="http://schemas.microsoft.com/office/drawing/2014/main" id="{00000000-0008-0000-0600-0000D2010000}"/>
            </a:ext>
          </a:extLst>
        </xdr:cNvPr>
        <xdr:cNvCxnSpPr/>
      </xdr:nvCxnSpPr>
      <xdr:spPr>
        <a:xfrm>
          <a:off x="8750300" y="16827119"/>
          <a:ext cx="889000" cy="17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98</xdr:row>
      <xdr:rowOff>12032</xdr:rowOff>
    </xdr:from>
    <xdr:to>
      <xdr:col>50</xdr:col>
      <xdr:colOff>165100</xdr:colOff>
      <xdr:row>98</xdr:row>
      <xdr:rowOff>113632</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9588500" y="168141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104759</xdr:rowOff>
    </xdr:from>
    <xdr:ext cx="534377" cy="259045"/>
    <xdr:sp macro="" textlink="">
      <xdr:nvSpPr>
        <xdr:cNvPr id="468" name="テキスト ボックス 467">
          <a:extLst>
            <a:ext uri="{FF2B5EF4-FFF2-40B4-BE49-F238E27FC236}">
              <a16:creationId xmlns:a16="http://schemas.microsoft.com/office/drawing/2014/main" id="{00000000-0008-0000-0600-0000D4010000}"/>
            </a:ext>
          </a:extLst>
        </xdr:cNvPr>
        <xdr:cNvSpPr txBox="1"/>
      </xdr:nvSpPr>
      <xdr:spPr>
        <a:xfrm>
          <a:off x="9372111" y="16906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80,351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97</xdr:row>
      <xdr:rowOff>166492</xdr:rowOff>
    </xdr:from>
    <xdr:to>
      <xdr:col>45</xdr:col>
      <xdr:colOff>177800</xdr:colOff>
      <xdr:row>98</xdr:row>
      <xdr:rowOff>25019</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7861300" y="16797142"/>
          <a:ext cx="889000" cy="299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98</xdr:row>
      <xdr:rowOff>29496</xdr:rowOff>
    </xdr:from>
    <xdr:to>
      <xdr:col>46</xdr:col>
      <xdr:colOff>38100</xdr:colOff>
      <xdr:row>98</xdr:row>
      <xdr:rowOff>131096</xdr:rowOff>
    </xdr:to>
    <xdr:sp macro="" textlink="">
      <xdr:nvSpPr>
        <xdr:cNvPr id="470" name="フローチャート: 判断 469">
          <a:extLst>
            <a:ext uri="{FF2B5EF4-FFF2-40B4-BE49-F238E27FC236}">
              <a16:creationId xmlns:a16="http://schemas.microsoft.com/office/drawing/2014/main" id="{00000000-0008-0000-0600-0000D6010000}"/>
            </a:ext>
          </a:extLst>
        </xdr:cNvPr>
        <xdr:cNvSpPr/>
      </xdr:nvSpPr>
      <xdr:spPr>
        <a:xfrm>
          <a:off x="8699500" y="16831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122223</xdr:rowOff>
    </xdr:from>
    <xdr:ext cx="534377" cy="259045"/>
    <xdr:sp macro="" textlink="">
      <xdr:nvSpPr>
        <xdr:cNvPr id="471" name="テキスト ボックス 470">
          <a:extLst>
            <a:ext uri="{FF2B5EF4-FFF2-40B4-BE49-F238E27FC236}">
              <a16:creationId xmlns:a16="http://schemas.microsoft.com/office/drawing/2014/main" id="{00000000-0008-0000-0600-0000D7010000}"/>
            </a:ext>
          </a:extLst>
        </xdr:cNvPr>
        <xdr:cNvSpPr txBox="1"/>
      </xdr:nvSpPr>
      <xdr:spPr>
        <a:xfrm>
          <a:off x="8483111" y="16924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123022</xdr:rowOff>
    </xdr:from>
    <xdr:to>
      <xdr:col>41</xdr:col>
      <xdr:colOff>50800</xdr:colOff>
      <xdr:row>97</xdr:row>
      <xdr:rowOff>166492</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6972300" y="16753672"/>
          <a:ext cx="889000" cy="434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98</xdr:row>
      <xdr:rowOff>15232</xdr:rowOff>
    </xdr:from>
    <xdr:to>
      <xdr:col>41</xdr:col>
      <xdr:colOff>101600</xdr:colOff>
      <xdr:row>98</xdr:row>
      <xdr:rowOff>116832</xdr:rowOff>
    </xdr:to>
    <xdr:sp macro="" textlink="">
      <xdr:nvSpPr>
        <xdr:cNvPr id="473" name="フローチャート: 判断 472">
          <a:extLst>
            <a:ext uri="{FF2B5EF4-FFF2-40B4-BE49-F238E27FC236}">
              <a16:creationId xmlns:a16="http://schemas.microsoft.com/office/drawing/2014/main" id="{00000000-0008-0000-0600-0000D9010000}"/>
            </a:ext>
          </a:extLst>
        </xdr:cNvPr>
        <xdr:cNvSpPr/>
      </xdr:nvSpPr>
      <xdr:spPr>
        <a:xfrm>
          <a:off x="7810500" y="168173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107959</xdr:rowOff>
    </xdr:from>
    <xdr:ext cx="534377" cy="259045"/>
    <xdr:sp macro="" textlink="">
      <xdr:nvSpPr>
        <xdr:cNvPr id="474" name="テキスト ボックス 473">
          <a:extLst>
            <a:ext uri="{FF2B5EF4-FFF2-40B4-BE49-F238E27FC236}">
              <a16:creationId xmlns:a16="http://schemas.microsoft.com/office/drawing/2014/main" id="{00000000-0008-0000-0600-0000DA010000}"/>
            </a:ext>
          </a:extLst>
        </xdr:cNvPr>
        <xdr:cNvSpPr txBox="1"/>
      </xdr:nvSpPr>
      <xdr:spPr>
        <a:xfrm>
          <a:off x="7594111" y="16910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98</xdr:row>
      <xdr:rowOff>30418</xdr:rowOff>
    </xdr:from>
    <xdr:to>
      <xdr:col>36</xdr:col>
      <xdr:colOff>165100</xdr:colOff>
      <xdr:row>98</xdr:row>
      <xdr:rowOff>132018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6921500" y="16832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123145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6705111" y="169252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133414</xdr:rowOff>
    </xdr:from>
    <xdr:to>
      <xdr:col>55</xdr:col>
      <xdr:colOff>50800</xdr:colOff>
      <xdr:row>98</xdr:row>
      <xdr:rowOff>63564</xdr:rowOff>
    </xdr:to>
    <xdr:sp macro="" textlink="">
      <xdr:nvSpPr>
        <xdr:cNvPr id="482" name="楕円 481">
          <a:extLst>
            <a:ext uri="{FF2B5EF4-FFF2-40B4-BE49-F238E27FC236}">
              <a16:creationId xmlns:a16="http://schemas.microsoft.com/office/drawing/2014/main" id="{00000000-0008-0000-0600-0000E2010000}"/>
            </a:ext>
          </a:extLst>
        </xdr:cNvPr>
        <xdr:cNvSpPr/>
      </xdr:nvSpPr>
      <xdr:spPr>
        <a:xfrm>
          <a:off x="10426700" y="16764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96</xdr:row>
      <xdr:rowOff>156291</xdr:rowOff>
    </xdr:from>
    <xdr:ext cx="599010" cy="259045"/>
    <xdr:sp macro="" textlink="">
      <xdr:nvSpPr>
        <xdr:cNvPr id="483" name="普通建設事業費 （ うち更新整備　）該当値テキスト">
          <a:extLst>
            <a:ext uri="{FF2B5EF4-FFF2-40B4-BE49-F238E27FC236}">
              <a16:creationId xmlns:a16="http://schemas.microsoft.com/office/drawing/2014/main" id="{00000000-0008-0000-0600-0000E3010000}"/>
            </a:ext>
          </a:extLst>
        </xdr:cNvPr>
        <xdr:cNvSpPr txBox="1"/>
      </xdr:nvSpPr>
      <xdr:spPr>
        <a:xfrm>
          <a:off x="10528300" y="16615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106,633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97</xdr:row>
      <xdr:rowOff>147385</xdr:rowOff>
    </xdr:from>
    <xdr:to>
      <xdr:col>50</xdr:col>
      <xdr:colOff>165100</xdr:colOff>
      <xdr:row>98</xdr:row>
      <xdr:rowOff>77535</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9588500" y="1677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94062</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9372111" y="165532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145669</xdr:rowOff>
    </xdr:from>
    <xdr:to>
      <xdr:col>46</xdr:col>
      <xdr:colOff>38100</xdr:colOff>
      <xdr:row>98</xdr:row>
      <xdr:rowOff>75819</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8699500" y="167763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96</xdr:row>
      <xdr:rowOff>92346</xdr:rowOff>
    </xdr:from>
    <xdr:ext cx="59901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8450795" y="165515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97</xdr:row>
      <xdr:rowOff>115692</xdr:rowOff>
    </xdr:from>
    <xdr:to>
      <xdr:col>41</xdr:col>
      <xdr:colOff>101600</xdr:colOff>
      <xdr:row>98</xdr:row>
      <xdr:rowOff>45842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7810500" y="16746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96</xdr:row>
      <xdr:rowOff>62369</xdr:rowOff>
    </xdr:from>
    <xdr:ext cx="59901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561795" y="16521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115,936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72222</xdr:rowOff>
    </xdr:from>
    <xdr:to>
      <xdr:col>36</xdr:col>
      <xdr:colOff>165100</xdr:colOff>
      <xdr:row>98</xdr:row>
      <xdr:rowOff>2372</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6921500" y="167028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96</xdr:row>
      <xdr:rowOff>18899</xdr:rowOff>
    </xdr:from>
    <xdr:ext cx="599010"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6672795" y="164780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138,755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2" name="正方形/長方形 491">
          <a:extLst>
            <a:ext uri="{FF2B5EF4-FFF2-40B4-BE49-F238E27FC236}">
              <a16:creationId xmlns:a16="http://schemas.microsoft.com/office/drawing/2014/main" id="{00000000-0008-0000-0600-0000EC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3" name="正方形/長方形 492">
          <a:extLst>
            <a:ext uri="{FF2B5EF4-FFF2-40B4-BE49-F238E27FC236}">
              <a16:creationId xmlns:a16="http://schemas.microsoft.com/office/drawing/2014/main" id="{00000000-0008-0000-0600-0000ED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1" name="直線コネクタ 500">
          <a:extLst>
            <a:ext uri="{FF2B5EF4-FFF2-40B4-BE49-F238E27FC236}">
              <a16:creationId xmlns:a16="http://schemas.microsoft.com/office/drawing/2014/main" id="{00000000-0008-0000-0600-0000F5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502" name="直線コネクタ 501">
          <a:extLst>
            <a:ext uri="{FF2B5EF4-FFF2-40B4-BE49-F238E27FC236}">
              <a16:creationId xmlns:a16="http://schemas.microsoft.com/office/drawing/2014/main" id="{00000000-0008-0000-0600-0000F6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503" name="テキスト ボックス 502">
          <a:extLst>
            <a:ext uri="{FF2B5EF4-FFF2-40B4-BE49-F238E27FC236}">
              <a16:creationId xmlns:a16="http://schemas.microsoft.com/office/drawing/2014/main" id="{00000000-0008-0000-0600-0000F7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2" name="災害復旧事業費グラフ枠">
          <a:extLst>
            <a:ext uri="{FF2B5EF4-FFF2-40B4-BE49-F238E27FC236}">
              <a16:creationId xmlns:a16="http://schemas.microsoft.com/office/drawing/2014/main" id="{00000000-0008-0000-0600-000000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3189</xdr:rowOff>
    </xdr:from>
    <xdr:to>
      <xdr:col>85</xdr:col>
      <xdr:colOff>126364</xdr:colOff>
      <xdr:row>38</xdr:row>
      <xdr:rowOff>139700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flipV="1">
          <a:off x="16317595" y="5146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143527</xdr:rowOff>
    </xdr:from>
    <xdr:ext cx="249299" cy="259045"/>
    <xdr:sp macro="" textlink="">
      <xdr:nvSpPr>
        <xdr:cNvPr id="514" name="災害復旧事業費最小値テキスト">
          <a:extLst>
            <a:ext uri="{FF2B5EF4-FFF2-40B4-BE49-F238E27FC236}">
              <a16:creationId xmlns:a16="http://schemas.microsoft.com/office/drawing/2014/main" id="{00000000-0008-0000-0600-000002020000}"/>
            </a:ext>
          </a:extLst>
        </xdr:cNvPr>
        <xdr:cNvSpPr txBox="1"/>
      </xdr:nvSpPr>
      <xdr:spPr>
        <a:xfrm>
          <a:off x="16370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139700</xdr:rowOff>
    </xdr:from>
    <xdr:to>
      <xdr:col>86</xdr:col>
      <xdr:colOff>25400</xdr:colOff>
      <xdr:row>38</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6230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121316</xdr:rowOff>
    </xdr:from>
    <xdr:ext cx="599010" cy="259045"/>
    <xdr:sp macro="" textlink="">
      <xdr:nvSpPr>
        <xdr:cNvPr id="516" name="災害復旧事業費最大値テキスト">
          <a:extLst>
            <a:ext uri="{FF2B5EF4-FFF2-40B4-BE49-F238E27FC236}">
              <a16:creationId xmlns:a16="http://schemas.microsoft.com/office/drawing/2014/main" id="{00000000-0008-0000-0600-000004020000}"/>
            </a:ext>
          </a:extLst>
        </xdr:cNvPr>
        <xdr:cNvSpPr txBox="1"/>
      </xdr:nvSpPr>
      <xdr:spPr>
        <a:xfrm>
          <a:off x="16370300" y="4921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164,929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3189</xdr:rowOff>
    </xdr:from>
    <xdr:to>
      <xdr:col>86</xdr:col>
      <xdr:colOff>25400</xdr:colOff>
      <xdr:row>30</xdr:row>
      <xdr:rowOff>3189</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6230600" y="5146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35</xdr:row>
      <xdr:rowOff>33383</xdr:rowOff>
    </xdr:from>
    <xdr:to>
      <xdr:col>85</xdr:col>
      <xdr:colOff>127000</xdr:colOff>
      <xdr:row>37</xdr:row>
      <xdr:rowOff>156616</xdr:rowOff>
    </xdr:to>
    <xdr:cxnSp macro="">
      <xdr:nvCxnSpPr>
        <xdr:cNvPr id="518" name="直線コネクタ 517">
          <a:extLst>
            <a:ext uri="{FF2B5EF4-FFF2-40B4-BE49-F238E27FC236}">
              <a16:creationId xmlns:a16="http://schemas.microsoft.com/office/drawing/2014/main" id="{00000000-0008-0000-0600-000006020000}"/>
            </a:ext>
          </a:extLst>
        </xdr:cNvPr>
        <xdr:cNvCxnSpPr/>
      </xdr:nvCxnSpPr>
      <xdr:spPr>
        <a:xfrm>
          <a:off x="15481300" y="6034133"/>
          <a:ext cx="838200" cy="466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126854</xdr:rowOff>
    </xdr:from>
    <xdr:ext cx="534377" cy="259045"/>
    <xdr:sp macro="" textlink="">
      <xdr:nvSpPr>
        <xdr:cNvPr id="519" name="災害復旧事業費平均値テキスト">
          <a:extLst>
            <a:ext uri="{FF2B5EF4-FFF2-40B4-BE49-F238E27FC236}">
              <a16:creationId xmlns:a16="http://schemas.microsoft.com/office/drawing/2014/main" id="{00000000-0008-0000-0600-000007020000}"/>
            </a:ext>
          </a:extLst>
        </xdr:cNvPr>
        <xdr:cNvSpPr txBox="1"/>
      </xdr:nvSpPr>
      <xdr:spPr>
        <a:xfrm>
          <a:off x="16370300" y="64705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148427</xdr:rowOff>
    </xdr:from>
    <xdr:to>
      <xdr:col>85</xdr:col>
      <xdr:colOff>177800</xdr:colOff>
      <xdr:row>38</xdr:row>
      <xdr:rowOff>78577</xdr:rowOff>
    </xdr:to>
    <xdr:sp macro="" textlink="">
      <xdr:nvSpPr>
        <xdr:cNvPr id="520" name="フローチャート: 判断 519">
          <a:extLst>
            <a:ext uri="{FF2B5EF4-FFF2-40B4-BE49-F238E27FC236}">
              <a16:creationId xmlns:a16="http://schemas.microsoft.com/office/drawing/2014/main" id="{00000000-0008-0000-0600-000008020000}"/>
            </a:ext>
          </a:extLst>
        </xdr:cNvPr>
        <xdr:cNvSpPr/>
      </xdr:nvSpPr>
      <xdr:spPr>
        <a:xfrm>
          <a:off x="16268700" y="64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33383</xdr:rowOff>
    </xdr:from>
    <xdr:to>
      <xdr:col>81</xdr:col>
      <xdr:colOff>50800</xdr:colOff>
      <xdr:row>37</xdr:row>
      <xdr:rowOff>147235</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flipV="1">
          <a:off x="14592300" y="6034133"/>
          <a:ext cx="889000" cy="456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119688</xdr:rowOff>
    </xdr:from>
    <xdr:to>
      <xdr:col>81</xdr:col>
      <xdr:colOff>101600</xdr:colOff>
      <xdr:row>38</xdr:row>
      <xdr:rowOff>49837</xdr:rowOff>
    </xdr:to>
    <xdr:sp macro="" textlink="">
      <xdr:nvSpPr>
        <xdr:cNvPr id="522" name="フローチャート: 判断 521">
          <a:extLst>
            <a:ext uri="{FF2B5EF4-FFF2-40B4-BE49-F238E27FC236}">
              <a16:creationId xmlns:a16="http://schemas.microsoft.com/office/drawing/2014/main" id="{00000000-0008-0000-0600-00000A020000}"/>
            </a:ext>
          </a:extLst>
        </xdr:cNvPr>
        <xdr:cNvSpPr/>
      </xdr:nvSpPr>
      <xdr:spPr>
        <a:xfrm>
          <a:off x="15430500" y="6463338"/>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40965</xdr:rowOff>
    </xdr:from>
    <xdr:ext cx="534377" cy="259045"/>
    <xdr:sp macro="" textlink="">
      <xdr:nvSpPr>
        <xdr:cNvPr id="523" name="テキスト ボックス 522">
          <a:extLst>
            <a:ext uri="{FF2B5EF4-FFF2-40B4-BE49-F238E27FC236}">
              <a16:creationId xmlns:a16="http://schemas.microsoft.com/office/drawing/2014/main" id="{00000000-0008-0000-0600-00000B020000}"/>
            </a:ext>
          </a:extLst>
        </xdr:cNvPr>
        <xdr:cNvSpPr txBox="1"/>
      </xdr:nvSpPr>
      <xdr:spPr>
        <a:xfrm>
          <a:off x="15214111" y="6556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147235</xdr:rowOff>
    </xdr:from>
    <xdr:to>
      <xdr:col>76</xdr:col>
      <xdr:colOff>114300</xdr:colOff>
      <xdr:row>38</xdr:row>
      <xdr:rowOff>91109</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3703300" y="6490885"/>
          <a:ext cx="889000" cy="115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132032</xdr:rowOff>
    </xdr:from>
    <xdr:to>
      <xdr:col>76</xdr:col>
      <xdr:colOff>165100</xdr:colOff>
      <xdr:row>38</xdr:row>
      <xdr:rowOff>62182</xdr:rowOff>
    </xdr:to>
    <xdr:sp macro="" textlink="">
      <xdr:nvSpPr>
        <xdr:cNvPr id="525" name="フローチャート: 判断 524">
          <a:extLst>
            <a:ext uri="{FF2B5EF4-FFF2-40B4-BE49-F238E27FC236}">
              <a16:creationId xmlns:a16="http://schemas.microsoft.com/office/drawing/2014/main" id="{00000000-0008-0000-0600-00000D020000}"/>
            </a:ext>
          </a:extLst>
        </xdr:cNvPr>
        <xdr:cNvSpPr/>
      </xdr:nvSpPr>
      <xdr:spPr>
        <a:xfrm>
          <a:off x="14541500" y="64756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53309</xdr:rowOff>
    </xdr:from>
    <xdr:ext cx="534377" cy="259045"/>
    <xdr:sp macro="" textlink="">
      <xdr:nvSpPr>
        <xdr:cNvPr id="526" name="テキスト ボックス 525">
          <a:extLst>
            <a:ext uri="{FF2B5EF4-FFF2-40B4-BE49-F238E27FC236}">
              <a16:creationId xmlns:a16="http://schemas.microsoft.com/office/drawing/2014/main" id="{00000000-0008-0000-0600-00000E020000}"/>
            </a:ext>
          </a:extLst>
        </xdr:cNvPr>
        <xdr:cNvSpPr txBox="1"/>
      </xdr:nvSpPr>
      <xdr:spPr>
        <a:xfrm>
          <a:off x="14325111" y="65684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113786</xdr:rowOff>
    </xdr:from>
    <xdr:to>
      <xdr:col>71</xdr:col>
      <xdr:colOff>177800</xdr:colOff>
      <xdr:row>38</xdr:row>
      <xdr:rowOff>91109</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a:off x="12814300" y="6457436"/>
          <a:ext cx="889000" cy="148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160150</xdr:rowOff>
    </xdr:from>
    <xdr:to>
      <xdr:col>72</xdr:col>
      <xdr:colOff>38100</xdr:colOff>
      <xdr:row>38</xdr:row>
      <xdr:rowOff>90300</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3652500" y="650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106827</xdr:rowOff>
    </xdr:from>
    <xdr:ext cx="534377"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3436111" y="6279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165774</xdr:rowOff>
    </xdr:from>
    <xdr:to>
      <xdr:col>67</xdr:col>
      <xdr:colOff>101600</xdr:colOff>
      <xdr:row>38</xdr:row>
      <xdr:rowOff>95924</xdr:rowOff>
    </xdr:to>
    <xdr:sp macro="" textlink="">
      <xdr:nvSpPr>
        <xdr:cNvPr id="530" name="フローチャート: 判断 529">
          <a:extLst>
            <a:ext uri="{FF2B5EF4-FFF2-40B4-BE49-F238E27FC236}">
              <a16:creationId xmlns:a16="http://schemas.microsoft.com/office/drawing/2014/main" id="{00000000-0008-0000-0600-000012020000}"/>
            </a:ext>
          </a:extLst>
        </xdr:cNvPr>
        <xdr:cNvSpPr/>
      </xdr:nvSpPr>
      <xdr:spPr>
        <a:xfrm>
          <a:off x="12763500" y="65094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87051</xdr:rowOff>
    </xdr:from>
    <xdr:ext cx="534377" cy="259045"/>
    <xdr:sp macro="" textlink="">
      <xdr:nvSpPr>
        <xdr:cNvPr id="531" name="テキスト ボックス 530">
          <a:extLst>
            <a:ext uri="{FF2B5EF4-FFF2-40B4-BE49-F238E27FC236}">
              <a16:creationId xmlns:a16="http://schemas.microsoft.com/office/drawing/2014/main" id="{00000000-0008-0000-0600-000013020000}"/>
            </a:ext>
          </a:extLst>
        </xdr:cNvPr>
        <xdr:cNvSpPr txBox="1"/>
      </xdr:nvSpPr>
      <xdr:spPr>
        <a:xfrm>
          <a:off x="12547111" y="66021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3" name="テキスト ボックス 532">
          <a:extLst>
            <a:ext uri="{FF2B5EF4-FFF2-40B4-BE49-F238E27FC236}">
              <a16:creationId xmlns:a16="http://schemas.microsoft.com/office/drawing/2014/main" id="{00000000-0008-0000-0600-000015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6" name="テキスト ボックス 535">
          <a:extLst>
            <a:ext uri="{FF2B5EF4-FFF2-40B4-BE49-F238E27FC236}">
              <a16:creationId xmlns:a16="http://schemas.microsoft.com/office/drawing/2014/main" id="{00000000-0008-0000-0600-000018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105816</xdr:rowOff>
    </xdr:from>
    <xdr:to>
      <xdr:col>85</xdr:col>
      <xdr:colOff>177800</xdr:colOff>
      <xdr:row>38</xdr:row>
      <xdr:rowOff>35967</xdr:rowOff>
    </xdr:to>
    <xdr:sp macro="" textlink="">
      <xdr:nvSpPr>
        <xdr:cNvPr id="537" name="楕円 536">
          <a:extLst>
            <a:ext uri="{FF2B5EF4-FFF2-40B4-BE49-F238E27FC236}">
              <a16:creationId xmlns:a16="http://schemas.microsoft.com/office/drawing/2014/main" id="{00000000-0008-0000-0600-000019020000}"/>
            </a:ext>
          </a:extLst>
        </xdr:cNvPr>
        <xdr:cNvSpPr/>
      </xdr:nvSpPr>
      <xdr:spPr>
        <a:xfrm>
          <a:off x="16268700" y="6449466"/>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36</xdr:row>
      <xdr:rowOff>128693</xdr:rowOff>
    </xdr:from>
    <xdr:ext cx="534377" cy="259045"/>
    <xdr:sp macro="" textlink="">
      <xdr:nvSpPr>
        <xdr:cNvPr id="538" name="災害復旧事業費該当値テキスト">
          <a:extLst>
            <a:ext uri="{FF2B5EF4-FFF2-40B4-BE49-F238E27FC236}">
              <a16:creationId xmlns:a16="http://schemas.microsoft.com/office/drawing/2014/main" id="{00000000-0008-0000-0600-00001A020000}"/>
            </a:ext>
          </a:extLst>
        </xdr:cNvPr>
        <xdr:cNvSpPr txBox="1"/>
      </xdr:nvSpPr>
      <xdr:spPr>
        <a:xfrm>
          <a:off x="16370300" y="6300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154033</xdr:rowOff>
    </xdr:from>
    <xdr:to>
      <xdr:col>81</xdr:col>
      <xdr:colOff>101600</xdr:colOff>
      <xdr:row>35</xdr:row>
      <xdr:rowOff>84183</xdr:rowOff>
    </xdr:to>
    <xdr:sp macro="" textlink="">
      <xdr:nvSpPr>
        <xdr:cNvPr id="539" name="楕円 538">
          <a:extLst>
            <a:ext uri="{FF2B5EF4-FFF2-40B4-BE49-F238E27FC236}">
              <a16:creationId xmlns:a16="http://schemas.microsoft.com/office/drawing/2014/main" id="{00000000-0008-0000-0600-00001B020000}"/>
            </a:ext>
          </a:extLst>
        </xdr:cNvPr>
        <xdr:cNvSpPr/>
      </xdr:nvSpPr>
      <xdr:spPr>
        <a:xfrm>
          <a:off x="15430500" y="59833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100710</xdr:rowOff>
    </xdr:from>
    <xdr:ext cx="534377"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5214111" y="57585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96435</xdr:rowOff>
    </xdr:from>
    <xdr:to>
      <xdr:col>76</xdr:col>
      <xdr:colOff>165100</xdr:colOff>
      <xdr:row>38</xdr:row>
      <xdr:rowOff>26584</xdr:rowOff>
    </xdr:to>
    <xdr:sp macro="" textlink="">
      <xdr:nvSpPr>
        <xdr:cNvPr id="541" name="楕円 540">
          <a:extLst>
            <a:ext uri="{FF2B5EF4-FFF2-40B4-BE49-F238E27FC236}">
              <a16:creationId xmlns:a16="http://schemas.microsoft.com/office/drawing/2014/main" id="{00000000-0008-0000-0600-00001D020000}"/>
            </a:ext>
          </a:extLst>
        </xdr:cNvPr>
        <xdr:cNvSpPr/>
      </xdr:nvSpPr>
      <xdr:spPr>
        <a:xfrm>
          <a:off x="14541500" y="644008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36</xdr:row>
      <xdr:rowOff>43112</xdr:rowOff>
    </xdr:from>
    <xdr:ext cx="534377"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4325111" y="62153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40309</xdr:rowOff>
    </xdr:from>
    <xdr:to>
      <xdr:col>72</xdr:col>
      <xdr:colOff>38100</xdr:colOff>
      <xdr:row>38</xdr:row>
      <xdr:rowOff>141909</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3652500" y="6555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38</xdr:row>
      <xdr:rowOff>133036</xdr:rowOff>
    </xdr:from>
    <xdr:ext cx="469744"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3468428" y="6648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62986</xdr:rowOff>
    </xdr:from>
    <xdr:to>
      <xdr:col>67</xdr:col>
      <xdr:colOff>101600</xdr:colOff>
      <xdr:row>37</xdr:row>
      <xdr:rowOff>164586</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2763500" y="64066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9663</xdr:rowOff>
    </xdr:from>
    <xdr:ext cx="534377"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2547111" y="61818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7" name="正方形/長方形 546">
          <a:extLst>
            <a:ext uri="{FF2B5EF4-FFF2-40B4-BE49-F238E27FC236}">
              <a16:creationId xmlns:a16="http://schemas.microsoft.com/office/drawing/2014/main" id="{00000000-0008-0000-0600-000023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8" name="正方形/長方形 547">
          <a:extLst>
            <a:ext uri="{FF2B5EF4-FFF2-40B4-BE49-F238E27FC236}">
              <a16:creationId xmlns:a16="http://schemas.microsoft.com/office/drawing/2014/main" id="{00000000-0008-0000-0600-000024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9" name="正方形/長方形 548">
          <a:extLst>
            <a:ext uri="{FF2B5EF4-FFF2-40B4-BE49-F238E27FC236}">
              <a16:creationId xmlns:a16="http://schemas.microsoft.com/office/drawing/2014/main" id="{00000000-0008-0000-0600-000025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0" name="正方形/長方形 549">
          <a:extLst>
            <a:ext uri="{FF2B5EF4-FFF2-40B4-BE49-F238E27FC236}">
              <a16:creationId xmlns:a16="http://schemas.microsoft.com/office/drawing/2014/main" id="{00000000-0008-0000-0600-000026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1" name="正方形/長方形 550">
          <a:extLst>
            <a:ext uri="{FF2B5EF4-FFF2-40B4-BE49-F238E27FC236}">
              <a16:creationId xmlns:a16="http://schemas.microsoft.com/office/drawing/2014/main" id="{00000000-0008-0000-0600-000027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2" name="正方形/長方形 551">
          <a:extLst>
            <a:ext uri="{FF2B5EF4-FFF2-40B4-BE49-F238E27FC236}">
              <a16:creationId xmlns:a16="http://schemas.microsoft.com/office/drawing/2014/main" id="{00000000-0008-0000-0600-000028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6" name="直線コネクタ 555">
          <a:extLst>
            <a:ext uri="{FF2B5EF4-FFF2-40B4-BE49-F238E27FC236}">
              <a16:creationId xmlns:a16="http://schemas.microsoft.com/office/drawing/2014/main" id="{00000000-0008-0000-0600-00002C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57" name="直線コネクタ 556">
          <a:extLst>
            <a:ext uri="{FF2B5EF4-FFF2-40B4-BE49-F238E27FC236}">
              <a16:creationId xmlns:a16="http://schemas.microsoft.com/office/drawing/2014/main" id="{00000000-0008-0000-0600-00002D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58" name="テキスト ボックス 557">
          <a:extLst>
            <a:ext uri="{FF2B5EF4-FFF2-40B4-BE49-F238E27FC236}">
              <a16:creationId xmlns:a16="http://schemas.microsoft.com/office/drawing/2014/main" id="{00000000-0008-0000-0600-00002E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59" name="直線コネクタ 558">
          <a:extLst>
            <a:ext uri="{FF2B5EF4-FFF2-40B4-BE49-F238E27FC236}">
              <a16:creationId xmlns:a16="http://schemas.microsoft.com/office/drawing/2014/main" id="{00000000-0008-0000-0600-00002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0" name="テキスト ボックス 559">
          <a:extLst>
            <a:ext uri="{FF2B5EF4-FFF2-40B4-BE49-F238E27FC236}">
              <a16:creationId xmlns:a16="http://schemas.microsoft.com/office/drawing/2014/main" id="{00000000-0008-0000-0600-000030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1" name="失業対策事業費グラフ枠">
          <a:extLst>
            <a:ext uri="{FF2B5EF4-FFF2-40B4-BE49-F238E27FC236}">
              <a16:creationId xmlns:a16="http://schemas.microsoft.com/office/drawing/2014/main" id="{00000000-0008-0000-0600-00003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3" name="失業対策事業費最小値テキスト">
          <a:extLst>
            <a:ext uri="{FF2B5EF4-FFF2-40B4-BE49-F238E27FC236}">
              <a16:creationId xmlns:a16="http://schemas.microsoft.com/office/drawing/2014/main" id="{00000000-0008-0000-0600-000033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4" name="直線コネクタ 563">
          <a:extLst>
            <a:ext uri="{FF2B5EF4-FFF2-40B4-BE49-F238E27FC236}">
              <a16:creationId xmlns:a16="http://schemas.microsoft.com/office/drawing/2014/main" id="{00000000-0008-0000-0600-000034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65" name="失業対策事業費最大値テキスト">
          <a:extLst>
            <a:ext uri="{FF2B5EF4-FFF2-40B4-BE49-F238E27FC236}">
              <a16:creationId xmlns:a16="http://schemas.microsoft.com/office/drawing/2014/main" id="{00000000-0008-0000-0600-000035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66" name="直線コネクタ 565">
          <a:extLst>
            <a:ext uri="{FF2B5EF4-FFF2-40B4-BE49-F238E27FC236}">
              <a16:creationId xmlns:a16="http://schemas.microsoft.com/office/drawing/2014/main" id="{00000000-0008-0000-0600-000036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68" name="失業対策事業費平均値テキスト">
          <a:extLst>
            <a:ext uri="{FF2B5EF4-FFF2-40B4-BE49-F238E27FC236}">
              <a16:creationId xmlns:a16="http://schemas.microsoft.com/office/drawing/2014/main" id="{00000000-0008-0000-0600-000038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69" name="フローチャート: 判断 568">
          <a:extLst>
            <a:ext uri="{FF2B5EF4-FFF2-40B4-BE49-F238E27FC236}">
              <a16:creationId xmlns:a16="http://schemas.microsoft.com/office/drawing/2014/main" id="{00000000-0008-0000-0600-000039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1" name="フローチャート: 判断 570">
          <a:extLst>
            <a:ext uri="{FF2B5EF4-FFF2-40B4-BE49-F238E27FC236}">
              <a16:creationId xmlns:a16="http://schemas.microsoft.com/office/drawing/2014/main" id="{00000000-0008-0000-0600-00003B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2" name="テキスト ボックス 571">
          <a:extLst>
            <a:ext uri="{FF2B5EF4-FFF2-40B4-BE49-F238E27FC236}">
              <a16:creationId xmlns:a16="http://schemas.microsoft.com/office/drawing/2014/main" id="{00000000-0008-0000-0600-00003C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74" name="フローチャート: 判断 573">
          <a:extLst>
            <a:ext uri="{FF2B5EF4-FFF2-40B4-BE49-F238E27FC236}">
              <a16:creationId xmlns:a16="http://schemas.microsoft.com/office/drawing/2014/main" id="{00000000-0008-0000-0600-00003E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75" name="テキスト ボックス 574">
          <a:extLst>
            <a:ext uri="{FF2B5EF4-FFF2-40B4-BE49-F238E27FC236}">
              <a16:creationId xmlns:a16="http://schemas.microsoft.com/office/drawing/2014/main" id="{00000000-0008-0000-0600-00003F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79" name="フローチャート: 判断 578">
          <a:extLst>
            <a:ext uri="{FF2B5EF4-FFF2-40B4-BE49-F238E27FC236}">
              <a16:creationId xmlns:a16="http://schemas.microsoft.com/office/drawing/2014/main" id="{00000000-0008-0000-0600-000043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0" name="テキスト ボックス 579">
          <a:extLst>
            <a:ext uri="{FF2B5EF4-FFF2-40B4-BE49-F238E27FC236}">
              <a16:creationId xmlns:a16="http://schemas.microsoft.com/office/drawing/2014/main" id="{00000000-0008-0000-0600-000044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2" name="テキスト ボックス 581">
          <a:extLst>
            <a:ext uri="{FF2B5EF4-FFF2-40B4-BE49-F238E27FC236}">
              <a16:creationId xmlns:a16="http://schemas.microsoft.com/office/drawing/2014/main" id="{00000000-0008-0000-0600-00004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600-00004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6" name="楕円 585">
          <a:extLst>
            <a:ext uri="{FF2B5EF4-FFF2-40B4-BE49-F238E27FC236}">
              <a16:creationId xmlns:a16="http://schemas.microsoft.com/office/drawing/2014/main" id="{00000000-0008-0000-0600-00004A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87" name="失業対策事業費該当値テキスト">
          <a:extLst>
            <a:ext uri="{FF2B5EF4-FFF2-40B4-BE49-F238E27FC236}">
              <a16:creationId xmlns:a16="http://schemas.microsoft.com/office/drawing/2014/main" id="{00000000-0008-0000-0600-00004B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88" name="楕円 587">
          <a:extLst>
            <a:ext uri="{FF2B5EF4-FFF2-40B4-BE49-F238E27FC236}">
              <a16:creationId xmlns:a16="http://schemas.microsoft.com/office/drawing/2014/main" id="{00000000-0008-0000-0600-00004C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0" name="楕円 589">
          <a:extLst>
            <a:ext uri="{FF2B5EF4-FFF2-40B4-BE49-F238E27FC236}">
              <a16:creationId xmlns:a16="http://schemas.microsoft.com/office/drawing/2014/main" id="{00000000-0008-0000-0600-00004E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596" name="正方形/長方形 595">
          <a:extLst>
            <a:ext uri="{FF2B5EF4-FFF2-40B4-BE49-F238E27FC236}">
              <a16:creationId xmlns:a16="http://schemas.microsoft.com/office/drawing/2014/main" id="{00000000-0008-0000-0600-00005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597" name="正方形/長方形 596">
          <a:extLst>
            <a:ext uri="{FF2B5EF4-FFF2-40B4-BE49-F238E27FC236}">
              <a16:creationId xmlns:a16="http://schemas.microsoft.com/office/drawing/2014/main" id="{00000000-0008-0000-0600-00005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598" name="正方形/長方形 597">
          <a:extLst>
            <a:ext uri="{FF2B5EF4-FFF2-40B4-BE49-F238E27FC236}">
              <a16:creationId xmlns:a16="http://schemas.microsoft.com/office/drawing/2014/main" id="{00000000-0008-0000-0600-00005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599" name="正方形/長方形 598">
          <a:extLst>
            <a:ext uri="{FF2B5EF4-FFF2-40B4-BE49-F238E27FC236}">
              <a16:creationId xmlns:a16="http://schemas.microsoft.com/office/drawing/2014/main" id="{00000000-0008-0000-0600-00005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0" name="正方形/長方形 599">
          <a:extLst>
            <a:ext uri="{FF2B5EF4-FFF2-40B4-BE49-F238E27FC236}">
              <a16:creationId xmlns:a16="http://schemas.microsoft.com/office/drawing/2014/main" id="{00000000-0008-0000-0600-00005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1" name="正方形/長方形 600">
          <a:extLst>
            <a:ext uri="{FF2B5EF4-FFF2-40B4-BE49-F238E27FC236}">
              <a16:creationId xmlns:a16="http://schemas.microsoft.com/office/drawing/2014/main" id="{00000000-0008-0000-0600-00005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5" name="直線コネクタ 604">
          <a:extLst>
            <a:ext uri="{FF2B5EF4-FFF2-40B4-BE49-F238E27FC236}">
              <a16:creationId xmlns:a16="http://schemas.microsoft.com/office/drawing/2014/main" id="{00000000-0008-0000-0600-00005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25400</xdr:rowOff>
    </xdr:from>
    <xdr:to>
      <xdr:col>89</xdr:col>
      <xdr:colOff>177800</xdr:colOff>
      <xdr:row>78</xdr:row>
      <xdr:rowOff>25400</xdr:rowOff>
    </xdr:to>
    <xdr:cxnSp macro="">
      <xdr:nvCxnSpPr>
        <xdr:cNvPr id="606" name="直線コネクタ 605">
          <a:extLst>
            <a:ext uri="{FF2B5EF4-FFF2-40B4-BE49-F238E27FC236}">
              <a16:creationId xmlns:a16="http://schemas.microsoft.com/office/drawing/2014/main" id="{00000000-0008-0000-0600-00005E020000}"/>
            </a:ext>
          </a:extLst>
        </xdr:cNvPr>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54627</xdr:rowOff>
    </xdr:from>
    <xdr:ext cx="248786" cy="259045"/>
    <xdr:sp macro="" textlink="">
      <xdr:nvSpPr>
        <xdr:cNvPr id="607" name="テキスト ボックス 606">
          <a:extLst>
            <a:ext uri="{FF2B5EF4-FFF2-40B4-BE49-F238E27FC236}">
              <a16:creationId xmlns:a16="http://schemas.microsoft.com/office/drawing/2014/main" id="{00000000-0008-0000-0600-00005F020000}"/>
            </a:ext>
          </a:extLst>
        </xdr:cNvPr>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08" name="直線コネクタ 607">
          <a:extLst>
            <a:ext uri="{FF2B5EF4-FFF2-40B4-BE49-F238E27FC236}">
              <a16:creationId xmlns:a16="http://schemas.microsoft.com/office/drawing/2014/main" id="{00000000-0008-0000-0600-000060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73</xdr:row>
      <xdr:rowOff>168927</xdr:rowOff>
    </xdr:from>
    <xdr:ext cx="595419" cy="259045"/>
    <xdr:sp macro="" textlink="">
      <xdr:nvSpPr>
        <xdr:cNvPr id="609" name="テキスト ボックス 608">
          <a:extLst>
            <a:ext uri="{FF2B5EF4-FFF2-40B4-BE49-F238E27FC236}">
              <a16:creationId xmlns:a16="http://schemas.microsoft.com/office/drawing/2014/main" id="{00000000-0008-0000-0600-000061020000}"/>
            </a:ext>
          </a:extLst>
        </xdr:cNvPr>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82550</xdr:rowOff>
    </xdr:from>
    <xdr:to>
      <xdr:col>89</xdr:col>
      <xdr:colOff>177800</xdr:colOff>
      <xdr:row>71</xdr:row>
      <xdr:rowOff>82550</xdr:rowOff>
    </xdr:to>
    <xdr:cxnSp macro="">
      <xdr:nvCxnSpPr>
        <xdr:cNvPr id="610" name="直線コネクタ 609">
          <a:extLst>
            <a:ext uri="{FF2B5EF4-FFF2-40B4-BE49-F238E27FC236}">
              <a16:creationId xmlns:a16="http://schemas.microsoft.com/office/drawing/2014/main" id="{00000000-0008-0000-0600-000062020000}"/>
            </a:ext>
          </a:extLst>
        </xdr:cNvPr>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70</xdr:row>
      <xdr:rowOff>111777</xdr:rowOff>
    </xdr:from>
    <xdr:ext cx="595419" cy="259045"/>
    <xdr:sp macro="" textlink="">
      <xdr:nvSpPr>
        <xdr:cNvPr id="611" name="テキスト ボックス 610">
          <a:extLst>
            <a:ext uri="{FF2B5EF4-FFF2-40B4-BE49-F238E27FC236}">
              <a16:creationId xmlns:a16="http://schemas.microsoft.com/office/drawing/2014/main" id="{00000000-0008-0000-0600-000063020000}"/>
            </a:ext>
          </a:extLst>
        </xdr:cNvPr>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2" name="直線コネクタ 611">
          <a:extLst>
            <a:ext uri="{FF2B5EF4-FFF2-40B4-BE49-F238E27FC236}">
              <a16:creationId xmlns:a16="http://schemas.microsoft.com/office/drawing/2014/main" id="{00000000-0008-0000-0600-00006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3" name="テキスト ボックス 612">
          <a:extLst>
            <a:ext uri="{FF2B5EF4-FFF2-40B4-BE49-F238E27FC236}">
              <a16:creationId xmlns:a16="http://schemas.microsoft.com/office/drawing/2014/main" id="{00000000-0008-0000-0600-00006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14" name="公債費グラフ枠">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113257</xdr:rowOff>
    </xdr:from>
    <xdr:to>
      <xdr:col>85</xdr:col>
      <xdr:colOff>126364</xdr:colOff>
      <xdr:row>78</xdr:row>
      <xdr:rowOff>14639</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flipV="1">
          <a:off x="16317595" y="12114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18466</xdr:rowOff>
    </xdr:from>
    <xdr:ext cx="469744" cy="259045"/>
    <xdr:sp macro="" textlink="">
      <xdr:nvSpPr>
        <xdr:cNvPr id="616" name="公債費最小値テキスト">
          <a:extLst>
            <a:ext uri="{FF2B5EF4-FFF2-40B4-BE49-F238E27FC236}">
              <a16:creationId xmlns:a16="http://schemas.microsoft.com/office/drawing/2014/main" id="{00000000-0008-0000-0600-000068020000}"/>
            </a:ext>
          </a:extLst>
        </xdr:cNvPr>
        <xdr:cNvSpPr txBox="1"/>
      </xdr:nvSpPr>
      <xdr:spPr>
        <a:xfrm>
          <a:off x="16370300" y="13391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14639</xdr:rowOff>
    </xdr:from>
    <xdr:to>
      <xdr:col>86</xdr:col>
      <xdr:colOff>25400</xdr:colOff>
      <xdr:row>78</xdr:row>
      <xdr:rowOff>14639</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6230600" y="13387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59934</xdr:rowOff>
    </xdr:from>
    <xdr:ext cx="599010" cy="259045"/>
    <xdr:sp macro="" textlink="">
      <xdr:nvSpPr>
        <xdr:cNvPr id="618" name="公債費最大値テキスト">
          <a:extLst>
            <a:ext uri="{FF2B5EF4-FFF2-40B4-BE49-F238E27FC236}">
              <a16:creationId xmlns:a16="http://schemas.microsoft.com/office/drawing/2014/main" id="{00000000-0008-0000-0600-00006A020000}"/>
            </a:ext>
          </a:extLst>
        </xdr:cNvPr>
        <xdr:cNvSpPr txBox="1"/>
      </xdr:nvSpPr>
      <xdr:spPr>
        <a:xfrm>
          <a:off x="16370300" y="11889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224,627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113257</xdr:rowOff>
    </xdr:from>
    <xdr:to>
      <xdr:col>86</xdr:col>
      <xdr:colOff>25400</xdr:colOff>
      <xdr:row>70</xdr:row>
      <xdr:rowOff>113257</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6230600" y="12114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73</xdr:row>
      <xdr:rowOff>10484</xdr:rowOff>
    </xdr:from>
    <xdr:to>
      <xdr:col>85</xdr:col>
      <xdr:colOff>127000</xdr:colOff>
      <xdr:row>73</xdr:row>
      <xdr:rowOff>38173</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flipV="1">
          <a:off x="15481300" y="12526334"/>
          <a:ext cx="838200" cy="27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148360</xdr:rowOff>
    </xdr:from>
    <xdr:ext cx="534377" cy="259045"/>
    <xdr:sp macro="" textlink="">
      <xdr:nvSpPr>
        <xdr:cNvPr id="621" name="公債費平均値テキスト">
          <a:extLst>
            <a:ext uri="{FF2B5EF4-FFF2-40B4-BE49-F238E27FC236}">
              <a16:creationId xmlns:a16="http://schemas.microsoft.com/office/drawing/2014/main" id="{00000000-0008-0000-0600-00006D020000}"/>
            </a:ext>
          </a:extLst>
        </xdr:cNvPr>
        <xdr:cNvSpPr txBox="1"/>
      </xdr:nvSpPr>
      <xdr:spPr>
        <a:xfrm>
          <a:off x="16370300" y="128356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169933</xdr:rowOff>
    </xdr:from>
    <xdr:to>
      <xdr:col>85</xdr:col>
      <xdr:colOff>177800</xdr:colOff>
      <xdr:row>75</xdr:row>
      <xdr:rowOff>100083</xdr:rowOff>
    </xdr:to>
    <xdr:sp macro="" textlink="">
      <xdr:nvSpPr>
        <xdr:cNvPr id="622" name="フローチャート: 判断 621">
          <a:extLst>
            <a:ext uri="{FF2B5EF4-FFF2-40B4-BE49-F238E27FC236}">
              <a16:creationId xmlns:a16="http://schemas.microsoft.com/office/drawing/2014/main" id="{00000000-0008-0000-0600-00006E020000}"/>
            </a:ext>
          </a:extLst>
        </xdr:cNvPr>
        <xdr:cNvSpPr/>
      </xdr:nvSpPr>
      <xdr:spPr>
        <a:xfrm>
          <a:off x="16268700" y="128572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73</xdr:row>
      <xdr:rowOff>20857</xdr:rowOff>
    </xdr:from>
    <xdr:to>
      <xdr:col>81</xdr:col>
      <xdr:colOff>50800</xdr:colOff>
      <xdr:row>73</xdr:row>
      <xdr:rowOff>38173</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4592300" y="12536707"/>
          <a:ext cx="889000" cy="17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2706</xdr:rowOff>
    </xdr:from>
    <xdr:to>
      <xdr:col>81</xdr:col>
      <xdr:colOff>101600</xdr:colOff>
      <xdr:row>75</xdr:row>
      <xdr:rowOff>104306</xdr:rowOff>
    </xdr:to>
    <xdr:sp macro="" textlink="">
      <xdr:nvSpPr>
        <xdr:cNvPr id="624" name="フローチャート: 判断 623">
          <a:extLst>
            <a:ext uri="{FF2B5EF4-FFF2-40B4-BE49-F238E27FC236}">
              <a16:creationId xmlns:a16="http://schemas.microsoft.com/office/drawing/2014/main" id="{00000000-0008-0000-0600-000070020000}"/>
            </a:ext>
          </a:extLst>
        </xdr:cNvPr>
        <xdr:cNvSpPr/>
      </xdr:nvSpPr>
      <xdr:spPr>
        <a:xfrm>
          <a:off x="15430500" y="128614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75</xdr:row>
      <xdr:rowOff>95433</xdr:rowOff>
    </xdr:from>
    <xdr:ext cx="534377"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5214111" y="12954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73</xdr:row>
      <xdr:rowOff>20857</xdr:rowOff>
    </xdr:from>
    <xdr:to>
      <xdr:col>76</xdr:col>
      <xdr:colOff>114300</xdr:colOff>
      <xdr:row>73</xdr:row>
      <xdr:rowOff>56478</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flipV="1">
          <a:off x="13703300" y="12536707"/>
          <a:ext cx="889000" cy="356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74</xdr:row>
      <xdr:rowOff>169847</xdr:rowOff>
    </xdr:from>
    <xdr:to>
      <xdr:col>76</xdr:col>
      <xdr:colOff>165100</xdr:colOff>
      <xdr:row>75</xdr:row>
      <xdr:rowOff>99997</xdr:rowOff>
    </xdr:to>
    <xdr:sp macro="" textlink="">
      <xdr:nvSpPr>
        <xdr:cNvPr id="627" name="フローチャート: 判断 626">
          <a:extLst>
            <a:ext uri="{FF2B5EF4-FFF2-40B4-BE49-F238E27FC236}">
              <a16:creationId xmlns:a16="http://schemas.microsoft.com/office/drawing/2014/main" id="{00000000-0008-0000-0600-000073020000}"/>
            </a:ext>
          </a:extLst>
        </xdr:cNvPr>
        <xdr:cNvSpPr/>
      </xdr:nvSpPr>
      <xdr:spPr>
        <a:xfrm>
          <a:off x="14541500" y="12857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75</xdr:row>
      <xdr:rowOff>91124</xdr:rowOff>
    </xdr:from>
    <xdr:ext cx="534377" cy="259045"/>
    <xdr:sp macro="" textlink="">
      <xdr:nvSpPr>
        <xdr:cNvPr id="628" name="テキスト ボックス 627">
          <a:extLst>
            <a:ext uri="{FF2B5EF4-FFF2-40B4-BE49-F238E27FC236}">
              <a16:creationId xmlns:a16="http://schemas.microsoft.com/office/drawing/2014/main" id="{00000000-0008-0000-0600-000074020000}"/>
            </a:ext>
          </a:extLst>
        </xdr:cNvPr>
        <xdr:cNvSpPr txBox="1"/>
      </xdr:nvSpPr>
      <xdr:spPr>
        <a:xfrm>
          <a:off x="14325111" y="12949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35692</xdr:rowOff>
    </xdr:from>
    <xdr:to>
      <xdr:col>71</xdr:col>
      <xdr:colOff>177800</xdr:colOff>
      <xdr:row>73</xdr:row>
      <xdr:rowOff>56478</xdr:rowOff>
    </xdr:to>
    <xdr:cxnSp macro="">
      <xdr:nvCxnSpPr>
        <xdr:cNvPr id="629" name="直線コネクタ 628">
          <a:extLst>
            <a:ext uri="{FF2B5EF4-FFF2-40B4-BE49-F238E27FC236}">
              <a16:creationId xmlns:a16="http://schemas.microsoft.com/office/drawing/2014/main" id="{00000000-0008-0000-0600-000075020000}"/>
            </a:ext>
          </a:extLst>
        </xdr:cNvPr>
        <xdr:cNvCxnSpPr/>
      </xdr:nvCxnSpPr>
      <xdr:spPr>
        <a:xfrm>
          <a:off x="12814300" y="12551542"/>
          <a:ext cx="889000" cy="207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21349</xdr:rowOff>
    </xdr:from>
    <xdr:to>
      <xdr:col>72</xdr:col>
      <xdr:colOff>38100</xdr:colOff>
      <xdr:row>75</xdr:row>
      <xdr:rowOff>122949</xdr:rowOff>
    </xdr:to>
    <xdr:sp macro="" textlink="">
      <xdr:nvSpPr>
        <xdr:cNvPr id="630" name="フローチャート: 判断 629">
          <a:extLst>
            <a:ext uri="{FF2B5EF4-FFF2-40B4-BE49-F238E27FC236}">
              <a16:creationId xmlns:a16="http://schemas.microsoft.com/office/drawing/2014/main" id="{00000000-0008-0000-0600-000076020000}"/>
            </a:ext>
          </a:extLst>
        </xdr:cNvPr>
        <xdr:cNvSpPr/>
      </xdr:nvSpPr>
      <xdr:spPr>
        <a:xfrm>
          <a:off x="13652500" y="12880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75</xdr:row>
      <xdr:rowOff>114076</xdr:rowOff>
    </xdr:from>
    <xdr:ext cx="534377" cy="259045"/>
    <xdr:sp macro="" textlink="">
      <xdr:nvSpPr>
        <xdr:cNvPr id="631" name="テキスト ボックス 630">
          <a:extLst>
            <a:ext uri="{FF2B5EF4-FFF2-40B4-BE49-F238E27FC236}">
              <a16:creationId xmlns:a16="http://schemas.microsoft.com/office/drawing/2014/main" id="{00000000-0008-0000-0600-000077020000}"/>
            </a:ext>
          </a:extLst>
        </xdr:cNvPr>
        <xdr:cNvSpPr txBox="1"/>
      </xdr:nvSpPr>
      <xdr:spPr>
        <a:xfrm>
          <a:off x="13436111" y="12972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75</xdr:row>
      <xdr:rowOff>48684</xdr:rowOff>
    </xdr:from>
    <xdr:to>
      <xdr:col>67</xdr:col>
      <xdr:colOff>101600</xdr:colOff>
      <xdr:row>75</xdr:row>
      <xdr:rowOff>150284</xdr:rowOff>
    </xdr:to>
    <xdr:sp macro="" textlink="">
      <xdr:nvSpPr>
        <xdr:cNvPr id="632" name="フローチャート: 判断 631">
          <a:extLst>
            <a:ext uri="{FF2B5EF4-FFF2-40B4-BE49-F238E27FC236}">
              <a16:creationId xmlns:a16="http://schemas.microsoft.com/office/drawing/2014/main" id="{00000000-0008-0000-0600-000078020000}"/>
            </a:ext>
          </a:extLst>
        </xdr:cNvPr>
        <xdr:cNvSpPr/>
      </xdr:nvSpPr>
      <xdr:spPr>
        <a:xfrm>
          <a:off x="12763500" y="129074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75</xdr:row>
      <xdr:rowOff>141411</xdr:rowOff>
    </xdr:from>
    <xdr:ext cx="534377" cy="259045"/>
    <xdr:sp macro="" textlink="">
      <xdr:nvSpPr>
        <xdr:cNvPr id="633" name="テキスト ボックス 632">
          <a:extLst>
            <a:ext uri="{FF2B5EF4-FFF2-40B4-BE49-F238E27FC236}">
              <a16:creationId xmlns:a16="http://schemas.microsoft.com/office/drawing/2014/main" id="{00000000-0008-0000-0600-000079020000}"/>
            </a:ext>
          </a:extLst>
        </xdr:cNvPr>
        <xdr:cNvSpPr txBox="1"/>
      </xdr:nvSpPr>
      <xdr:spPr>
        <a:xfrm>
          <a:off x="12547111" y="130001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34" name="テキスト ボックス 633">
          <a:extLst>
            <a:ext uri="{FF2B5EF4-FFF2-40B4-BE49-F238E27FC236}">
              <a16:creationId xmlns:a16="http://schemas.microsoft.com/office/drawing/2014/main" id="{00000000-0008-0000-0600-00007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35" name="テキスト ボックス 634">
          <a:extLst>
            <a:ext uri="{FF2B5EF4-FFF2-40B4-BE49-F238E27FC236}">
              <a16:creationId xmlns:a16="http://schemas.microsoft.com/office/drawing/2014/main" id="{00000000-0008-0000-0600-00007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36" name="テキスト ボックス 635">
          <a:extLst>
            <a:ext uri="{FF2B5EF4-FFF2-40B4-BE49-F238E27FC236}">
              <a16:creationId xmlns:a16="http://schemas.microsoft.com/office/drawing/2014/main" id="{00000000-0008-0000-0600-00007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37" name="テキスト ボックス 636">
          <a:extLst>
            <a:ext uri="{FF2B5EF4-FFF2-40B4-BE49-F238E27FC236}">
              <a16:creationId xmlns:a16="http://schemas.microsoft.com/office/drawing/2014/main" id="{00000000-0008-0000-0600-00007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131134</xdr:rowOff>
    </xdr:from>
    <xdr:to>
      <xdr:col>85</xdr:col>
      <xdr:colOff>177800</xdr:colOff>
      <xdr:row>73</xdr:row>
      <xdr:rowOff>61284</xdr:rowOff>
    </xdr:to>
    <xdr:sp macro="" textlink="">
      <xdr:nvSpPr>
        <xdr:cNvPr id="639" name="楕円 638">
          <a:extLst>
            <a:ext uri="{FF2B5EF4-FFF2-40B4-BE49-F238E27FC236}">
              <a16:creationId xmlns:a16="http://schemas.microsoft.com/office/drawing/2014/main" id="{00000000-0008-0000-0600-00007F020000}"/>
            </a:ext>
          </a:extLst>
        </xdr:cNvPr>
        <xdr:cNvSpPr/>
      </xdr:nvSpPr>
      <xdr:spPr>
        <a:xfrm>
          <a:off x="16268700" y="124755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71</xdr:row>
      <xdr:rowOff>154011</xdr:rowOff>
    </xdr:from>
    <xdr:ext cx="599010" cy="259045"/>
    <xdr:sp macro="" textlink="">
      <xdr:nvSpPr>
        <xdr:cNvPr id="640" name="公債費該当値テキスト">
          <a:extLst>
            <a:ext uri="{FF2B5EF4-FFF2-40B4-BE49-F238E27FC236}">
              <a16:creationId xmlns:a16="http://schemas.microsoft.com/office/drawing/2014/main" id="{00000000-0008-0000-0600-000080020000}"/>
            </a:ext>
          </a:extLst>
        </xdr:cNvPr>
        <xdr:cNvSpPr txBox="1"/>
      </xdr:nvSpPr>
      <xdr:spPr>
        <a:xfrm>
          <a:off x="16370300" y="123269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72</xdr:row>
      <xdr:rowOff>158823</xdr:rowOff>
    </xdr:from>
    <xdr:to>
      <xdr:col>81</xdr:col>
      <xdr:colOff>101600</xdr:colOff>
      <xdr:row>73</xdr:row>
      <xdr:rowOff>88973</xdr:rowOff>
    </xdr:to>
    <xdr:sp macro="" textlink="">
      <xdr:nvSpPr>
        <xdr:cNvPr id="641" name="楕円 640">
          <a:extLst>
            <a:ext uri="{FF2B5EF4-FFF2-40B4-BE49-F238E27FC236}">
              <a16:creationId xmlns:a16="http://schemas.microsoft.com/office/drawing/2014/main" id="{00000000-0008-0000-0600-000081020000}"/>
            </a:ext>
          </a:extLst>
        </xdr:cNvPr>
        <xdr:cNvSpPr/>
      </xdr:nvSpPr>
      <xdr:spPr>
        <a:xfrm>
          <a:off x="15430500" y="12503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71</xdr:row>
      <xdr:rowOff>105500</xdr:rowOff>
    </xdr:from>
    <xdr:ext cx="599010" cy="259045"/>
    <xdr:sp macro="" textlink="">
      <xdr:nvSpPr>
        <xdr:cNvPr id="642" name="テキスト ボックス 641">
          <a:extLst>
            <a:ext uri="{FF2B5EF4-FFF2-40B4-BE49-F238E27FC236}">
              <a16:creationId xmlns:a16="http://schemas.microsoft.com/office/drawing/2014/main" id="{00000000-0008-0000-0600-000082020000}"/>
            </a:ext>
          </a:extLst>
        </xdr:cNvPr>
        <xdr:cNvSpPr txBox="1"/>
      </xdr:nvSpPr>
      <xdr:spPr>
        <a:xfrm>
          <a:off x="15181795" y="12278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141507</xdr:rowOff>
    </xdr:from>
    <xdr:to>
      <xdr:col>76</xdr:col>
      <xdr:colOff>165100</xdr:colOff>
      <xdr:row>73</xdr:row>
      <xdr:rowOff>71657</xdr:rowOff>
    </xdr:to>
    <xdr:sp macro="" textlink="">
      <xdr:nvSpPr>
        <xdr:cNvPr id="643" name="楕円 642">
          <a:extLst>
            <a:ext uri="{FF2B5EF4-FFF2-40B4-BE49-F238E27FC236}">
              <a16:creationId xmlns:a16="http://schemas.microsoft.com/office/drawing/2014/main" id="{00000000-0008-0000-0600-000083020000}"/>
            </a:ext>
          </a:extLst>
        </xdr:cNvPr>
        <xdr:cNvSpPr/>
      </xdr:nvSpPr>
      <xdr:spPr>
        <a:xfrm>
          <a:off x="14541500" y="1248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71</xdr:row>
      <xdr:rowOff>88184</xdr:rowOff>
    </xdr:from>
    <xdr:ext cx="599010"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292795" y="122611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73</xdr:row>
      <xdr:rowOff>5678</xdr:rowOff>
    </xdr:from>
    <xdr:to>
      <xdr:col>72</xdr:col>
      <xdr:colOff>38100</xdr:colOff>
      <xdr:row>73</xdr:row>
      <xdr:rowOff>107278</xdr:rowOff>
    </xdr:to>
    <xdr:sp macro="" textlink="">
      <xdr:nvSpPr>
        <xdr:cNvPr id="645" name="楕円 644">
          <a:extLst>
            <a:ext uri="{FF2B5EF4-FFF2-40B4-BE49-F238E27FC236}">
              <a16:creationId xmlns:a16="http://schemas.microsoft.com/office/drawing/2014/main" id="{00000000-0008-0000-0600-000085020000}"/>
            </a:ext>
          </a:extLst>
        </xdr:cNvPr>
        <xdr:cNvSpPr/>
      </xdr:nvSpPr>
      <xdr:spPr>
        <a:xfrm>
          <a:off x="13652500" y="12521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71</xdr:row>
      <xdr:rowOff>123805</xdr:rowOff>
    </xdr:from>
    <xdr:ext cx="599010"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3403795" y="122967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156342</xdr:rowOff>
    </xdr:from>
    <xdr:to>
      <xdr:col>67</xdr:col>
      <xdr:colOff>101600</xdr:colOff>
      <xdr:row>73</xdr:row>
      <xdr:rowOff>86492</xdr:rowOff>
    </xdr:to>
    <xdr:sp macro="" textlink="">
      <xdr:nvSpPr>
        <xdr:cNvPr id="647" name="楕円 646">
          <a:extLst>
            <a:ext uri="{FF2B5EF4-FFF2-40B4-BE49-F238E27FC236}">
              <a16:creationId xmlns:a16="http://schemas.microsoft.com/office/drawing/2014/main" id="{00000000-0008-0000-0600-000087020000}"/>
            </a:ext>
          </a:extLst>
        </xdr:cNvPr>
        <xdr:cNvSpPr/>
      </xdr:nvSpPr>
      <xdr:spPr>
        <a:xfrm>
          <a:off x="12763500" y="12500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71</xdr:row>
      <xdr:rowOff>103019</xdr:rowOff>
    </xdr:from>
    <xdr:ext cx="59901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2514795" y="12275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49" name="正方形/長方形 648">
          <a:extLst>
            <a:ext uri="{FF2B5EF4-FFF2-40B4-BE49-F238E27FC236}">
              <a16:creationId xmlns:a16="http://schemas.microsoft.com/office/drawing/2014/main" id="{00000000-0008-0000-0600-00008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0" name="正方形/長方形 649">
          <a:extLst>
            <a:ext uri="{FF2B5EF4-FFF2-40B4-BE49-F238E27FC236}">
              <a16:creationId xmlns:a16="http://schemas.microsoft.com/office/drawing/2014/main" id="{00000000-0008-0000-0600-00008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1" name="正方形/長方形 650">
          <a:extLst>
            <a:ext uri="{FF2B5EF4-FFF2-40B4-BE49-F238E27FC236}">
              <a16:creationId xmlns:a16="http://schemas.microsoft.com/office/drawing/2014/main" id="{00000000-0008-0000-0600-00008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2" name="正方形/長方形 651">
          <a:extLst>
            <a:ext uri="{FF2B5EF4-FFF2-40B4-BE49-F238E27FC236}">
              <a16:creationId xmlns:a16="http://schemas.microsoft.com/office/drawing/2014/main" id="{00000000-0008-0000-0600-00008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3" name="正方形/長方形 652">
          <a:extLst>
            <a:ext uri="{FF2B5EF4-FFF2-40B4-BE49-F238E27FC236}">
              <a16:creationId xmlns:a16="http://schemas.microsoft.com/office/drawing/2014/main" id="{00000000-0008-0000-0600-00008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54" name="正方形/長方形 653">
          <a:extLst>
            <a:ext uri="{FF2B5EF4-FFF2-40B4-BE49-F238E27FC236}">
              <a16:creationId xmlns:a16="http://schemas.microsoft.com/office/drawing/2014/main" id="{00000000-0008-0000-0600-00008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55" name="正方形/長方形 654">
          <a:extLst>
            <a:ext uri="{FF2B5EF4-FFF2-40B4-BE49-F238E27FC236}">
              <a16:creationId xmlns:a16="http://schemas.microsoft.com/office/drawing/2014/main" id="{00000000-0008-0000-0600-00008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56" name="正方形/長方形 655">
          <a:extLst>
            <a:ext uri="{FF2B5EF4-FFF2-40B4-BE49-F238E27FC236}">
              <a16:creationId xmlns:a16="http://schemas.microsoft.com/office/drawing/2014/main" id="{00000000-0008-0000-0600-00009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58" name="直線コネクタ 657">
          <a:extLst>
            <a:ext uri="{FF2B5EF4-FFF2-40B4-BE49-F238E27FC236}">
              <a16:creationId xmlns:a16="http://schemas.microsoft.com/office/drawing/2014/main" id="{00000000-0008-0000-0600-00009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99</xdr:row>
      <xdr:rowOff>98879</xdr:rowOff>
    </xdr:from>
    <xdr:to>
      <xdr:col>89</xdr:col>
      <xdr:colOff>177800</xdr:colOff>
      <xdr:row>99</xdr:row>
      <xdr:rowOff>98879</xdr:rowOff>
    </xdr:to>
    <xdr:cxnSp macro="">
      <xdr:nvCxnSpPr>
        <xdr:cNvPr id="659" name="直線コネクタ 658">
          <a:extLst>
            <a:ext uri="{FF2B5EF4-FFF2-40B4-BE49-F238E27FC236}">
              <a16:creationId xmlns:a16="http://schemas.microsoft.com/office/drawing/2014/main" id="{00000000-0008-0000-0600-000093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98</xdr:row>
      <xdr:rowOff>128106</xdr:rowOff>
    </xdr:from>
    <xdr:ext cx="248786"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2197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61" name="直線コネクタ 660">
          <a:extLst>
            <a:ext uri="{FF2B5EF4-FFF2-40B4-BE49-F238E27FC236}">
              <a16:creationId xmlns:a16="http://schemas.microsoft.com/office/drawing/2014/main" id="{00000000-0008-0000-0600-000095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96</xdr:row>
      <xdr:rowOff>144434</xdr:rowOff>
    </xdr:from>
    <xdr:ext cx="595419"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1850581" y="16603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63" name="直線コネクタ 662">
          <a:extLst>
            <a:ext uri="{FF2B5EF4-FFF2-40B4-BE49-F238E27FC236}">
              <a16:creationId xmlns:a16="http://schemas.microsoft.com/office/drawing/2014/main" id="{00000000-0008-0000-0600-000097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94</xdr:row>
      <xdr:rowOff>160763</xdr:rowOff>
    </xdr:from>
    <xdr:ext cx="595419"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1850581" y="16277063"/>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65" name="直線コネクタ 664">
          <a:extLst>
            <a:ext uri="{FF2B5EF4-FFF2-40B4-BE49-F238E27FC236}">
              <a16:creationId xmlns:a16="http://schemas.microsoft.com/office/drawing/2014/main" id="{00000000-0008-0000-0600-000099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5641</xdr:rowOff>
    </xdr:from>
    <xdr:ext cx="595419" cy="259045"/>
    <xdr:sp macro="" textlink="">
      <xdr:nvSpPr>
        <xdr:cNvPr id="666" name="テキスト ボックス 665">
          <a:extLst>
            <a:ext uri="{FF2B5EF4-FFF2-40B4-BE49-F238E27FC236}">
              <a16:creationId xmlns:a16="http://schemas.microsoft.com/office/drawing/2014/main" id="{00000000-0008-0000-0600-00009A020000}"/>
            </a:ext>
          </a:extLst>
        </xdr:cNvPr>
        <xdr:cNvSpPr txBox="1"/>
      </xdr:nvSpPr>
      <xdr:spPr>
        <a:xfrm>
          <a:off x="11850581" y="15950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67" name="直線コネクタ 666">
          <a:extLst>
            <a:ext uri="{FF2B5EF4-FFF2-40B4-BE49-F238E27FC236}">
              <a16:creationId xmlns:a16="http://schemas.microsoft.com/office/drawing/2014/main" id="{00000000-0008-0000-0600-00009B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91</xdr:row>
      <xdr:rowOff>21970</xdr:rowOff>
    </xdr:from>
    <xdr:ext cx="685572" cy="259045"/>
    <xdr:sp macro="" textlink="">
      <xdr:nvSpPr>
        <xdr:cNvPr id="668" name="テキスト ボックス 667">
          <a:extLst>
            <a:ext uri="{FF2B5EF4-FFF2-40B4-BE49-F238E27FC236}">
              <a16:creationId xmlns:a16="http://schemas.microsoft.com/office/drawing/2014/main" id="{00000000-0008-0000-0600-00009C020000}"/>
            </a:ext>
          </a:extLst>
        </xdr:cNvPr>
        <xdr:cNvSpPr txBox="1"/>
      </xdr:nvSpPr>
      <xdr:spPr>
        <a:xfrm>
          <a:off x="11760428" y="15623920"/>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69" name="直線コネクタ 668">
          <a:extLst>
            <a:ext uri="{FF2B5EF4-FFF2-40B4-BE49-F238E27FC236}">
              <a16:creationId xmlns:a16="http://schemas.microsoft.com/office/drawing/2014/main" id="{00000000-0008-0000-0600-00009D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89</xdr:row>
      <xdr:rowOff>38298</xdr:rowOff>
    </xdr:from>
    <xdr:ext cx="685572" cy="259045"/>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1760428" y="15297348"/>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61</xdr:col>
      <xdr:colOff>139928</xdr:colOff>
      <xdr:row>87</xdr:row>
      <xdr:rowOff>54627</xdr:rowOff>
    </xdr:from>
    <xdr:ext cx="685572" cy="259045"/>
    <xdr:sp macro="" textlink="">
      <xdr:nvSpPr>
        <xdr:cNvPr id="672" name="テキスト ボックス 671">
          <a:extLst>
            <a:ext uri="{FF2B5EF4-FFF2-40B4-BE49-F238E27FC236}">
              <a16:creationId xmlns:a16="http://schemas.microsoft.com/office/drawing/2014/main" id="{00000000-0008-0000-0600-0000A0020000}"/>
            </a:ext>
          </a:extLst>
        </xdr:cNvPr>
        <xdr:cNvSpPr txBox="1"/>
      </xdr:nvSpPr>
      <xdr:spPr>
        <a:xfrm>
          <a:off x="11760428" y="14970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積立金グラフ枠">
          <a:extLst>
            <a:ext uri="{FF2B5EF4-FFF2-40B4-BE49-F238E27FC236}">
              <a16:creationId xmlns:a16="http://schemas.microsoft.com/office/drawing/2014/main" id="{00000000-0008-0000-06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89964</xdr:rowOff>
    </xdr:from>
    <xdr:to>
      <xdr:col>85</xdr:col>
      <xdr:colOff>126364</xdr:colOff>
      <xdr:row>99</xdr:row>
      <xdr:rowOff>97030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flipV="1">
          <a:off x="16317595" y="15520464"/>
          <a:ext cx="1269" cy="1550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99</xdr:row>
      <xdr:rowOff>100857</xdr:rowOff>
    </xdr:from>
    <xdr:ext cx="469744" cy="259045"/>
    <xdr:sp macro="" textlink="">
      <xdr:nvSpPr>
        <xdr:cNvPr id="675" name="積立金最小値テキスト">
          <a:extLst>
            <a:ext uri="{FF2B5EF4-FFF2-40B4-BE49-F238E27FC236}">
              <a16:creationId xmlns:a16="http://schemas.microsoft.com/office/drawing/2014/main" id="{00000000-0008-0000-0600-0000A3020000}"/>
            </a:ext>
          </a:extLst>
        </xdr:cNvPr>
        <xdr:cNvSpPr txBox="1"/>
      </xdr:nvSpPr>
      <xdr:spPr>
        <a:xfrm>
          <a:off x="16370300" y="17074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97030</xdr:rowOff>
    </xdr:from>
    <xdr:to>
      <xdr:col>86</xdr:col>
      <xdr:colOff>25400</xdr:colOff>
      <xdr:row>99</xdr:row>
      <xdr:rowOff>97030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6230600" y="17070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36641</xdr:rowOff>
    </xdr:from>
    <xdr:ext cx="690189" cy="259045"/>
    <xdr:sp macro="" textlink="">
      <xdr:nvSpPr>
        <xdr:cNvPr id="677" name="積立金最大値テキスト">
          <a:extLst>
            <a:ext uri="{FF2B5EF4-FFF2-40B4-BE49-F238E27FC236}">
              <a16:creationId xmlns:a16="http://schemas.microsoft.com/office/drawing/2014/main" id="{00000000-0008-0000-0600-0000A5020000}"/>
            </a:ext>
          </a:extLst>
        </xdr:cNvPr>
        <xdr:cNvSpPr txBox="1"/>
      </xdr:nvSpPr>
      <xdr:spPr>
        <a:xfrm>
          <a:off x="16370300" y="1529569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1,425,689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89964</xdr:rowOff>
    </xdr:from>
    <xdr:to>
      <xdr:col>86</xdr:col>
      <xdr:colOff>25400</xdr:colOff>
      <xdr:row>90</xdr:row>
      <xdr:rowOff>89964</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6230600" y="155204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99333</xdr:rowOff>
    </xdr:from>
    <xdr:to>
      <xdr:col>85</xdr:col>
      <xdr:colOff>127000</xdr:colOff>
      <xdr:row>98</xdr:row>
      <xdr:rowOff>142098</xdr:rowOff>
    </xdr:to>
    <xdr:cxnSp macro="">
      <xdr:nvCxnSpPr>
        <xdr:cNvPr id="679" name="直線コネクタ 678">
          <a:extLst>
            <a:ext uri="{FF2B5EF4-FFF2-40B4-BE49-F238E27FC236}">
              <a16:creationId xmlns:a16="http://schemas.microsoft.com/office/drawing/2014/main" id="{00000000-0008-0000-0600-0000A7020000}"/>
            </a:ext>
          </a:extLst>
        </xdr:cNvPr>
        <xdr:cNvCxnSpPr/>
      </xdr:nvCxnSpPr>
      <xdr:spPr>
        <a:xfrm flipV="1">
          <a:off x="15481300" y="16901433"/>
          <a:ext cx="838200" cy="42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118125</xdr:rowOff>
    </xdr:from>
    <xdr:ext cx="534377" cy="259045"/>
    <xdr:sp macro="" textlink="">
      <xdr:nvSpPr>
        <xdr:cNvPr id="680" name="積立金平均値テキスト">
          <a:extLst>
            <a:ext uri="{FF2B5EF4-FFF2-40B4-BE49-F238E27FC236}">
              <a16:creationId xmlns:a16="http://schemas.microsoft.com/office/drawing/2014/main" id="{00000000-0008-0000-0600-0000A8020000}"/>
            </a:ext>
          </a:extLst>
        </xdr:cNvPr>
        <xdr:cNvSpPr txBox="1"/>
      </xdr:nvSpPr>
      <xdr:spPr>
        <a:xfrm>
          <a:off x="16370300" y="1692022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73,335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139698</xdr:rowOff>
    </xdr:from>
    <xdr:to>
      <xdr:col>85</xdr:col>
      <xdr:colOff>177800</xdr:colOff>
      <xdr:row>99</xdr:row>
      <xdr:rowOff>69848</xdr:rowOff>
    </xdr:to>
    <xdr:sp macro="" textlink="">
      <xdr:nvSpPr>
        <xdr:cNvPr id="681" name="フローチャート: 判断 680">
          <a:extLst>
            <a:ext uri="{FF2B5EF4-FFF2-40B4-BE49-F238E27FC236}">
              <a16:creationId xmlns:a16="http://schemas.microsoft.com/office/drawing/2014/main" id="{00000000-0008-0000-0600-0000A9020000}"/>
            </a:ext>
          </a:extLst>
        </xdr:cNvPr>
        <xdr:cNvSpPr/>
      </xdr:nvSpPr>
      <xdr:spPr>
        <a:xfrm>
          <a:off x="16268700" y="1694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142098</xdr:rowOff>
    </xdr:from>
    <xdr:to>
      <xdr:col>81</xdr:col>
      <xdr:colOff>50800</xdr:colOff>
      <xdr:row>99</xdr:row>
      <xdr:rowOff>25304</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flipV="1">
          <a:off x="14592300" y="16944198"/>
          <a:ext cx="889000" cy="54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98</xdr:row>
      <xdr:rowOff>149273</xdr:rowOff>
    </xdr:from>
    <xdr:to>
      <xdr:col>81</xdr:col>
      <xdr:colOff>101600</xdr:colOff>
      <xdr:row>99</xdr:row>
      <xdr:rowOff>79423</xdr:rowOff>
    </xdr:to>
    <xdr:sp macro="" textlink="">
      <xdr:nvSpPr>
        <xdr:cNvPr id="683" name="フローチャート: 判断 682">
          <a:extLst>
            <a:ext uri="{FF2B5EF4-FFF2-40B4-BE49-F238E27FC236}">
              <a16:creationId xmlns:a16="http://schemas.microsoft.com/office/drawing/2014/main" id="{00000000-0008-0000-0600-0000AB020000}"/>
            </a:ext>
          </a:extLst>
        </xdr:cNvPr>
        <xdr:cNvSpPr/>
      </xdr:nvSpPr>
      <xdr:spPr>
        <a:xfrm>
          <a:off x="15430500" y="16951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99</xdr:row>
      <xdr:rowOff>70550</xdr:rowOff>
    </xdr:from>
    <xdr:ext cx="534377" cy="259045"/>
    <xdr:sp macro="" textlink="">
      <xdr:nvSpPr>
        <xdr:cNvPr id="684" name="テキスト ボックス 683">
          <a:extLst>
            <a:ext uri="{FF2B5EF4-FFF2-40B4-BE49-F238E27FC236}">
              <a16:creationId xmlns:a16="http://schemas.microsoft.com/office/drawing/2014/main" id="{00000000-0008-0000-0600-0000AC020000}"/>
            </a:ext>
          </a:extLst>
        </xdr:cNvPr>
        <xdr:cNvSpPr txBox="1"/>
      </xdr:nvSpPr>
      <xdr:spPr>
        <a:xfrm>
          <a:off x="15214111" y="17044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113075</xdr:rowOff>
    </xdr:from>
    <xdr:to>
      <xdr:col>76</xdr:col>
      <xdr:colOff>114300</xdr:colOff>
      <xdr:row>99</xdr:row>
      <xdr:rowOff>25304</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3703300" y="16915175"/>
          <a:ext cx="889000" cy="836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98</xdr:row>
      <xdr:rowOff>152371</xdr:rowOff>
    </xdr:from>
    <xdr:to>
      <xdr:col>76</xdr:col>
      <xdr:colOff>165100</xdr:colOff>
      <xdr:row>99</xdr:row>
      <xdr:rowOff>82521</xdr:rowOff>
    </xdr:to>
    <xdr:sp macro="" textlink="">
      <xdr:nvSpPr>
        <xdr:cNvPr id="686" name="フローチャート: 判断 685">
          <a:extLst>
            <a:ext uri="{FF2B5EF4-FFF2-40B4-BE49-F238E27FC236}">
              <a16:creationId xmlns:a16="http://schemas.microsoft.com/office/drawing/2014/main" id="{00000000-0008-0000-0600-0000AE020000}"/>
            </a:ext>
          </a:extLst>
        </xdr:cNvPr>
        <xdr:cNvSpPr/>
      </xdr:nvSpPr>
      <xdr:spPr>
        <a:xfrm>
          <a:off x="14541500" y="169544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99</xdr:row>
      <xdr:rowOff>73648</xdr:rowOff>
    </xdr:from>
    <xdr:ext cx="534377" cy="259045"/>
    <xdr:sp macro="" textlink="">
      <xdr:nvSpPr>
        <xdr:cNvPr id="687" name="テキスト ボックス 686">
          <a:extLst>
            <a:ext uri="{FF2B5EF4-FFF2-40B4-BE49-F238E27FC236}">
              <a16:creationId xmlns:a16="http://schemas.microsoft.com/office/drawing/2014/main" id="{00000000-0008-0000-0600-0000AF020000}"/>
            </a:ext>
          </a:extLst>
        </xdr:cNvPr>
        <xdr:cNvSpPr txBox="1"/>
      </xdr:nvSpPr>
      <xdr:spPr>
        <a:xfrm>
          <a:off x="14325111" y="170471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113075</xdr:rowOff>
    </xdr:from>
    <xdr:to>
      <xdr:col>71</xdr:col>
      <xdr:colOff>177800</xdr:colOff>
      <xdr:row>98</xdr:row>
      <xdr:rowOff>142959</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2814300" y="16915175"/>
          <a:ext cx="889000" cy="298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98</xdr:row>
      <xdr:rowOff>138556</xdr:rowOff>
    </xdr:from>
    <xdr:to>
      <xdr:col>72</xdr:col>
      <xdr:colOff>38100</xdr:colOff>
      <xdr:row>99</xdr:row>
      <xdr:rowOff>68706</xdr:rowOff>
    </xdr:to>
    <xdr:sp macro="" textlink="">
      <xdr:nvSpPr>
        <xdr:cNvPr id="689" name="フローチャート: 判断 688">
          <a:extLst>
            <a:ext uri="{FF2B5EF4-FFF2-40B4-BE49-F238E27FC236}">
              <a16:creationId xmlns:a16="http://schemas.microsoft.com/office/drawing/2014/main" id="{00000000-0008-0000-0600-0000B1020000}"/>
            </a:ext>
          </a:extLst>
        </xdr:cNvPr>
        <xdr:cNvSpPr/>
      </xdr:nvSpPr>
      <xdr:spPr>
        <a:xfrm>
          <a:off x="13652500" y="16940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99</xdr:row>
      <xdr:rowOff>59833</xdr:rowOff>
    </xdr:from>
    <xdr:ext cx="534377" cy="259045"/>
    <xdr:sp macro="" textlink="">
      <xdr:nvSpPr>
        <xdr:cNvPr id="690" name="テキスト ボックス 689">
          <a:extLst>
            <a:ext uri="{FF2B5EF4-FFF2-40B4-BE49-F238E27FC236}">
              <a16:creationId xmlns:a16="http://schemas.microsoft.com/office/drawing/2014/main" id="{00000000-0008-0000-0600-0000B2020000}"/>
            </a:ext>
          </a:extLst>
        </xdr:cNvPr>
        <xdr:cNvSpPr txBox="1"/>
      </xdr:nvSpPr>
      <xdr:spPr>
        <a:xfrm>
          <a:off x="13436111" y="17033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169525</xdr:rowOff>
    </xdr:from>
    <xdr:to>
      <xdr:col>67</xdr:col>
      <xdr:colOff>101600</xdr:colOff>
      <xdr:row>99</xdr:row>
      <xdr:rowOff>99675</xdr:rowOff>
    </xdr:to>
    <xdr:sp macro="" textlink="">
      <xdr:nvSpPr>
        <xdr:cNvPr id="691" name="フローチャート: 判断 690">
          <a:extLst>
            <a:ext uri="{FF2B5EF4-FFF2-40B4-BE49-F238E27FC236}">
              <a16:creationId xmlns:a16="http://schemas.microsoft.com/office/drawing/2014/main" id="{00000000-0008-0000-0600-0000B3020000}"/>
            </a:ext>
          </a:extLst>
        </xdr:cNvPr>
        <xdr:cNvSpPr/>
      </xdr:nvSpPr>
      <xdr:spPr>
        <a:xfrm>
          <a:off x="12763500" y="169716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99</xdr:row>
      <xdr:rowOff>90802</xdr:rowOff>
    </xdr:from>
    <xdr:ext cx="534377" cy="259045"/>
    <xdr:sp macro="" textlink="">
      <xdr:nvSpPr>
        <xdr:cNvPr id="692" name="テキスト ボックス 691">
          <a:extLst>
            <a:ext uri="{FF2B5EF4-FFF2-40B4-BE49-F238E27FC236}">
              <a16:creationId xmlns:a16="http://schemas.microsoft.com/office/drawing/2014/main" id="{00000000-0008-0000-0600-0000B4020000}"/>
            </a:ext>
          </a:extLst>
        </xdr:cNvPr>
        <xdr:cNvSpPr txBox="1"/>
      </xdr:nvSpPr>
      <xdr:spPr>
        <a:xfrm>
          <a:off x="12547111" y="17064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6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6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48533</xdr:rowOff>
    </xdr:from>
    <xdr:to>
      <xdr:col>85</xdr:col>
      <xdr:colOff>177800</xdr:colOff>
      <xdr:row>98</xdr:row>
      <xdr:rowOff>150133</xdr:rowOff>
    </xdr:to>
    <xdr:sp macro="" textlink="">
      <xdr:nvSpPr>
        <xdr:cNvPr id="698" name="楕円 697">
          <a:extLst>
            <a:ext uri="{FF2B5EF4-FFF2-40B4-BE49-F238E27FC236}">
              <a16:creationId xmlns:a16="http://schemas.microsoft.com/office/drawing/2014/main" id="{00000000-0008-0000-0600-0000BA020000}"/>
            </a:ext>
          </a:extLst>
        </xdr:cNvPr>
        <xdr:cNvSpPr/>
      </xdr:nvSpPr>
      <xdr:spPr>
        <a:xfrm>
          <a:off x="16268700" y="168506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71410</xdr:rowOff>
    </xdr:from>
    <xdr:ext cx="599010" cy="259045"/>
    <xdr:sp macro="" textlink="">
      <xdr:nvSpPr>
        <xdr:cNvPr id="699" name="積立金該当値テキスト">
          <a:extLst>
            <a:ext uri="{FF2B5EF4-FFF2-40B4-BE49-F238E27FC236}">
              <a16:creationId xmlns:a16="http://schemas.microsoft.com/office/drawing/2014/main" id="{00000000-0008-0000-0600-0000BB020000}"/>
            </a:ext>
          </a:extLst>
        </xdr:cNvPr>
        <xdr:cNvSpPr txBox="1"/>
      </xdr:nvSpPr>
      <xdr:spPr>
        <a:xfrm>
          <a:off x="16370300" y="167020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157,082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91298</xdr:rowOff>
    </xdr:from>
    <xdr:to>
      <xdr:col>81</xdr:col>
      <xdr:colOff>101600</xdr:colOff>
      <xdr:row>99</xdr:row>
      <xdr:rowOff>21448</xdr:rowOff>
    </xdr:to>
    <xdr:sp macro="" textlink="">
      <xdr:nvSpPr>
        <xdr:cNvPr id="700" name="楕円 699">
          <a:extLst>
            <a:ext uri="{FF2B5EF4-FFF2-40B4-BE49-F238E27FC236}">
              <a16:creationId xmlns:a16="http://schemas.microsoft.com/office/drawing/2014/main" id="{00000000-0008-0000-0600-0000BC020000}"/>
            </a:ext>
          </a:extLst>
        </xdr:cNvPr>
        <xdr:cNvSpPr/>
      </xdr:nvSpPr>
      <xdr:spPr>
        <a:xfrm>
          <a:off x="15430500" y="16893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97</xdr:row>
      <xdr:rowOff>37975</xdr:rowOff>
    </xdr:from>
    <xdr:ext cx="599010"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5181795" y="1666862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117,797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145954</xdr:rowOff>
    </xdr:from>
    <xdr:to>
      <xdr:col>76</xdr:col>
      <xdr:colOff>165100</xdr:colOff>
      <xdr:row>99</xdr:row>
      <xdr:rowOff>76104</xdr:rowOff>
    </xdr:to>
    <xdr:sp macro="" textlink="">
      <xdr:nvSpPr>
        <xdr:cNvPr id="702" name="楕円 701">
          <a:extLst>
            <a:ext uri="{FF2B5EF4-FFF2-40B4-BE49-F238E27FC236}">
              <a16:creationId xmlns:a16="http://schemas.microsoft.com/office/drawing/2014/main" id="{00000000-0008-0000-0600-0000BE020000}"/>
            </a:ext>
          </a:extLst>
        </xdr:cNvPr>
        <xdr:cNvSpPr/>
      </xdr:nvSpPr>
      <xdr:spPr>
        <a:xfrm>
          <a:off x="14541500" y="169480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97</xdr:row>
      <xdr:rowOff>92631</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4325111" y="167232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62275</xdr:rowOff>
    </xdr:from>
    <xdr:to>
      <xdr:col>72</xdr:col>
      <xdr:colOff>38100</xdr:colOff>
      <xdr:row>98</xdr:row>
      <xdr:rowOff>163875</xdr:rowOff>
    </xdr:to>
    <xdr:sp macro="" textlink="">
      <xdr:nvSpPr>
        <xdr:cNvPr id="704" name="楕円 703">
          <a:extLst>
            <a:ext uri="{FF2B5EF4-FFF2-40B4-BE49-F238E27FC236}">
              <a16:creationId xmlns:a16="http://schemas.microsoft.com/office/drawing/2014/main" id="{00000000-0008-0000-0600-0000C0020000}"/>
            </a:ext>
          </a:extLst>
        </xdr:cNvPr>
        <xdr:cNvSpPr/>
      </xdr:nvSpPr>
      <xdr:spPr>
        <a:xfrm>
          <a:off x="13652500" y="16864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97</xdr:row>
      <xdr:rowOff>8952</xdr:rowOff>
    </xdr:from>
    <xdr:ext cx="59901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403795" y="166396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92159</xdr:rowOff>
    </xdr:from>
    <xdr:to>
      <xdr:col>67</xdr:col>
      <xdr:colOff>101600</xdr:colOff>
      <xdr:row>99</xdr:row>
      <xdr:rowOff>22309</xdr:rowOff>
    </xdr:to>
    <xdr:sp macro="" textlink="">
      <xdr:nvSpPr>
        <xdr:cNvPr id="706" name="楕円 705">
          <a:extLst>
            <a:ext uri="{FF2B5EF4-FFF2-40B4-BE49-F238E27FC236}">
              <a16:creationId xmlns:a16="http://schemas.microsoft.com/office/drawing/2014/main" id="{00000000-0008-0000-0600-0000C2020000}"/>
            </a:ext>
          </a:extLst>
        </xdr:cNvPr>
        <xdr:cNvSpPr/>
      </xdr:nvSpPr>
      <xdr:spPr>
        <a:xfrm>
          <a:off x="12763500" y="168942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97</xdr:row>
      <xdr:rowOff>38836</xdr:rowOff>
    </xdr:from>
    <xdr:ext cx="59901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2514795" y="16669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6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6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6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6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6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6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6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6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6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98878</xdr:rowOff>
    </xdr:from>
    <xdr:to>
      <xdr:col>120</xdr:col>
      <xdr:colOff>114300</xdr:colOff>
      <xdr:row>39</xdr:row>
      <xdr:rowOff>98878</xdr:rowOff>
    </xdr:to>
    <xdr:cxnSp macro="">
      <xdr:nvCxnSpPr>
        <xdr:cNvPr id="718" name="直線コネクタ 717">
          <a:extLst>
            <a:ext uri="{FF2B5EF4-FFF2-40B4-BE49-F238E27FC236}">
              <a16:creationId xmlns:a16="http://schemas.microsoft.com/office/drawing/2014/main" id="{00000000-0008-0000-0600-0000CE020000}"/>
            </a:ext>
          </a:extLst>
        </xdr:cNvPr>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128105</xdr:rowOff>
    </xdr:from>
    <xdr:ext cx="248786" cy="259045"/>
    <xdr:sp macro="" textlink="">
      <xdr:nvSpPr>
        <xdr:cNvPr id="719" name="テキスト ボックス 718">
          <a:extLst>
            <a:ext uri="{FF2B5EF4-FFF2-40B4-BE49-F238E27FC236}">
              <a16:creationId xmlns:a16="http://schemas.microsoft.com/office/drawing/2014/main" id="{00000000-0008-0000-0600-0000CF020000}"/>
            </a:ext>
          </a:extLst>
        </xdr:cNvPr>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115207</xdr:rowOff>
    </xdr:from>
    <xdr:to>
      <xdr:col>120</xdr:col>
      <xdr:colOff>114300</xdr:colOff>
      <xdr:row>37</xdr:row>
      <xdr:rowOff>115207</xdr:rowOff>
    </xdr:to>
    <xdr:cxnSp macro="">
      <xdr:nvCxnSpPr>
        <xdr:cNvPr id="720" name="直線コネクタ 719">
          <a:extLst>
            <a:ext uri="{FF2B5EF4-FFF2-40B4-BE49-F238E27FC236}">
              <a16:creationId xmlns:a16="http://schemas.microsoft.com/office/drawing/2014/main" id="{00000000-0008-0000-0600-0000D0020000}"/>
            </a:ext>
          </a:extLst>
        </xdr:cNvPr>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36</xdr:row>
      <xdr:rowOff>144434</xdr:rowOff>
    </xdr:from>
    <xdr:ext cx="531299" cy="259045"/>
    <xdr:sp macro="" textlink="">
      <xdr:nvSpPr>
        <xdr:cNvPr id="721" name="テキスト ボックス 720">
          <a:extLst>
            <a:ext uri="{FF2B5EF4-FFF2-40B4-BE49-F238E27FC236}">
              <a16:creationId xmlns:a16="http://schemas.microsoft.com/office/drawing/2014/main" id="{00000000-0008-0000-0600-0000D1020000}"/>
            </a:ext>
          </a:extLst>
        </xdr:cNvPr>
        <xdr:cNvSpPr txBox="1"/>
      </xdr:nvSpPr>
      <xdr:spPr>
        <a:xfrm>
          <a:off x="17756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35</xdr:row>
      <xdr:rowOff>131536</xdr:rowOff>
    </xdr:from>
    <xdr:to>
      <xdr:col>120</xdr:col>
      <xdr:colOff>114300</xdr:colOff>
      <xdr:row>35</xdr:row>
      <xdr:rowOff>131536</xdr:rowOff>
    </xdr:to>
    <xdr:cxnSp macro="">
      <xdr:nvCxnSpPr>
        <xdr:cNvPr id="722" name="直線コネクタ 721">
          <a:extLst>
            <a:ext uri="{FF2B5EF4-FFF2-40B4-BE49-F238E27FC236}">
              <a16:creationId xmlns:a16="http://schemas.microsoft.com/office/drawing/2014/main" id="{00000000-0008-0000-0600-0000D2020000}"/>
            </a:ext>
          </a:extLst>
        </xdr:cNvPr>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34</xdr:row>
      <xdr:rowOff>160763</xdr:rowOff>
    </xdr:from>
    <xdr:ext cx="531299" cy="259045"/>
    <xdr:sp macro="" textlink="">
      <xdr:nvSpPr>
        <xdr:cNvPr id="723" name="テキスト ボックス 722">
          <a:extLst>
            <a:ext uri="{FF2B5EF4-FFF2-40B4-BE49-F238E27FC236}">
              <a16:creationId xmlns:a16="http://schemas.microsoft.com/office/drawing/2014/main" id="{00000000-0008-0000-0600-0000D3020000}"/>
            </a:ext>
          </a:extLst>
        </xdr:cNvPr>
        <xdr:cNvSpPr txBox="1"/>
      </xdr:nvSpPr>
      <xdr:spPr>
        <a:xfrm>
          <a:off x="17756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147864</xdr:rowOff>
    </xdr:from>
    <xdr:to>
      <xdr:col>120</xdr:col>
      <xdr:colOff>114300</xdr:colOff>
      <xdr:row>33</xdr:row>
      <xdr:rowOff>147864</xdr:rowOff>
    </xdr:to>
    <xdr:cxnSp macro="">
      <xdr:nvCxnSpPr>
        <xdr:cNvPr id="724" name="直線コネクタ 723">
          <a:extLst>
            <a:ext uri="{FF2B5EF4-FFF2-40B4-BE49-F238E27FC236}">
              <a16:creationId xmlns:a16="http://schemas.microsoft.com/office/drawing/2014/main" id="{00000000-0008-0000-0600-0000D4020000}"/>
            </a:ext>
          </a:extLst>
        </xdr:cNvPr>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5641</xdr:rowOff>
    </xdr:from>
    <xdr:ext cx="531299" cy="259045"/>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7756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164193</xdr:rowOff>
    </xdr:from>
    <xdr:to>
      <xdr:col>120</xdr:col>
      <xdr:colOff>114300</xdr:colOff>
      <xdr:row>31</xdr:row>
      <xdr:rowOff>164193</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21970</xdr:rowOff>
    </xdr:from>
    <xdr:ext cx="531299" cy="259045"/>
    <xdr:sp macro="" textlink="">
      <xdr:nvSpPr>
        <xdr:cNvPr id="727" name="テキスト ボックス 726">
          <a:extLst>
            <a:ext uri="{FF2B5EF4-FFF2-40B4-BE49-F238E27FC236}">
              <a16:creationId xmlns:a16="http://schemas.microsoft.com/office/drawing/2014/main" id="{00000000-0008-0000-0600-0000D7020000}"/>
            </a:ext>
          </a:extLst>
        </xdr:cNvPr>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9072</xdr:rowOff>
    </xdr:from>
    <xdr:to>
      <xdr:col>120</xdr:col>
      <xdr:colOff>114300</xdr:colOff>
      <xdr:row>30</xdr:row>
      <xdr:rowOff>9072</xdr:rowOff>
    </xdr:to>
    <xdr:cxnSp macro="">
      <xdr:nvCxnSpPr>
        <xdr:cNvPr id="728" name="直線コネクタ 727">
          <a:extLst>
            <a:ext uri="{FF2B5EF4-FFF2-40B4-BE49-F238E27FC236}">
              <a16:creationId xmlns:a16="http://schemas.microsoft.com/office/drawing/2014/main" id="{00000000-0008-0000-0600-0000D8020000}"/>
            </a:ext>
          </a:extLst>
        </xdr:cNvPr>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29</xdr:row>
      <xdr:rowOff>38299</xdr:rowOff>
    </xdr:from>
    <xdr:ext cx="595419" cy="259045"/>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7692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27</xdr:row>
      <xdr:rowOff>54627</xdr:rowOff>
    </xdr:from>
    <xdr:ext cx="595419" cy="259045"/>
    <xdr:sp macro="" textlink="">
      <xdr:nvSpPr>
        <xdr:cNvPr id="731" name="テキスト ボックス 730">
          <a:extLst>
            <a:ext uri="{FF2B5EF4-FFF2-40B4-BE49-F238E27FC236}">
              <a16:creationId xmlns:a16="http://schemas.microsoft.com/office/drawing/2014/main" id="{00000000-0008-0000-0600-0000DB020000}"/>
            </a:ext>
          </a:extLst>
        </xdr:cNvPr>
        <xdr:cNvSpPr txBox="1"/>
      </xdr:nvSpPr>
      <xdr:spPr>
        <a:xfrm>
          <a:off x="17692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2" name="投資及び出資金グラフ枠">
          <a:extLst>
            <a:ext uri="{FF2B5EF4-FFF2-40B4-BE49-F238E27FC236}">
              <a16:creationId xmlns:a16="http://schemas.microsoft.com/office/drawing/2014/main" id="{00000000-0008-0000-0600-0000DC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89996</xdr:rowOff>
    </xdr:from>
    <xdr:to>
      <xdr:col>116</xdr:col>
      <xdr:colOff>62864</xdr:colOff>
      <xdr:row>39</xdr:row>
      <xdr:rowOff>98878</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flipV="1">
          <a:off x="22159595" y="5233496"/>
          <a:ext cx="1269" cy="1551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102705</xdr:rowOff>
    </xdr:from>
    <xdr:ext cx="249299" cy="259045"/>
    <xdr:sp macro="" textlink="">
      <xdr:nvSpPr>
        <xdr:cNvPr id="734" name="投資及び出資金最小値テキスト">
          <a:extLst>
            <a:ext uri="{FF2B5EF4-FFF2-40B4-BE49-F238E27FC236}">
              <a16:creationId xmlns:a16="http://schemas.microsoft.com/office/drawing/2014/main" id="{00000000-0008-0000-0600-0000DE020000}"/>
            </a:ext>
          </a:extLst>
        </xdr:cNvPr>
        <xdr:cNvSpPr txBox="1"/>
      </xdr:nvSpPr>
      <xdr:spPr>
        <a:xfrm>
          <a:off x="22212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98878</xdr:rowOff>
    </xdr:from>
    <xdr:to>
      <xdr:col>116</xdr:col>
      <xdr:colOff>152400</xdr:colOff>
      <xdr:row>39</xdr:row>
      <xdr:rowOff>98878</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36673</xdr:rowOff>
    </xdr:from>
    <xdr:ext cx="534377" cy="259045"/>
    <xdr:sp macro="" textlink="">
      <xdr:nvSpPr>
        <xdr:cNvPr id="736" name="投資及び出資金最大値テキスト">
          <a:extLst>
            <a:ext uri="{FF2B5EF4-FFF2-40B4-BE49-F238E27FC236}">
              <a16:creationId xmlns:a16="http://schemas.microsoft.com/office/drawing/2014/main" id="{00000000-0008-0000-0600-0000E0020000}"/>
            </a:ext>
          </a:extLst>
        </xdr:cNvPr>
        <xdr:cNvSpPr txBox="1"/>
      </xdr:nvSpPr>
      <xdr:spPr>
        <a:xfrm>
          <a:off x="22212300" y="50087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95,044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89996</xdr:rowOff>
    </xdr:from>
    <xdr:to>
      <xdr:col>116</xdr:col>
      <xdr:colOff>152400</xdr:colOff>
      <xdr:row>30</xdr:row>
      <xdr:rowOff>89996</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22072600" y="5233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39</xdr:row>
      <xdr:rowOff>40145</xdr:rowOff>
    </xdr:from>
    <xdr:to>
      <xdr:col>116</xdr:col>
      <xdr:colOff>63500</xdr:colOff>
      <xdr:row>39</xdr:row>
      <xdr:rowOff>98878</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1323300" y="6726695"/>
          <a:ext cx="838200" cy="58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151243</xdr:rowOff>
    </xdr:from>
    <xdr:ext cx="469744" cy="259045"/>
    <xdr:sp macro="" textlink="">
      <xdr:nvSpPr>
        <xdr:cNvPr id="739" name="投資及び出資金平均値テキスト">
          <a:extLst>
            <a:ext uri="{FF2B5EF4-FFF2-40B4-BE49-F238E27FC236}">
              <a16:creationId xmlns:a16="http://schemas.microsoft.com/office/drawing/2014/main" id="{00000000-0008-0000-0600-0000E3020000}"/>
            </a:ext>
          </a:extLst>
        </xdr:cNvPr>
        <xdr:cNvSpPr txBox="1"/>
      </xdr:nvSpPr>
      <xdr:spPr>
        <a:xfrm>
          <a:off x="22212300" y="649489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128366</xdr:rowOff>
    </xdr:from>
    <xdr:to>
      <xdr:col>116</xdr:col>
      <xdr:colOff>114300</xdr:colOff>
      <xdr:row>39</xdr:row>
      <xdr:rowOff>58516</xdr:rowOff>
    </xdr:to>
    <xdr:sp macro="" textlink="">
      <xdr:nvSpPr>
        <xdr:cNvPr id="740" name="フローチャート: 判断 739">
          <a:extLst>
            <a:ext uri="{FF2B5EF4-FFF2-40B4-BE49-F238E27FC236}">
              <a16:creationId xmlns:a16="http://schemas.microsoft.com/office/drawing/2014/main" id="{00000000-0008-0000-0600-0000E4020000}"/>
            </a:ext>
          </a:extLst>
        </xdr:cNvPr>
        <xdr:cNvSpPr/>
      </xdr:nvSpPr>
      <xdr:spPr>
        <a:xfrm>
          <a:off x="22110700" y="6643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40145</xdr:rowOff>
    </xdr:from>
    <xdr:to>
      <xdr:col>111</xdr:col>
      <xdr:colOff>177800</xdr:colOff>
      <xdr:row>39</xdr:row>
      <xdr:rowOff>98878</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flipV="1">
          <a:off x="20434300" y="6726695"/>
          <a:ext cx="889000" cy="58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141412</xdr:rowOff>
    </xdr:from>
    <xdr:to>
      <xdr:col>112</xdr:col>
      <xdr:colOff>38100</xdr:colOff>
      <xdr:row>39</xdr:row>
      <xdr:rowOff>71562</xdr:rowOff>
    </xdr:to>
    <xdr:sp macro="" textlink="">
      <xdr:nvSpPr>
        <xdr:cNvPr id="742" name="フローチャート: 判断 741">
          <a:extLst>
            <a:ext uri="{FF2B5EF4-FFF2-40B4-BE49-F238E27FC236}">
              <a16:creationId xmlns:a16="http://schemas.microsoft.com/office/drawing/2014/main" id="{00000000-0008-0000-0600-0000E6020000}"/>
            </a:ext>
          </a:extLst>
        </xdr:cNvPr>
        <xdr:cNvSpPr/>
      </xdr:nvSpPr>
      <xdr:spPr>
        <a:xfrm>
          <a:off x="21272500" y="6656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37</xdr:row>
      <xdr:rowOff>88090</xdr:rowOff>
    </xdr:from>
    <xdr:ext cx="469744" cy="259045"/>
    <xdr:sp macro="" textlink="">
      <xdr:nvSpPr>
        <xdr:cNvPr id="743" name="テキスト ボックス 742">
          <a:extLst>
            <a:ext uri="{FF2B5EF4-FFF2-40B4-BE49-F238E27FC236}">
              <a16:creationId xmlns:a16="http://schemas.microsoft.com/office/drawing/2014/main" id="{00000000-0008-0000-0600-0000E7020000}"/>
            </a:ext>
          </a:extLst>
        </xdr:cNvPr>
        <xdr:cNvSpPr txBox="1"/>
      </xdr:nvSpPr>
      <xdr:spPr>
        <a:xfrm>
          <a:off x="21088428" y="64317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39</xdr:row>
      <xdr:rowOff>98878</xdr:rowOff>
    </xdr:from>
    <xdr:to>
      <xdr:col>107</xdr:col>
      <xdr:colOff>50800</xdr:colOff>
      <xdr:row>39</xdr:row>
      <xdr:rowOff>98878</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153806</xdr:rowOff>
    </xdr:from>
    <xdr:to>
      <xdr:col>107</xdr:col>
      <xdr:colOff>101600</xdr:colOff>
      <xdr:row>39</xdr:row>
      <xdr:rowOff>83956</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0383500" y="66689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37</xdr:row>
      <xdr:rowOff>100483</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0199428" y="64441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39</xdr:row>
      <xdr:rowOff>98878</xdr:rowOff>
    </xdr:from>
    <xdr:to>
      <xdr:col>102</xdr:col>
      <xdr:colOff>114300</xdr:colOff>
      <xdr:row>39</xdr:row>
      <xdr:rowOff>98878</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8656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155896</xdr:rowOff>
    </xdr:from>
    <xdr:to>
      <xdr:col>102</xdr:col>
      <xdr:colOff>165100</xdr:colOff>
      <xdr:row>39</xdr:row>
      <xdr:rowOff>86046</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19494500" y="6670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37</xdr:row>
      <xdr:rowOff>102573</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19310428" y="64462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2228</xdr:rowOff>
    </xdr:from>
    <xdr:to>
      <xdr:col>98</xdr:col>
      <xdr:colOff>38100</xdr:colOff>
      <xdr:row>39</xdr:row>
      <xdr:rowOff>103828</xdr:rowOff>
    </xdr:to>
    <xdr:sp macro="" textlink="">
      <xdr:nvSpPr>
        <xdr:cNvPr id="750" name="フローチャート: 判断 749">
          <a:extLst>
            <a:ext uri="{FF2B5EF4-FFF2-40B4-BE49-F238E27FC236}">
              <a16:creationId xmlns:a16="http://schemas.microsoft.com/office/drawing/2014/main" id="{00000000-0008-0000-0600-0000EE020000}"/>
            </a:ext>
          </a:extLst>
        </xdr:cNvPr>
        <xdr:cNvSpPr/>
      </xdr:nvSpPr>
      <xdr:spPr>
        <a:xfrm>
          <a:off x="18605500" y="66887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37</xdr:row>
      <xdr:rowOff>120355</xdr:rowOff>
    </xdr:from>
    <xdr:ext cx="469744" cy="259045"/>
    <xdr:sp macro="" textlink="">
      <xdr:nvSpPr>
        <xdr:cNvPr id="751" name="テキスト ボックス 750">
          <a:extLst>
            <a:ext uri="{FF2B5EF4-FFF2-40B4-BE49-F238E27FC236}">
              <a16:creationId xmlns:a16="http://schemas.microsoft.com/office/drawing/2014/main" id="{00000000-0008-0000-0600-0000EF020000}"/>
            </a:ext>
          </a:extLst>
        </xdr:cNvPr>
        <xdr:cNvSpPr txBox="1"/>
      </xdr:nvSpPr>
      <xdr:spPr>
        <a:xfrm>
          <a:off x="18421428" y="64640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3" name="テキスト ボックス 752">
          <a:extLst>
            <a:ext uri="{FF2B5EF4-FFF2-40B4-BE49-F238E27FC236}">
              <a16:creationId xmlns:a16="http://schemas.microsoft.com/office/drawing/2014/main" id="{00000000-0008-0000-0600-0000F1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48078</xdr:rowOff>
    </xdr:from>
    <xdr:to>
      <xdr:col>116</xdr:col>
      <xdr:colOff>114300</xdr:colOff>
      <xdr:row>39</xdr:row>
      <xdr:rowOff>149678</xdr:rowOff>
    </xdr:to>
    <xdr:sp macro="" textlink="">
      <xdr:nvSpPr>
        <xdr:cNvPr id="757" name="楕円 756">
          <a:extLst>
            <a:ext uri="{FF2B5EF4-FFF2-40B4-BE49-F238E27FC236}">
              <a16:creationId xmlns:a16="http://schemas.microsoft.com/office/drawing/2014/main" id="{00000000-0008-0000-0600-0000F5020000}"/>
            </a:ext>
          </a:extLst>
        </xdr:cNvPr>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134455</xdr:rowOff>
    </xdr:from>
    <xdr:ext cx="249299" cy="259045"/>
    <xdr:sp macro="" textlink="">
      <xdr:nvSpPr>
        <xdr:cNvPr id="758" name="投資及び出資金該当値テキスト">
          <a:extLst>
            <a:ext uri="{FF2B5EF4-FFF2-40B4-BE49-F238E27FC236}">
              <a16:creationId xmlns:a16="http://schemas.microsoft.com/office/drawing/2014/main" id="{00000000-0008-0000-0600-0000F6020000}"/>
            </a:ext>
          </a:extLst>
        </xdr:cNvPr>
        <xdr:cNvSpPr txBox="1"/>
      </xdr:nvSpPr>
      <xdr:spPr>
        <a:xfrm>
          <a:off x="22212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160795</xdr:rowOff>
    </xdr:from>
    <xdr:to>
      <xdr:col>112</xdr:col>
      <xdr:colOff>38100</xdr:colOff>
      <xdr:row>39</xdr:row>
      <xdr:rowOff>90945</xdr:rowOff>
    </xdr:to>
    <xdr:sp macro="" textlink="">
      <xdr:nvSpPr>
        <xdr:cNvPr id="759" name="楕円 758">
          <a:extLst>
            <a:ext uri="{FF2B5EF4-FFF2-40B4-BE49-F238E27FC236}">
              <a16:creationId xmlns:a16="http://schemas.microsoft.com/office/drawing/2014/main" id="{00000000-0008-0000-0600-0000F7020000}"/>
            </a:ext>
          </a:extLst>
        </xdr:cNvPr>
        <xdr:cNvSpPr/>
      </xdr:nvSpPr>
      <xdr:spPr>
        <a:xfrm>
          <a:off x="21272500" y="66758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39</xdr:row>
      <xdr:rowOff>82072</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21088428" y="67686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39</xdr:row>
      <xdr:rowOff>48078</xdr:rowOff>
    </xdr:from>
    <xdr:to>
      <xdr:col>107</xdr:col>
      <xdr:colOff>101600</xdr:colOff>
      <xdr:row>39</xdr:row>
      <xdr:rowOff>149678</xdr:rowOff>
    </xdr:to>
    <xdr:sp macro="" textlink="">
      <xdr:nvSpPr>
        <xdr:cNvPr id="761" name="楕円 760">
          <a:extLst>
            <a:ext uri="{FF2B5EF4-FFF2-40B4-BE49-F238E27FC236}">
              <a16:creationId xmlns:a16="http://schemas.microsoft.com/office/drawing/2014/main" id="{00000000-0008-0000-0600-0000F9020000}"/>
            </a:ext>
          </a:extLst>
        </xdr:cNvPr>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140805</xdr:rowOff>
    </xdr:from>
    <xdr:ext cx="249299"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20309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39</xdr:row>
      <xdr:rowOff>48078</xdr:rowOff>
    </xdr:from>
    <xdr:to>
      <xdr:col>102</xdr:col>
      <xdr:colOff>165100</xdr:colOff>
      <xdr:row>39</xdr:row>
      <xdr:rowOff>149678</xdr:rowOff>
    </xdr:to>
    <xdr:sp macro="" textlink="">
      <xdr:nvSpPr>
        <xdr:cNvPr id="763" name="楕円 762">
          <a:extLst>
            <a:ext uri="{FF2B5EF4-FFF2-40B4-BE49-F238E27FC236}">
              <a16:creationId xmlns:a16="http://schemas.microsoft.com/office/drawing/2014/main" id="{00000000-0008-0000-0600-0000FB020000}"/>
            </a:ext>
          </a:extLst>
        </xdr:cNvPr>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140805</xdr:rowOff>
    </xdr:from>
    <xdr:ext cx="249299"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19420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39</xdr:row>
      <xdr:rowOff>48078</xdr:rowOff>
    </xdr:from>
    <xdr:to>
      <xdr:col>98</xdr:col>
      <xdr:colOff>38100</xdr:colOff>
      <xdr:row>39</xdr:row>
      <xdr:rowOff>149678</xdr:rowOff>
    </xdr:to>
    <xdr:sp macro="" textlink="">
      <xdr:nvSpPr>
        <xdr:cNvPr id="765" name="楕円 764">
          <a:extLst>
            <a:ext uri="{FF2B5EF4-FFF2-40B4-BE49-F238E27FC236}">
              <a16:creationId xmlns:a16="http://schemas.microsoft.com/office/drawing/2014/main" id="{00000000-0008-0000-0600-0000FD020000}"/>
            </a:ext>
          </a:extLst>
        </xdr:cNvPr>
        <xdr:cNvSpPr/>
      </xdr:nvSpPr>
      <xdr:spPr>
        <a:xfrm>
          <a:off x="18605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140805</xdr:rowOff>
    </xdr:from>
    <xdr:ext cx="249299"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8531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7" name="正方形/長方形 766">
          <a:extLst>
            <a:ext uri="{FF2B5EF4-FFF2-40B4-BE49-F238E27FC236}">
              <a16:creationId xmlns:a16="http://schemas.microsoft.com/office/drawing/2014/main" id="{00000000-0008-0000-0600-0000FF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8" name="正方形/長方形 767">
          <a:extLst>
            <a:ext uri="{FF2B5EF4-FFF2-40B4-BE49-F238E27FC236}">
              <a16:creationId xmlns:a16="http://schemas.microsoft.com/office/drawing/2014/main" id="{00000000-0008-0000-0600-000000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9" name="正方形/長方形 768">
          <a:extLst>
            <a:ext uri="{FF2B5EF4-FFF2-40B4-BE49-F238E27FC236}">
              <a16:creationId xmlns:a16="http://schemas.microsoft.com/office/drawing/2014/main" id="{00000000-0008-0000-0600-000001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6" name="直線コネクタ 775">
          <a:extLst>
            <a:ext uri="{FF2B5EF4-FFF2-40B4-BE49-F238E27FC236}">
              <a16:creationId xmlns:a16="http://schemas.microsoft.com/office/drawing/2014/main" id="{00000000-0008-0000-0600-000008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44450</xdr:rowOff>
    </xdr:from>
    <xdr:to>
      <xdr:col>120</xdr:col>
      <xdr:colOff>114300</xdr:colOff>
      <xdr:row>59</xdr:row>
      <xdr:rowOff>44450</xdr:rowOff>
    </xdr:to>
    <xdr:cxnSp macro="">
      <xdr:nvCxnSpPr>
        <xdr:cNvPr id="777" name="直線コネクタ 776">
          <a:extLst>
            <a:ext uri="{FF2B5EF4-FFF2-40B4-BE49-F238E27FC236}">
              <a16:creationId xmlns:a16="http://schemas.microsoft.com/office/drawing/2014/main" id="{00000000-0008-0000-0600-000009030000}"/>
            </a:ext>
          </a:extLst>
        </xdr:cNvPr>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73677</xdr:rowOff>
    </xdr:from>
    <xdr:ext cx="248786" cy="259045"/>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6350</xdr:rowOff>
    </xdr:from>
    <xdr:to>
      <xdr:col>120</xdr:col>
      <xdr:colOff>114300</xdr:colOff>
      <xdr:row>57</xdr:row>
      <xdr:rowOff>6350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56</xdr:row>
      <xdr:rowOff>35577</xdr:rowOff>
    </xdr:from>
    <xdr:ext cx="531299" cy="259045"/>
    <xdr:sp macro="" textlink="">
      <xdr:nvSpPr>
        <xdr:cNvPr id="780" name="テキスト ボックス 779">
          <a:extLst>
            <a:ext uri="{FF2B5EF4-FFF2-40B4-BE49-F238E27FC236}">
              <a16:creationId xmlns:a16="http://schemas.microsoft.com/office/drawing/2014/main" id="{00000000-0008-0000-0600-00000C030000}"/>
            </a:ext>
          </a:extLst>
        </xdr:cNvPr>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54</xdr:row>
      <xdr:rowOff>139700</xdr:rowOff>
    </xdr:from>
    <xdr:to>
      <xdr:col>120</xdr:col>
      <xdr:colOff>114300</xdr:colOff>
      <xdr:row>54</xdr:row>
      <xdr:rowOff>139700</xdr:rowOff>
    </xdr:to>
    <xdr:cxnSp macro="">
      <xdr:nvCxnSpPr>
        <xdr:cNvPr id="781" name="直線コネクタ 780">
          <a:extLst>
            <a:ext uri="{FF2B5EF4-FFF2-40B4-BE49-F238E27FC236}">
              <a16:creationId xmlns:a16="http://schemas.microsoft.com/office/drawing/2014/main" id="{00000000-0008-0000-0600-00000D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53</xdr:row>
      <xdr:rowOff>168927</xdr:rowOff>
    </xdr:from>
    <xdr:ext cx="531299" cy="259045"/>
    <xdr:sp macro="" textlink="">
      <xdr:nvSpPr>
        <xdr:cNvPr id="782" name="テキスト ボックス 781">
          <a:extLst>
            <a:ext uri="{FF2B5EF4-FFF2-40B4-BE49-F238E27FC236}">
              <a16:creationId xmlns:a16="http://schemas.microsoft.com/office/drawing/2014/main" id="{00000000-0008-0000-0600-00000E030000}"/>
            </a:ext>
          </a:extLst>
        </xdr:cNvPr>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52</xdr:row>
      <xdr:rowOff>101600</xdr:rowOff>
    </xdr:from>
    <xdr:to>
      <xdr:col>120</xdr:col>
      <xdr:colOff>114300</xdr:colOff>
      <xdr:row>52</xdr:row>
      <xdr:rowOff>101600</xdr:rowOff>
    </xdr:to>
    <xdr:cxnSp macro="">
      <xdr:nvCxnSpPr>
        <xdr:cNvPr id="783" name="直線コネクタ 782">
          <a:extLst>
            <a:ext uri="{FF2B5EF4-FFF2-40B4-BE49-F238E27FC236}">
              <a16:creationId xmlns:a16="http://schemas.microsoft.com/office/drawing/2014/main" id="{00000000-0008-0000-0600-00000F030000}"/>
            </a:ext>
          </a:extLst>
        </xdr:cNvPr>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51</xdr:row>
      <xdr:rowOff>130827</xdr:rowOff>
    </xdr:from>
    <xdr:ext cx="531299" cy="259045"/>
    <xdr:sp macro="" textlink="">
      <xdr:nvSpPr>
        <xdr:cNvPr id="784" name="テキスト ボックス 783">
          <a:extLst>
            <a:ext uri="{FF2B5EF4-FFF2-40B4-BE49-F238E27FC236}">
              <a16:creationId xmlns:a16="http://schemas.microsoft.com/office/drawing/2014/main" id="{00000000-0008-0000-0600-000010030000}"/>
            </a:ext>
          </a:extLst>
        </xdr:cNvPr>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63500</xdr:rowOff>
    </xdr:from>
    <xdr:to>
      <xdr:col>120</xdr:col>
      <xdr:colOff>114300</xdr:colOff>
      <xdr:row>50</xdr:row>
      <xdr:rowOff>63500</xdr:rowOff>
    </xdr:to>
    <xdr:cxnSp macro="">
      <xdr:nvCxnSpPr>
        <xdr:cNvPr id="785" name="直線コネクタ 784">
          <a:extLst>
            <a:ext uri="{FF2B5EF4-FFF2-40B4-BE49-F238E27FC236}">
              <a16:creationId xmlns:a16="http://schemas.microsoft.com/office/drawing/2014/main" id="{00000000-0008-0000-0600-000011030000}"/>
            </a:ext>
          </a:extLst>
        </xdr:cNvPr>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92727</xdr:rowOff>
    </xdr:from>
    <xdr:ext cx="531299" cy="259045"/>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47</xdr:row>
      <xdr:rowOff>54627</xdr:rowOff>
    </xdr:from>
    <xdr:ext cx="595419" cy="259045"/>
    <xdr:sp macro="" textlink="">
      <xdr:nvSpPr>
        <xdr:cNvPr id="788" name="テキスト ボックス 787">
          <a:extLst>
            <a:ext uri="{FF2B5EF4-FFF2-40B4-BE49-F238E27FC236}">
              <a16:creationId xmlns:a16="http://schemas.microsoft.com/office/drawing/2014/main" id="{00000000-0008-0000-0600-000014030000}"/>
            </a:ext>
          </a:extLst>
        </xdr:cNvPr>
        <xdr:cNvSpPr txBox="1"/>
      </xdr:nvSpPr>
      <xdr:spPr>
        <a:xfrm>
          <a:off x="17692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89" name="貸付金グラフ枠">
          <a:extLst>
            <a:ext uri="{FF2B5EF4-FFF2-40B4-BE49-F238E27FC236}">
              <a16:creationId xmlns:a16="http://schemas.microsoft.com/office/drawing/2014/main" id="{00000000-0008-0000-0600-000015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9607</xdr:rowOff>
    </xdr:from>
    <xdr:to>
      <xdr:col>116</xdr:col>
      <xdr:colOff>62864</xdr:colOff>
      <xdr:row>59</xdr:row>
      <xdr:rowOff>44450</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flipV="1">
          <a:off x="22159595" y="8753557"/>
          <a:ext cx="1269" cy="14064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48277</xdr:rowOff>
    </xdr:from>
    <xdr:ext cx="249299" cy="259045"/>
    <xdr:sp macro="" textlink="">
      <xdr:nvSpPr>
        <xdr:cNvPr id="791" name="貸付金最小値テキスト">
          <a:extLst>
            <a:ext uri="{FF2B5EF4-FFF2-40B4-BE49-F238E27FC236}">
              <a16:creationId xmlns:a16="http://schemas.microsoft.com/office/drawing/2014/main" id="{00000000-0008-0000-0600-000017030000}"/>
            </a:ext>
          </a:extLst>
        </xdr:cNvPr>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44450</xdr:rowOff>
    </xdr:from>
    <xdr:to>
      <xdr:col>116</xdr:col>
      <xdr:colOff>152400</xdr:colOff>
      <xdr:row>59</xdr:row>
      <xdr:rowOff>44450</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49</xdr:row>
      <xdr:rowOff>127734</xdr:rowOff>
    </xdr:from>
    <xdr:ext cx="534377" cy="259045"/>
    <xdr:sp macro="" textlink="">
      <xdr:nvSpPr>
        <xdr:cNvPr id="793" name="貸付金最大値テキスト">
          <a:extLst>
            <a:ext uri="{FF2B5EF4-FFF2-40B4-BE49-F238E27FC236}">
              <a16:creationId xmlns:a16="http://schemas.microsoft.com/office/drawing/2014/main" id="{00000000-0008-0000-0600-000019030000}"/>
            </a:ext>
          </a:extLst>
        </xdr:cNvPr>
        <xdr:cNvSpPr txBox="1"/>
      </xdr:nvSpPr>
      <xdr:spPr>
        <a:xfrm>
          <a:off x="22212300" y="8528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73,829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9607</xdr:rowOff>
    </xdr:from>
    <xdr:to>
      <xdr:col>116</xdr:col>
      <xdr:colOff>152400</xdr:colOff>
      <xdr:row>51</xdr:row>
      <xdr:rowOff>9607</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22072600" y="87535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125812</xdr:rowOff>
    </xdr:from>
    <xdr:to>
      <xdr:col>116</xdr:col>
      <xdr:colOff>63500</xdr:colOff>
      <xdr:row>58</xdr:row>
      <xdr:rowOff>126308</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1323300" y="10069912"/>
          <a:ext cx="838200" cy="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85367</xdr:rowOff>
    </xdr:from>
    <xdr:ext cx="469744" cy="259045"/>
    <xdr:sp macro="" textlink="">
      <xdr:nvSpPr>
        <xdr:cNvPr id="796" name="貸付金平均値テキスト">
          <a:extLst>
            <a:ext uri="{FF2B5EF4-FFF2-40B4-BE49-F238E27FC236}">
              <a16:creationId xmlns:a16="http://schemas.microsoft.com/office/drawing/2014/main" id="{00000000-0008-0000-0600-00001C030000}"/>
            </a:ext>
          </a:extLst>
        </xdr:cNvPr>
        <xdr:cNvSpPr txBox="1"/>
      </xdr:nvSpPr>
      <xdr:spPr>
        <a:xfrm>
          <a:off x="22212300" y="10029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106940</xdr:rowOff>
    </xdr:from>
    <xdr:to>
      <xdr:col>116</xdr:col>
      <xdr:colOff>114300</xdr:colOff>
      <xdr:row>59</xdr:row>
      <xdr:rowOff>37090</xdr:rowOff>
    </xdr:to>
    <xdr:sp macro="" textlink="">
      <xdr:nvSpPr>
        <xdr:cNvPr id="797" name="フローチャート: 判断 796">
          <a:extLst>
            <a:ext uri="{FF2B5EF4-FFF2-40B4-BE49-F238E27FC236}">
              <a16:creationId xmlns:a16="http://schemas.microsoft.com/office/drawing/2014/main" id="{00000000-0008-0000-0600-00001D030000}"/>
            </a:ext>
          </a:extLst>
        </xdr:cNvPr>
        <xdr:cNvSpPr/>
      </xdr:nvSpPr>
      <xdr:spPr>
        <a:xfrm>
          <a:off x="22110700" y="10051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125812</xdr:rowOff>
    </xdr:from>
    <xdr:to>
      <xdr:col>111</xdr:col>
      <xdr:colOff>177800</xdr:colOff>
      <xdr:row>58</xdr:row>
      <xdr:rowOff>128041</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flipV="1">
          <a:off x="20434300" y="10069912"/>
          <a:ext cx="889000" cy="22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58</xdr:row>
      <xdr:rowOff>110312</xdr:rowOff>
    </xdr:from>
    <xdr:to>
      <xdr:col>112</xdr:col>
      <xdr:colOff>38100</xdr:colOff>
      <xdr:row>59</xdr:row>
      <xdr:rowOff>40462</xdr:rowOff>
    </xdr:to>
    <xdr:sp macro="" textlink="">
      <xdr:nvSpPr>
        <xdr:cNvPr id="799" name="フローチャート: 判断 798">
          <a:extLst>
            <a:ext uri="{FF2B5EF4-FFF2-40B4-BE49-F238E27FC236}">
              <a16:creationId xmlns:a16="http://schemas.microsoft.com/office/drawing/2014/main" id="{00000000-0008-0000-0600-00001F030000}"/>
            </a:ext>
          </a:extLst>
        </xdr:cNvPr>
        <xdr:cNvSpPr/>
      </xdr:nvSpPr>
      <xdr:spPr>
        <a:xfrm>
          <a:off x="21272500" y="10054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59</xdr:row>
      <xdr:rowOff>31589</xdr:rowOff>
    </xdr:from>
    <xdr:ext cx="469744" cy="259045"/>
    <xdr:sp macro="" textlink="">
      <xdr:nvSpPr>
        <xdr:cNvPr id="800" name="テキスト ボックス 799">
          <a:extLst>
            <a:ext uri="{FF2B5EF4-FFF2-40B4-BE49-F238E27FC236}">
              <a16:creationId xmlns:a16="http://schemas.microsoft.com/office/drawing/2014/main" id="{00000000-0008-0000-0600-000020030000}"/>
            </a:ext>
          </a:extLst>
        </xdr:cNvPr>
        <xdr:cNvSpPr txBox="1"/>
      </xdr:nvSpPr>
      <xdr:spPr>
        <a:xfrm>
          <a:off x="21088428" y="101471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128041</xdr:rowOff>
    </xdr:from>
    <xdr:to>
      <xdr:col>107</xdr:col>
      <xdr:colOff>50800</xdr:colOff>
      <xdr:row>58</xdr:row>
      <xdr:rowOff>131680</xdr:rowOff>
    </xdr:to>
    <xdr:cxnSp macro="">
      <xdr:nvCxnSpPr>
        <xdr:cNvPr id="801" name="直線コネクタ 800">
          <a:extLst>
            <a:ext uri="{FF2B5EF4-FFF2-40B4-BE49-F238E27FC236}">
              <a16:creationId xmlns:a16="http://schemas.microsoft.com/office/drawing/2014/main" id="{00000000-0008-0000-0600-000021030000}"/>
            </a:ext>
          </a:extLst>
        </xdr:cNvPr>
        <xdr:cNvCxnSpPr/>
      </xdr:nvCxnSpPr>
      <xdr:spPr>
        <a:xfrm flipV="1">
          <a:off x="19545300" y="10072141"/>
          <a:ext cx="889000" cy="36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58</xdr:row>
      <xdr:rowOff>110560</xdr:rowOff>
    </xdr:from>
    <xdr:to>
      <xdr:col>107</xdr:col>
      <xdr:colOff>101600</xdr:colOff>
      <xdr:row>59</xdr:row>
      <xdr:rowOff>40710</xdr:rowOff>
    </xdr:to>
    <xdr:sp macro="" textlink="">
      <xdr:nvSpPr>
        <xdr:cNvPr id="802" name="フローチャート: 判断 801">
          <a:extLst>
            <a:ext uri="{FF2B5EF4-FFF2-40B4-BE49-F238E27FC236}">
              <a16:creationId xmlns:a16="http://schemas.microsoft.com/office/drawing/2014/main" id="{00000000-0008-0000-0600-000022030000}"/>
            </a:ext>
          </a:extLst>
        </xdr:cNvPr>
        <xdr:cNvSpPr/>
      </xdr:nvSpPr>
      <xdr:spPr>
        <a:xfrm>
          <a:off x="20383500" y="10054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59</xdr:row>
      <xdr:rowOff>31837</xdr:rowOff>
    </xdr:from>
    <xdr:ext cx="469744" cy="259045"/>
    <xdr:sp macro="" textlink="">
      <xdr:nvSpPr>
        <xdr:cNvPr id="803" name="テキスト ボックス 802">
          <a:extLst>
            <a:ext uri="{FF2B5EF4-FFF2-40B4-BE49-F238E27FC236}">
              <a16:creationId xmlns:a16="http://schemas.microsoft.com/office/drawing/2014/main" id="{00000000-0008-0000-0600-000023030000}"/>
            </a:ext>
          </a:extLst>
        </xdr:cNvPr>
        <xdr:cNvSpPr txBox="1"/>
      </xdr:nvSpPr>
      <xdr:spPr>
        <a:xfrm>
          <a:off x="20199428" y="101473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131680</xdr:rowOff>
    </xdr:from>
    <xdr:to>
      <xdr:col>102</xdr:col>
      <xdr:colOff>114300</xdr:colOff>
      <xdr:row>58</xdr:row>
      <xdr:rowOff>133052</xdr:rowOff>
    </xdr:to>
    <xdr:cxnSp macro="">
      <xdr:nvCxnSpPr>
        <xdr:cNvPr id="804" name="直線コネクタ 803">
          <a:extLst>
            <a:ext uri="{FF2B5EF4-FFF2-40B4-BE49-F238E27FC236}">
              <a16:creationId xmlns:a16="http://schemas.microsoft.com/office/drawing/2014/main" id="{00000000-0008-0000-0600-000024030000}"/>
            </a:ext>
          </a:extLst>
        </xdr:cNvPr>
        <xdr:cNvCxnSpPr/>
      </xdr:nvCxnSpPr>
      <xdr:spPr>
        <a:xfrm flipV="1">
          <a:off x="18656300" y="10075780"/>
          <a:ext cx="889000" cy="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58</xdr:row>
      <xdr:rowOff>108750</xdr:rowOff>
    </xdr:from>
    <xdr:to>
      <xdr:col>102</xdr:col>
      <xdr:colOff>165100</xdr:colOff>
      <xdr:row>59</xdr:row>
      <xdr:rowOff>38900</xdr:rowOff>
    </xdr:to>
    <xdr:sp macro="" textlink="">
      <xdr:nvSpPr>
        <xdr:cNvPr id="805" name="フローチャート: 判断 804">
          <a:extLst>
            <a:ext uri="{FF2B5EF4-FFF2-40B4-BE49-F238E27FC236}">
              <a16:creationId xmlns:a16="http://schemas.microsoft.com/office/drawing/2014/main" id="{00000000-0008-0000-0600-000025030000}"/>
            </a:ext>
          </a:extLst>
        </xdr:cNvPr>
        <xdr:cNvSpPr/>
      </xdr:nvSpPr>
      <xdr:spPr>
        <a:xfrm>
          <a:off x="19494500" y="10052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59</xdr:row>
      <xdr:rowOff>30027</xdr:rowOff>
    </xdr:from>
    <xdr:ext cx="469744" cy="259045"/>
    <xdr:sp macro="" textlink="">
      <xdr:nvSpPr>
        <xdr:cNvPr id="806" name="テキスト ボックス 805">
          <a:extLst>
            <a:ext uri="{FF2B5EF4-FFF2-40B4-BE49-F238E27FC236}">
              <a16:creationId xmlns:a16="http://schemas.microsoft.com/office/drawing/2014/main" id="{00000000-0008-0000-0600-000026030000}"/>
            </a:ext>
          </a:extLst>
        </xdr:cNvPr>
        <xdr:cNvSpPr txBox="1"/>
      </xdr:nvSpPr>
      <xdr:spPr>
        <a:xfrm>
          <a:off x="19310428" y="101455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103816</xdr:rowOff>
    </xdr:from>
    <xdr:to>
      <xdr:col>98</xdr:col>
      <xdr:colOff>38100</xdr:colOff>
      <xdr:row>59</xdr:row>
      <xdr:rowOff>33966</xdr:rowOff>
    </xdr:to>
    <xdr:sp macro="" textlink="">
      <xdr:nvSpPr>
        <xdr:cNvPr id="807" name="フローチャート: 判断 806">
          <a:extLst>
            <a:ext uri="{FF2B5EF4-FFF2-40B4-BE49-F238E27FC236}">
              <a16:creationId xmlns:a16="http://schemas.microsoft.com/office/drawing/2014/main" id="{00000000-0008-0000-0600-000027030000}"/>
            </a:ext>
          </a:extLst>
        </xdr:cNvPr>
        <xdr:cNvSpPr/>
      </xdr:nvSpPr>
      <xdr:spPr>
        <a:xfrm>
          <a:off x="18605500" y="10047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59</xdr:row>
      <xdr:rowOff>25093</xdr:rowOff>
    </xdr:from>
    <xdr:ext cx="469744" cy="259045"/>
    <xdr:sp macro="" textlink="">
      <xdr:nvSpPr>
        <xdr:cNvPr id="808" name="テキスト ボックス 807">
          <a:extLst>
            <a:ext uri="{FF2B5EF4-FFF2-40B4-BE49-F238E27FC236}">
              <a16:creationId xmlns:a16="http://schemas.microsoft.com/office/drawing/2014/main" id="{00000000-0008-0000-0600-000028030000}"/>
            </a:ext>
          </a:extLst>
        </xdr:cNvPr>
        <xdr:cNvSpPr txBox="1"/>
      </xdr:nvSpPr>
      <xdr:spPr>
        <a:xfrm>
          <a:off x="18421428" y="10140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75508</xdr:rowOff>
    </xdr:from>
    <xdr:to>
      <xdr:col>116</xdr:col>
      <xdr:colOff>114300</xdr:colOff>
      <xdr:row>59</xdr:row>
      <xdr:rowOff>5658</xdr:rowOff>
    </xdr:to>
    <xdr:sp macro="" textlink="">
      <xdr:nvSpPr>
        <xdr:cNvPr id="814" name="楕円 813">
          <a:extLst>
            <a:ext uri="{FF2B5EF4-FFF2-40B4-BE49-F238E27FC236}">
              <a16:creationId xmlns:a16="http://schemas.microsoft.com/office/drawing/2014/main" id="{00000000-0008-0000-0600-00002E030000}"/>
            </a:ext>
          </a:extLst>
        </xdr:cNvPr>
        <xdr:cNvSpPr/>
      </xdr:nvSpPr>
      <xdr:spPr>
        <a:xfrm>
          <a:off x="22110700" y="10019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34885</xdr:rowOff>
    </xdr:from>
    <xdr:ext cx="469744" cy="259045"/>
    <xdr:sp macro="" textlink="">
      <xdr:nvSpPr>
        <xdr:cNvPr id="815" name="貸付金該当値テキスト">
          <a:extLst>
            <a:ext uri="{FF2B5EF4-FFF2-40B4-BE49-F238E27FC236}">
              <a16:creationId xmlns:a16="http://schemas.microsoft.com/office/drawing/2014/main" id="{00000000-0008-0000-0600-00002F030000}"/>
            </a:ext>
          </a:extLst>
        </xdr:cNvPr>
        <xdr:cNvSpPr txBox="1"/>
      </xdr:nvSpPr>
      <xdr:spPr>
        <a:xfrm>
          <a:off x="22212300" y="98075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75012</xdr:rowOff>
    </xdr:from>
    <xdr:to>
      <xdr:col>112</xdr:col>
      <xdr:colOff>38100</xdr:colOff>
      <xdr:row>59</xdr:row>
      <xdr:rowOff>5162</xdr:rowOff>
    </xdr:to>
    <xdr:sp macro="" textlink="">
      <xdr:nvSpPr>
        <xdr:cNvPr id="816" name="楕円 815">
          <a:extLst>
            <a:ext uri="{FF2B5EF4-FFF2-40B4-BE49-F238E27FC236}">
              <a16:creationId xmlns:a16="http://schemas.microsoft.com/office/drawing/2014/main" id="{00000000-0008-0000-0600-000030030000}"/>
            </a:ext>
          </a:extLst>
        </xdr:cNvPr>
        <xdr:cNvSpPr/>
      </xdr:nvSpPr>
      <xdr:spPr>
        <a:xfrm>
          <a:off x="21272500" y="100191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57</xdr:row>
      <xdr:rowOff>21689</xdr:rowOff>
    </xdr:from>
    <xdr:ext cx="469744" cy="259045"/>
    <xdr:sp macro="" textlink="">
      <xdr:nvSpPr>
        <xdr:cNvPr id="817" name="テキスト ボックス 816">
          <a:extLst>
            <a:ext uri="{FF2B5EF4-FFF2-40B4-BE49-F238E27FC236}">
              <a16:creationId xmlns:a16="http://schemas.microsoft.com/office/drawing/2014/main" id="{00000000-0008-0000-0600-000031030000}"/>
            </a:ext>
          </a:extLst>
        </xdr:cNvPr>
        <xdr:cNvSpPr txBox="1"/>
      </xdr:nvSpPr>
      <xdr:spPr>
        <a:xfrm>
          <a:off x="21088428" y="97943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77241</xdr:rowOff>
    </xdr:from>
    <xdr:to>
      <xdr:col>107</xdr:col>
      <xdr:colOff>101600</xdr:colOff>
      <xdr:row>59</xdr:row>
      <xdr:rowOff>7391</xdr:rowOff>
    </xdr:to>
    <xdr:sp macro="" textlink="">
      <xdr:nvSpPr>
        <xdr:cNvPr id="818" name="楕円 817">
          <a:extLst>
            <a:ext uri="{FF2B5EF4-FFF2-40B4-BE49-F238E27FC236}">
              <a16:creationId xmlns:a16="http://schemas.microsoft.com/office/drawing/2014/main" id="{00000000-0008-0000-0600-000032030000}"/>
            </a:ext>
          </a:extLst>
        </xdr:cNvPr>
        <xdr:cNvSpPr/>
      </xdr:nvSpPr>
      <xdr:spPr>
        <a:xfrm>
          <a:off x="20383500" y="1002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57</xdr:row>
      <xdr:rowOff>23918</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20199428" y="97965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80880</xdr:rowOff>
    </xdr:from>
    <xdr:to>
      <xdr:col>102</xdr:col>
      <xdr:colOff>165100</xdr:colOff>
      <xdr:row>59</xdr:row>
      <xdr:rowOff>11030</xdr:rowOff>
    </xdr:to>
    <xdr:sp macro="" textlink="">
      <xdr:nvSpPr>
        <xdr:cNvPr id="820" name="楕円 819">
          <a:extLst>
            <a:ext uri="{FF2B5EF4-FFF2-40B4-BE49-F238E27FC236}">
              <a16:creationId xmlns:a16="http://schemas.microsoft.com/office/drawing/2014/main" id="{00000000-0008-0000-0600-000034030000}"/>
            </a:ext>
          </a:extLst>
        </xdr:cNvPr>
        <xdr:cNvSpPr/>
      </xdr:nvSpPr>
      <xdr:spPr>
        <a:xfrm>
          <a:off x="19494500" y="10024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57</xdr:row>
      <xdr:rowOff>27557</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9310428" y="9800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82252</xdr:rowOff>
    </xdr:from>
    <xdr:to>
      <xdr:col>98</xdr:col>
      <xdr:colOff>38100</xdr:colOff>
      <xdr:row>59</xdr:row>
      <xdr:rowOff>12402</xdr:rowOff>
    </xdr:to>
    <xdr:sp macro="" textlink="">
      <xdr:nvSpPr>
        <xdr:cNvPr id="822" name="楕円 821">
          <a:extLst>
            <a:ext uri="{FF2B5EF4-FFF2-40B4-BE49-F238E27FC236}">
              <a16:creationId xmlns:a16="http://schemas.microsoft.com/office/drawing/2014/main" id="{00000000-0008-0000-0600-000036030000}"/>
            </a:ext>
          </a:extLst>
        </xdr:cNvPr>
        <xdr:cNvSpPr/>
      </xdr:nvSpPr>
      <xdr:spPr>
        <a:xfrm>
          <a:off x="18605500" y="100263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57</xdr:row>
      <xdr:rowOff>28929</xdr:rowOff>
    </xdr:from>
    <xdr:ext cx="469744"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18421428" y="98015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4" name="正方形/長方形 823">
          <a:extLst>
            <a:ext uri="{FF2B5EF4-FFF2-40B4-BE49-F238E27FC236}">
              <a16:creationId xmlns:a16="http://schemas.microsoft.com/office/drawing/2014/main" id="{00000000-0008-0000-0600-000038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46,436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3" name="直線コネクタ 832">
          <a:extLst>
            <a:ext uri="{FF2B5EF4-FFF2-40B4-BE49-F238E27FC236}">
              <a16:creationId xmlns:a16="http://schemas.microsoft.com/office/drawing/2014/main" id="{00000000-0008-0000-0600-000041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80</xdr:row>
      <xdr:rowOff>111777</xdr:rowOff>
    </xdr:from>
    <xdr:ext cx="248786"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8039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98879</xdr:rowOff>
    </xdr:from>
    <xdr:to>
      <xdr:col>120</xdr:col>
      <xdr:colOff>114300</xdr:colOff>
      <xdr:row>79</xdr:row>
      <xdr:rowOff>98879</xdr:rowOff>
    </xdr:to>
    <xdr:cxnSp macro="">
      <xdr:nvCxnSpPr>
        <xdr:cNvPr id="835" name="直線コネクタ 834">
          <a:extLst>
            <a:ext uri="{FF2B5EF4-FFF2-40B4-BE49-F238E27FC236}">
              <a16:creationId xmlns:a16="http://schemas.microsoft.com/office/drawing/2014/main" id="{00000000-0008-0000-0600-000043030000}"/>
            </a:ext>
          </a:extLst>
        </xdr:cNvPr>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128106</xdr:rowOff>
    </xdr:from>
    <xdr:ext cx="531299"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7756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115207</xdr:rowOff>
    </xdr:from>
    <xdr:to>
      <xdr:col>120</xdr:col>
      <xdr:colOff>114300</xdr:colOff>
      <xdr:row>77</xdr:row>
      <xdr:rowOff>115207</xdr:rowOff>
    </xdr:to>
    <xdr:cxnSp macro="">
      <xdr:nvCxnSpPr>
        <xdr:cNvPr id="837" name="直線コネクタ 836">
          <a:extLst>
            <a:ext uri="{FF2B5EF4-FFF2-40B4-BE49-F238E27FC236}">
              <a16:creationId xmlns:a16="http://schemas.microsoft.com/office/drawing/2014/main" id="{00000000-0008-0000-0600-000045030000}"/>
            </a:ext>
          </a:extLst>
        </xdr:cNvPr>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144434</xdr:rowOff>
    </xdr:from>
    <xdr:ext cx="531299" cy="259045"/>
    <xdr:sp macro="" textlink="">
      <xdr:nvSpPr>
        <xdr:cNvPr id="838" name="テキスト ボックス 837">
          <a:extLst>
            <a:ext uri="{FF2B5EF4-FFF2-40B4-BE49-F238E27FC236}">
              <a16:creationId xmlns:a16="http://schemas.microsoft.com/office/drawing/2014/main" id="{00000000-0008-0000-0600-000046030000}"/>
            </a:ext>
          </a:extLst>
        </xdr:cNvPr>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131535</xdr:rowOff>
    </xdr:from>
    <xdr:to>
      <xdr:col>120</xdr:col>
      <xdr:colOff>114300</xdr:colOff>
      <xdr:row>75</xdr:row>
      <xdr:rowOff>131535</xdr:rowOff>
    </xdr:to>
    <xdr:cxnSp macro="">
      <xdr:nvCxnSpPr>
        <xdr:cNvPr id="839" name="直線コネクタ 838">
          <a:extLst>
            <a:ext uri="{FF2B5EF4-FFF2-40B4-BE49-F238E27FC236}">
              <a16:creationId xmlns:a16="http://schemas.microsoft.com/office/drawing/2014/main" id="{00000000-0008-0000-0600-000047030000}"/>
            </a:ext>
          </a:extLst>
        </xdr:cNvPr>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160762</xdr:rowOff>
    </xdr:from>
    <xdr:ext cx="531299" cy="259045"/>
    <xdr:sp macro="" textlink="">
      <xdr:nvSpPr>
        <xdr:cNvPr id="840" name="テキスト ボックス 839">
          <a:extLst>
            <a:ext uri="{FF2B5EF4-FFF2-40B4-BE49-F238E27FC236}">
              <a16:creationId xmlns:a16="http://schemas.microsoft.com/office/drawing/2014/main" id="{00000000-0008-0000-0600-000048030000}"/>
            </a:ext>
          </a:extLst>
        </xdr:cNvPr>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73</xdr:row>
      <xdr:rowOff>147865</xdr:rowOff>
    </xdr:from>
    <xdr:to>
      <xdr:col>120</xdr:col>
      <xdr:colOff>114300</xdr:colOff>
      <xdr:row>73</xdr:row>
      <xdr:rowOff>147865</xdr:rowOff>
    </xdr:to>
    <xdr:cxnSp macro="">
      <xdr:nvCxnSpPr>
        <xdr:cNvPr id="841" name="直線コネクタ 840">
          <a:extLst>
            <a:ext uri="{FF2B5EF4-FFF2-40B4-BE49-F238E27FC236}">
              <a16:creationId xmlns:a16="http://schemas.microsoft.com/office/drawing/2014/main" id="{00000000-0008-0000-0600-000049030000}"/>
            </a:ext>
          </a:extLst>
        </xdr:cNvPr>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5642</xdr:rowOff>
    </xdr:from>
    <xdr:ext cx="531299" cy="259045"/>
    <xdr:sp macro="" textlink="">
      <xdr:nvSpPr>
        <xdr:cNvPr id="842" name="テキスト ボックス 841">
          <a:extLst>
            <a:ext uri="{FF2B5EF4-FFF2-40B4-BE49-F238E27FC236}">
              <a16:creationId xmlns:a16="http://schemas.microsoft.com/office/drawing/2014/main" id="{00000000-0008-0000-0600-00004A030000}"/>
            </a:ext>
          </a:extLst>
        </xdr:cNvPr>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71</xdr:row>
      <xdr:rowOff>164193</xdr:rowOff>
    </xdr:from>
    <xdr:to>
      <xdr:col>120</xdr:col>
      <xdr:colOff>114300</xdr:colOff>
      <xdr:row>71</xdr:row>
      <xdr:rowOff>164193</xdr:rowOff>
    </xdr:to>
    <xdr:cxnSp macro="">
      <xdr:nvCxnSpPr>
        <xdr:cNvPr id="843" name="直線コネクタ 842">
          <a:extLst>
            <a:ext uri="{FF2B5EF4-FFF2-40B4-BE49-F238E27FC236}">
              <a16:creationId xmlns:a16="http://schemas.microsoft.com/office/drawing/2014/main" id="{00000000-0008-0000-0600-00004B030000}"/>
            </a:ext>
          </a:extLst>
        </xdr:cNvPr>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71</xdr:row>
      <xdr:rowOff>21970</xdr:rowOff>
    </xdr:from>
    <xdr:ext cx="595419" cy="259045"/>
    <xdr:sp macro="" textlink="">
      <xdr:nvSpPr>
        <xdr:cNvPr id="844" name="テキスト ボックス 843">
          <a:extLst>
            <a:ext uri="{FF2B5EF4-FFF2-40B4-BE49-F238E27FC236}">
              <a16:creationId xmlns:a16="http://schemas.microsoft.com/office/drawing/2014/main" id="{00000000-0008-0000-0600-00004C030000}"/>
            </a:ext>
          </a:extLst>
        </xdr:cNvPr>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9072</xdr:rowOff>
    </xdr:from>
    <xdr:to>
      <xdr:col>120</xdr:col>
      <xdr:colOff>114300</xdr:colOff>
      <xdr:row>70</xdr:row>
      <xdr:rowOff>9072</xdr:rowOff>
    </xdr:to>
    <xdr:cxnSp macro="">
      <xdr:nvCxnSpPr>
        <xdr:cNvPr id="845" name="直線コネクタ 844">
          <a:extLst>
            <a:ext uri="{FF2B5EF4-FFF2-40B4-BE49-F238E27FC236}">
              <a16:creationId xmlns:a16="http://schemas.microsoft.com/office/drawing/2014/main" id="{00000000-0008-0000-0600-00004D030000}"/>
            </a:ext>
          </a:extLst>
        </xdr:cNvPr>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69</xdr:row>
      <xdr:rowOff>38299</xdr:rowOff>
    </xdr:from>
    <xdr:ext cx="595419" cy="259045"/>
    <xdr:sp macro="" textlink="">
      <xdr:nvSpPr>
        <xdr:cNvPr id="846" name="テキスト ボックス 845">
          <a:extLst>
            <a:ext uri="{FF2B5EF4-FFF2-40B4-BE49-F238E27FC236}">
              <a16:creationId xmlns:a16="http://schemas.microsoft.com/office/drawing/2014/main" id="{00000000-0008-0000-0600-00004E030000}"/>
            </a:ext>
          </a:extLst>
        </xdr:cNvPr>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7" name="直線コネクタ 846">
          <a:extLst>
            <a:ext uri="{FF2B5EF4-FFF2-40B4-BE49-F238E27FC236}">
              <a16:creationId xmlns:a16="http://schemas.microsoft.com/office/drawing/2014/main" id="{00000000-0008-0000-0600-00004F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67</xdr:row>
      <xdr:rowOff>54627</xdr:rowOff>
    </xdr:from>
    <xdr:ext cx="595419" cy="259045"/>
    <xdr:sp macro="" textlink="">
      <xdr:nvSpPr>
        <xdr:cNvPr id="848" name="テキスト ボックス 847">
          <a:extLst>
            <a:ext uri="{FF2B5EF4-FFF2-40B4-BE49-F238E27FC236}">
              <a16:creationId xmlns:a16="http://schemas.microsoft.com/office/drawing/2014/main" id="{00000000-0008-0000-0600-000050030000}"/>
            </a:ext>
          </a:extLst>
        </xdr:cNvPr>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9" name="繰出金グラフ枠">
          <a:extLst>
            <a:ext uri="{FF2B5EF4-FFF2-40B4-BE49-F238E27FC236}">
              <a16:creationId xmlns:a16="http://schemas.microsoft.com/office/drawing/2014/main" id="{00000000-0008-0000-0600-000051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123910</xdr:rowOff>
    </xdr:from>
    <xdr:to>
      <xdr:col>116</xdr:col>
      <xdr:colOff>62864</xdr:colOff>
      <xdr:row>79</xdr:row>
      <xdr:rowOff>102634</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flipV="1">
          <a:off x="22159595" y="12125410"/>
          <a:ext cx="1269" cy="15217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79</xdr:row>
      <xdr:rowOff>106461</xdr:rowOff>
    </xdr:from>
    <xdr:ext cx="534377" cy="259045"/>
    <xdr:sp macro="" textlink="">
      <xdr:nvSpPr>
        <xdr:cNvPr id="851" name="繰出金最小値テキスト">
          <a:extLst>
            <a:ext uri="{FF2B5EF4-FFF2-40B4-BE49-F238E27FC236}">
              <a16:creationId xmlns:a16="http://schemas.microsoft.com/office/drawing/2014/main" id="{00000000-0008-0000-0600-000053030000}"/>
            </a:ext>
          </a:extLst>
        </xdr:cNvPr>
        <xdr:cNvSpPr txBox="1"/>
      </xdr:nvSpPr>
      <xdr:spPr>
        <a:xfrm>
          <a:off x="22212300" y="13651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79</xdr:row>
      <xdr:rowOff>102634</xdr:rowOff>
    </xdr:from>
    <xdr:to>
      <xdr:col>116</xdr:col>
      <xdr:colOff>152400</xdr:colOff>
      <xdr:row>79</xdr:row>
      <xdr:rowOff>102634</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22072600" y="136471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70587</xdr:rowOff>
    </xdr:from>
    <xdr:ext cx="599010" cy="259045"/>
    <xdr:sp macro="" textlink="">
      <xdr:nvSpPr>
        <xdr:cNvPr id="853" name="繰出金最大値テキスト">
          <a:extLst>
            <a:ext uri="{FF2B5EF4-FFF2-40B4-BE49-F238E27FC236}">
              <a16:creationId xmlns:a16="http://schemas.microsoft.com/office/drawing/2014/main" id="{00000000-0008-0000-0600-000055030000}"/>
            </a:ext>
          </a:extLst>
        </xdr:cNvPr>
        <xdr:cNvSpPr txBox="1"/>
      </xdr:nvSpPr>
      <xdr:spPr>
        <a:xfrm>
          <a:off x="22212300" y="119006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112,967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123910</xdr:rowOff>
    </xdr:from>
    <xdr:to>
      <xdr:col>116</xdr:col>
      <xdr:colOff>152400</xdr:colOff>
      <xdr:row>70</xdr:row>
      <xdr:rowOff>123910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22072600" y="12125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72</xdr:row>
      <xdr:rowOff>32307</xdr:rowOff>
    </xdr:from>
    <xdr:to>
      <xdr:col>116</xdr:col>
      <xdr:colOff>63500</xdr:colOff>
      <xdr:row>73</xdr:row>
      <xdr:rowOff>44553</xdr:rowOff>
    </xdr:to>
    <xdr:cxnSp macro="">
      <xdr:nvCxnSpPr>
        <xdr:cNvPr id="855" name="直線コネクタ 854">
          <a:extLst>
            <a:ext uri="{FF2B5EF4-FFF2-40B4-BE49-F238E27FC236}">
              <a16:creationId xmlns:a16="http://schemas.microsoft.com/office/drawing/2014/main" id="{00000000-0008-0000-0600-000057030000}"/>
            </a:ext>
          </a:extLst>
        </xdr:cNvPr>
        <xdr:cNvCxnSpPr/>
      </xdr:nvCxnSpPr>
      <xdr:spPr>
        <a:xfrm flipV="1">
          <a:off x="21323300" y="12376707"/>
          <a:ext cx="838200" cy="183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75</xdr:row>
      <xdr:rowOff>103903</xdr:rowOff>
    </xdr:from>
    <xdr:ext cx="534377" cy="259045"/>
    <xdr:sp macro="" textlink="">
      <xdr:nvSpPr>
        <xdr:cNvPr id="856" name="繰出金平均値テキスト">
          <a:extLst>
            <a:ext uri="{FF2B5EF4-FFF2-40B4-BE49-F238E27FC236}">
              <a16:creationId xmlns:a16="http://schemas.microsoft.com/office/drawing/2014/main" id="{00000000-0008-0000-0600-000058030000}"/>
            </a:ext>
          </a:extLst>
        </xdr:cNvPr>
        <xdr:cNvSpPr txBox="1"/>
      </xdr:nvSpPr>
      <xdr:spPr>
        <a:xfrm>
          <a:off x="22212300" y="12962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57,260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75</xdr:row>
      <xdr:rowOff>125476</xdr:rowOff>
    </xdr:from>
    <xdr:to>
      <xdr:col>116</xdr:col>
      <xdr:colOff>114300</xdr:colOff>
      <xdr:row>76</xdr:row>
      <xdr:rowOff>55626</xdr:rowOff>
    </xdr:to>
    <xdr:sp macro="" textlink="">
      <xdr:nvSpPr>
        <xdr:cNvPr id="857" name="フローチャート: 判断 856">
          <a:extLst>
            <a:ext uri="{FF2B5EF4-FFF2-40B4-BE49-F238E27FC236}">
              <a16:creationId xmlns:a16="http://schemas.microsoft.com/office/drawing/2014/main" id="{00000000-0008-0000-0600-000059030000}"/>
            </a:ext>
          </a:extLst>
        </xdr:cNvPr>
        <xdr:cNvSpPr/>
      </xdr:nvSpPr>
      <xdr:spPr>
        <a:xfrm>
          <a:off x="22110700" y="12984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73</xdr:row>
      <xdr:rowOff>44553</xdr:rowOff>
    </xdr:from>
    <xdr:to>
      <xdr:col>111</xdr:col>
      <xdr:colOff>177800</xdr:colOff>
      <xdr:row>73</xdr:row>
      <xdr:rowOff>123910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flipV="1">
          <a:off x="20434300" y="12560403"/>
          <a:ext cx="889000" cy="793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67934</xdr:rowOff>
    </xdr:from>
    <xdr:to>
      <xdr:col>112</xdr:col>
      <xdr:colOff>38100</xdr:colOff>
      <xdr:row>74</xdr:row>
      <xdr:rowOff>169534</xdr:rowOff>
    </xdr:to>
    <xdr:sp macro="" textlink="">
      <xdr:nvSpPr>
        <xdr:cNvPr id="859" name="フローチャート: 判断 858">
          <a:extLst>
            <a:ext uri="{FF2B5EF4-FFF2-40B4-BE49-F238E27FC236}">
              <a16:creationId xmlns:a16="http://schemas.microsoft.com/office/drawing/2014/main" id="{00000000-0008-0000-0600-00005B030000}"/>
            </a:ext>
          </a:extLst>
        </xdr:cNvPr>
        <xdr:cNvSpPr/>
      </xdr:nvSpPr>
      <xdr:spPr>
        <a:xfrm>
          <a:off x="21272500" y="127552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160661</xdr:rowOff>
    </xdr:from>
    <xdr:ext cx="534377" cy="259045"/>
    <xdr:sp macro="" textlink="">
      <xdr:nvSpPr>
        <xdr:cNvPr id="860" name="テキスト ボックス 859">
          <a:extLst>
            <a:ext uri="{FF2B5EF4-FFF2-40B4-BE49-F238E27FC236}">
              <a16:creationId xmlns:a16="http://schemas.microsoft.com/office/drawing/2014/main" id="{00000000-0008-0000-0600-00005C030000}"/>
            </a:ext>
          </a:extLst>
        </xdr:cNvPr>
        <xdr:cNvSpPr txBox="1"/>
      </xdr:nvSpPr>
      <xdr:spPr>
        <a:xfrm>
          <a:off x="21056111" y="12847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73</xdr:row>
      <xdr:rowOff>106177</xdr:rowOff>
    </xdr:from>
    <xdr:to>
      <xdr:col>107</xdr:col>
      <xdr:colOff>50800</xdr:colOff>
      <xdr:row>73</xdr:row>
      <xdr:rowOff>123910</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a:off x="19545300" y="12622027"/>
          <a:ext cx="889000" cy="177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74</xdr:row>
      <xdr:rowOff>39849</xdr:rowOff>
    </xdr:from>
    <xdr:to>
      <xdr:col>107</xdr:col>
      <xdr:colOff>101600</xdr:colOff>
      <xdr:row>74</xdr:row>
      <xdr:rowOff>141449</xdr:rowOff>
    </xdr:to>
    <xdr:sp macro="" textlink="">
      <xdr:nvSpPr>
        <xdr:cNvPr id="862" name="フローチャート: 判断 861">
          <a:extLst>
            <a:ext uri="{FF2B5EF4-FFF2-40B4-BE49-F238E27FC236}">
              <a16:creationId xmlns:a16="http://schemas.microsoft.com/office/drawing/2014/main" id="{00000000-0008-0000-0600-00005E030000}"/>
            </a:ext>
          </a:extLst>
        </xdr:cNvPr>
        <xdr:cNvSpPr/>
      </xdr:nvSpPr>
      <xdr:spPr>
        <a:xfrm>
          <a:off x="20383500" y="12727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132576</xdr:rowOff>
    </xdr:from>
    <xdr:ext cx="534377" cy="259045"/>
    <xdr:sp macro="" textlink="">
      <xdr:nvSpPr>
        <xdr:cNvPr id="863" name="テキスト ボックス 862">
          <a:extLst>
            <a:ext uri="{FF2B5EF4-FFF2-40B4-BE49-F238E27FC236}">
              <a16:creationId xmlns:a16="http://schemas.microsoft.com/office/drawing/2014/main" id="{00000000-0008-0000-0600-00005F030000}"/>
            </a:ext>
          </a:extLst>
        </xdr:cNvPr>
        <xdr:cNvSpPr txBox="1"/>
      </xdr:nvSpPr>
      <xdr:spPr>
        <a:xfrm>
          <a:off x="20167111" y="128198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73,004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73</xdr:row>
      <xdr:rowOff>106177</xdr:rowOff>
    </xdr:from>
    <xdr:to>
      <xdr:col>102</xdr:col>
      <xdr:colOff>114300</xdr:colOff>
      <xdr:row>73</xdr:row>
      <xdr:rowOff>170741</xdr:rowOff>
    </xdr:to>
    <xdr:cxnSp macro="">
      <xdr:nvCxnSpPr>
        <xdr:cNvPr id="864" name="直線コネクタ 863">
          <a:extLst>
            <a:ext uri="{FF2B5EF4-FFF2-40B4-BE49-F238E27FC236}">
              <a16:creationId xmlns:a16="http://schemas.microsoft.com/office/drawing/2014/main" id="{00000000-0008-0000-0600-000060030000}"/>
            </a:ext>
          </a:extLst>
        </xdr:cNvPr>
        <xdr:cNvCxnSpPr/>
      </xdr:nvCxnSpPr>
      <xdr:spPr>
        <a:xfrm flipV="1">
          <a:off x="18656300" y="12622027"/>
          <a:ext cx="889000" cy="64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74</xdr:row>
      <xdr:rowOff>90190</xdr:rowOff>
    </xdr:from>
    <xdr:to>
      <xdr:col>102</xdr:col>
      <xdr:colOff>165100</xdr:colOff>
      <xdr:row>75</xdr:row>
      <xdr:rowOff>20340</xdr:rowOff>
    </xdr:to>
    <xdr:sp macro="" textlink="">
      <xdr:nvSpPr>
        <xdr:cNvPr id="865" name="フローチャート: 判断 864">
          <a:extLst>
            <a:ext uri="{FF2B5EF4-FFF2-40B4-BE49-F238E27FC236}">
              <a16:creationId xmlns:a16="http://schemas.microsoft.com/office/drawing/2014/main" id="{00000000-0008-0000-0600-000061030000}"/>
            </a:ext>
          </a:extLst>
        </xdr:cNvPr>
        <xdr:cNvSpPr/>
      </xdr:nvSpPr>
      <xdr:spPr>
        <a:xfrm>
          <a:off x="19494500" y="12777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75</xdr:row>
      <xdr:rowOff>11467</xdr:rowOff>
    </xdr:from>
    <xdr:ext cx="534377" cy="259045"/>
    <xdr:sp macro="" textlink="">
      <xdr:nvSpPr>
        <xdr:cNvPr id="866" name="テキスト ボックス 865">
          <a:extLst>
            <a:ext uri="{FF2B5EF4-FFF2-40B4-BE49-F238E27FC236}">
              <a16:creationId xmlns:a16="http://schemas.microsoft.com/office/drawing/2014/main" id="{00000000-0008-0000-0600-000062030000}"/>
            </a:ext>
          </a:extLst>
        </xdr:cNvPr>
        <xdr:cNvSpPr txBox="1"/>
      </xdr:nvSpPr>
      <xdr:spPr>
        <a:xfrm>
          <a:off x="19278111" y="128702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74</xdr:row>
      <xdr:rowOff>81079</xdr:rowOff>
    </xdr:from>
    <xdr:to>
      <xdr:col>98</xdr:col>
      <xdr:colOff>38100</xdr:colOff>
      <xdr:row>75</xdr:row>
      <xdr:rowOff>11229</xdr:rowOff>
    </xdr:to>
    <xdr:sp macro="" textlink="">
      <xdr:nvSpPr>
        <xdr:cNvPr id="867" name="フローチャート: 判断 866">
          <a:extLst>
            <a:ext uri="{FF2B5EF4-FFF2-40B4-BE49-F238E27FC236}">
              <a16:creationId xmlns:a16="http://schemas.microsoft.com/office/drawing/2014/main" id="{00000000-0008-0000-0600-000063030000}"/>
            </a:ext>
          </a:extLst>
        </xdr:cNvPr>
        <xdr:cNvSpPr/>
      </xdr:nvSpPr>
      <xdr:spPr>
        <a:xfrm>
          <a:off x="18605500" y="127683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2356</xdr:rowOff>
    </xdr:from>
    <xdr:ext cx="534377"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18389111" y="12861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3" name="テキスト ボックス 872">
          <a:extLst>
            <a:ext uri="{FF2B5EF4-FFF2-40B4-BE49-F238E27FC236}">
              <a16:creationId xmlns:a16="http://schemas.microsoft.com/office/drawing/2014/main" id="{00000000-0008-0000-0600-000069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71</xdr:row>
      <xdr:rowOff>152957</xdr:rowOff>
    </xdr:from>
    <xdr:to>
      <xdr:col>116</xdr:col>
      <xdr:colOff>114300</xdr:colOff>
      <xdr:row>72</xdr:row>
      <xdr:rowOff>83107</xdr:rowOff>
    </xdr:to>
    <xdr:sp macro="" textlink="">
      <xdr:nvSpPr>
        <xdr:cNvPr id="874" name="楕円 873">
          <a:extLst>
            <a:ext uri="{FF2B5EF4-FFF2-40B4-BE49-F238E27FC236}">
              <a16:creationId xmlns:a16="http://schemas.microsoft.com/office/drawing/2014/main" id="{00000000-0008-0000-0600-00006A030000}"/>
            </a:ext>
          </a:extLst>
        </xdr:cNvPr>
        <xdr:cNvSpPr/>
      </xdr:nvSpPr>
      <xdr:spPr>
        <a:xfrm>
          <a:off x="22110700" y="123259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71</xdr:row>
      <xdr:rowOff>4384</xdr:rowOff>
    </xdr:from>
    <xdr:ext cx="534377" cy="259045"/>
    <xdr:sp macro="" textlink="">
      <xdr:nvSpPr>
        <xdr:cNvPr id="875" name="繰出金該当値テキスト">
          <a:extLst>
            <a:ext uri="{FF2B5EF4-FFF2-40B4-BE49-F238E27FC236}">
              <a16:creationId xmlns:a16="http://schemas.microsoft.com/office/drawing/2014/main" id="{00000000-0008-0000-0600-00006B030000}"/>
            </a:ext>
          </a:extLst>
        </xdr:cNvPr>
        <xdr:cNvSpPr txBox="1"/>
      </xdr:nvSpPr>
      <xdr:spPr>
        <a:xfrm>
          <a:off x="22212300" y="121773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97,577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72</xdr:row>
      <xdr:rowOff>165203</xdr:rowOff>
    </xdr:from>
    <xdr:to>
      <xdr:col>112</xdr:col>
      <xdr:colOff>38100</xdr:colOff>
      <xdr:row>73</xdr:row>
      <xdr:rowOff>95353</xdr:rowOff>
    </xdr:to>
    <xdr:sp macro="" textlink="">
      <xdr:nvSpPr>
        <xdr:cNvPr id="876" name="楕円 875">
          <a:extLst>
            <a:ext uri="{FF2B5EF4-FFF2-40B4-BE49-F238E27FC236}">
              <a16:creationId xmlns:a16="http://schemas.microsoft.com/office/drawing/2014/main" id="{00000000-0008-0000-0600-00006C030000}"/>
            </a:ext>
          </a:extLst>
        </xdr:cNvPr>
        <xdr:cNvSpPr/>
      </xdr:nvSpPr>
      <xdr:spPr>
        <a:xfrm>
          <a:off x="21272500" y="125096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71</xdr:row>
      <xdr:rowOff>111880</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21056111" y="122848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73</xdr:row>
      <xdr:rowOff>73110</xdr:rowOff>
    </xdr:from>
    <xdr:to>
      <xdr:col>107</xdr:col>
      <xdr:colOff>101600</xdr:colOff>
      <xdr:row>74</xdr:row>
      <xdr:rowOff>3260</xdr:rowOff>
    </xdr:to>
    <xdr:sp macro="" textlink="">
      <xdr:nvSpPr>
        <xdr:cNvPr id="878" name="楕円 877">
          <a:extLst>
            <a:ext uri="{FF2B5EF4-FFF2-40B4-BE49-F238E27FC236}">
              <a16:creationId xmlns:a16="http://schemas.microsoft.com/office/drawing/2014/main" id="{00000000-0008-0000-0600-00006E030000}"/>
            </a:ext>
          </a:extLst>
        </xdr:cNvPr>
        <xdr:cNvSpPr/>
      </xdr:nvSpPr>
      <xdr:spPr>
        <a:xfrm>
          <a:off x="20383500" y="12588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72</xdr:row>
      <xdr:rowOff>19787</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20167111" y="12364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73</xdr:row>
      <xdr:rowOff>55377</xdr:rowOff>
    </xdr:from>
    <xdr:to>
      <xdr:col>102</xdr:col>
      <xdr:colOff>165100</xdr:colOff>
      <xdr:row>73</xdr:row>
      <xdr:rowOff>156977</xdr:rowOff>
    </xdr:to>
    <xdr:sp macro="" textlink="">
      <xdr:nvSpPr>
        <xdr:cNvPr id="880" name="楕円 879">
          <a:extLst>
            <a:ext uri="{FF2B5EF4-FFF2-40B4-BE49-F238E27FC236}">
              <a16:creationId xmlns:a16="http://schemas.microsoft.com/office/drawing/2014/main" id="{00000000-0008-0000-0600-000070030000}"/>
            </a:ext>
          </a:extLst>
        </xdr:cNvPr>
        <xdr:cNvSpPr/>
      </xdr:nvSpPr>
      <xdr:spPr>
        <a:xfrm>
          <a:off x="19494500" y="12571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72</xdr:row>
      <xdr:rowOff>2054</xdr:rowOff>
    </xdr:from>
    <xdr:ext cx="534377"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19278111" y="12346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73</xdr:row>
      <xdr:rowOff>119941</xdr:rowOff>
    </xdr:from>
    <xdr:to>
      <xdr:col>98</xdr:col>
      <xdr:colOff>38100</xdr:colOff>
      <xdr:row>74</xdr:row>
      <xdr:rowOff>50091</xdr:rowOff>
    </xdr:to>
    <xdr:sp macro="" textlink="">
      <xdr:nvSpPr>
        <xdr:cNvPr id="882" name="楕円 881">
          <a:extLst>
            <a:ext uri="{FF2B5EF4-FFF2-40B4-BE49-F238E27FC236}">
              <a16:creationId xmlns:a16="http://schemas.microsoft.com/office/drawing/2014/main" id="{00000000-0008-0000-0600-000072030000}"/>
            </a:ext>
          </a:extLst>
        </xdr:cNvPr>
        <xdr:cNvSpPr/>
      </xdr:nvSpPr>
      <xdr:spPr>
        <a:xfrm>
          <a:off x="18605500" y="12635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72</xdr:row>
      <xdr:rowOff>66618</xdr:rowOff>
    </xdr:from>
    <xdr:ext cx="534377"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8389111" y="12411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1" name="正方形/長方形 890">
          <a:extLst>
            <a:ext uri="{FF2B5EF4-FFF2-40B4-BE49-F238E27FC236}">
              <a16:creationId xmlns:a16="http://schemas.microsoft.com/office/drawing/2014/main" id="{00000000-0008-0000-0600-00007B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4" name="直線コネクタ 893">
          <a:extLst>
            <a:ext uri="{FF2B5EF4-FFF2-40B4-BE49-F238E27FC236}">
              <a16:creationId xmlns:a16="http://schemas.microsoft.com/office/drawing/2014/main" id="{00000000-0008-0000-0600-00007E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5" name="テキスト ボックス 894">
          <a:extLst>
            <a:ext uri="{FF2B5EF4-FFF2-40B4-BE49-F238E27FC236}">
              <a16:creationId xmlns:a16="http://schemas.microsoft.com/office/drawing/2014/main" id="{00000000-0008-0000-0600-00007F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6" name="直線コネクタ 895">
          <a:extLst>
            <a:ext uri="{FF2B5EF4-FFF2-40B4-BE49-F238E27FC236}">
              <a16:creationId xmlns:a16="http://schemas.microsoft.com/office/drawing/2014/main" id="{00000000-0008-0000-0600-000080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7" name="テキスト ボックス 896">
          <a:extLst>
            <a:ext uri="{FF2B5EF4-FFF2-40B4-BE49-F238E27FC236}">
              <a16:creationId xmlns:a16="http://schemas.microsoft.com/office/drawing/2014/main" id="{00000000-0008-0000-0600-000081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8" name="前年度繰上充用金グラフ枠">
          <a:extLst>
            <a:ext uri="{FF2B5EF4-FFF2-40B4-BE49-F238E27FC236}">
              <a16:creationId xmlns:a16="http://schemas.microsoft.com/office/drawing/2014/main" id="{00000000-0008-0000-0600-000082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9" name="直線コネクタ 898">
          <a:extLst>
            <a:ext uri="{FF2B5EF4-FFF2-40B4-BE49-F238E27FC236}">
              <a16:creationId xmlns:a16="http://schemas.microsoft.com/office/drawing/2014/main" id="{00000000-0008-0000-0600-000083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00" name="前年度繰上充用金最小値テキスト">
          <a:extLst>
            <a:ext uri="{FF2B5EF4-FFF2-40B4-BE49-F238E27FC236}">
              <a16:creationId xmlns:a16="http://schemas.microsoft.com/office/drawing/2014/main" id="{00000000-0008-0000-0600-000084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1" name="直線コネクタ 900">
          <a:extLst>
            <a:ext uri="{FF2B5EF4-FFF2-40B4-BE49-F238E27FC236}">
              <a16:creationId xmlns:a16="http://schemas.microsoft.com/office/drawing/2014/main" id="{00000000-0008-0000-0600-000085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2" name="前年度繰上充用金最大値テキスト">
          <a:extLst>
            <a:ext uri="{FF2B5EF4-FFF2-40B4-BE49-F238E27FC236}">
              <a16:creationId xmlns:a16="http://schemas.microsoft.com/office/drawing/2014/main" id="{00000000-0008-0000-0600-000086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5" name="前年度繰上充用金平均値テキスト">
          <a:extLst>
            <a:ext uri="{FF2B5EF4-FFF2-40B4-BE49-F238E27FC236}">
              <a16:creationId xmlns:a16="http://schemas.microsoft.com/office/drawing/2014/main" id="{00000000-0008-0000-0600-000089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6" name="フローチャート: 判断 905">
          <a:extLst>
            <a:ext uri="{FF2B5EF4-FFF2-40B4-BE49-F238E27FC236}">
              <a16:creationId xmlns:a16="http://schemas.microsoft.com/office/drawing/2014/main" id="{00000000-0008-0000-0600-00008A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8" name="フローチャート: 判断 907">
          <a:extLst>
            <a:ext uri="{FF2B5EF4-FFF2-40B4-BE49-F238E27FC236}">
              <a16:creationId xmlns:a16="http://schemas.microsoft.com/office/drawing/2014/main" id="{00000000-0008-0000-0600-00008C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9" name="テキスト ボックス 908">
          <a:extLst>
            <a:ext uri="{FF2B5EF4-FFF2-40B4-BE49-F238E27FC236}">
              <a16:creationId xmlns:a16="http://schemas.microsoft.com/office/drawing/2014/main" id="{00000000-0008-0000-0600-00008D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1" name="フローチャート: 判断 910">
          <a:extLst>
            <a:ext uri="{FF2B5EF4-FFF2-40B4-BE49-F238E27FC236}">
              <a16:creationId xmlns:a16="http://schemas.microsoft.com/office/drawing/2014/main" id="{00000000-0008-0000-0600-00008F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2" name="テキスト ボックス 911">
          <a:extLst>
            <a:ext uri="{FF2B5EF4-FFF2-40B4-BE49-F238E27FC236}">
              <a16:creationId xmlns:a16="http://schemas.microsoft.com/office/drawing/2014/main" id="{00000000-0008-0000-0600-000090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3" name="直線コネクタ 912">
          <a:extLst>
            <a:ext uri="{FF2B5EF4-FFF2-40B4-BE49-F238E27FC236}">
              <a16:creationId xmlns:a16="http://schemas.microsoft.com/office/drawing/2014/main" id="{00000000-0008-0000-0600-000091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4" name="フローチャート: 判断 913">
          <a:extLst>
            <a:ext uri="{FF2B5EF4-FFF2-40B4-BE49-F238E27FC236}">
              <a16:creationId xmlns:a16="http://schemas.microsoft.com/office/drawing/2014/main" id="{00000000-0008-0000-0600-000092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5" name="テキスト ボックス 914">
          <a:extLst>
            <a:ext uri="{FF2B5EF4-FFF2-40B4-BE49-F238E27FC236}">
              <a16:creationId xmlns:a16="http://schemas.microsoft.com/office/drawing/2014/main" id="{00000000-0008-0000-0600-000093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6" name="フローチャート: 判断 915">
          <a:extLst>
            <a:ext uri="{FF2B5EF4-FFF2-40B4-BE49-F238E27FC236}">
              <a16:creationId xmlns:a16="http://schemas.microsoft.com/office/drawing/2014/main" id="{00000000-0008-0000-0600-000094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2" name="テキスト ボックス 921">
          <a:extLst>
            <a:ext uri="{FF2B5EF4-FFF2-40B4-BE49-F238E27FC236}">
              <a16:creationId xmlns:a16="http://schemas.microsoft.com/office/drawing/2014/main" id="{00000000-0008-0000-0600-00009A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3" name="楕円 922">
          <a:extLst>
            <a:ext uri="{FF2B5EF4-FFF2-40B4-BE49-F238E27FC236}">
              <a16:creationId xmlns:a16="http://schemas.microsoft.com/office/drawing/2014/main" id="{00000000-0008-0000-0600-00009B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4" name="前年度繰上充用金該当値テキスト">
          <a:extLst>
            <a:ext uri="{FF2B5EF4-FFF2-40B4-BE49-F238E27FC236}">
              <a16:creationId xmlns:a16="http://schemas.microsoft.com/office/drawing/2014/main" id="{00000000-0008-0000-0600-00009C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5" name="楕円 924">
          <a:extLst>
            <a:ext uri="{FF2B5EF4-FFF2-40B4-BE49-F238E27FC236}">
              <a16:creationId xmlns:a16="http://schemas.microsoft.com/office/drawing/2014/main" id="{00000000-0008-0000-0600-00009D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7" name="楕円 926">
          <a:extLst>
            <a:ext uri="{FF2B5EF4-FFF2-40B4-BE49-F238E27FC236}">
              <a16:creationId xmlns:a16="http://schemas.microsoft.com/office/drawing/2014/main" id="{00000000-0008-0000-0600-00009F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9" name="楕円 928">
          <a:extLst>
            <a:ext uri="{FF2B5EF4-FFF2-40B4-BE49-F238E27FC236}">
              <a16:creationId xmlns:a16="http://schemas.microsoft.com/office/drawing/2014/main" id="{00000000-0008-0000-0600-0000A1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1" name="楕円 930">
          <a:extLst>
            <a:ext uri="{FF2B5EF4-FFF2-40B4-BE49-F238E27FC236}">
              <a16:creationId xmlns:a16="http://schemas.microsoft.com/office/drawing/2014/main" id="{00000000-0008-0000-0600-0000A3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4" name="正方形/長方形 933">
          <a:extLst>
            <a:ext uri="{FF2B5EF4-FFF2-40B4-BE49-F238E27FC236}">
              <a16:creationId xmlns:a16="http://schemas.microsoft.com/office/drawing/2014/main" id="{00000000-0008-0000-0600-0000A6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5" name="テキスト ボックス 934">
          <a:extLst>
            <a:ext uri="{FF2B5EF4-FFF2-40B4-BE49-F238E27FC236}">
              <a16:creationId xmlns:a16="http://schemas.microsoft.com/office/drawing/2014/main" id="{00000000-0008-0000-0600-0000A7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歳出決算総額は、住民一人当たり</a:t>
          </a:r>
          <a:r>
            <a:rPr kumimoji="1" lang="en-US" altLang="ja-JP" sz="1100">
              <a:solidFill>
                <a:sysClr val="windowText" lastClr="000000"/>
              </a:solidFill>
              <a:effectLst/>
              <a:latin typeface="+mn-lt"/>
              <a:ea typeface="+mn-ea"/>
              <a:cs typeface="+mn-cs"/>
            </a:rPr>
            <a:t>1,354</a:t>
          </a:r>
          <a:r>
            <a:rPr kumimoji="1" lang="ja-JP" altLang="ja-JP" sz="1100">
              <a:solidFill>
                <a:sysClr val="windowText" lastClr="000000"/>
              </a:solidFill>
              <a:effectLst/>
              <a:latin typeface="+mn-lt"/>
              <a:ea typeface="+mn-ea"/>
              <a:cs typeface="+mn-cs"/>
            </a:rPr>
            <a:t>千円となっている。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類似団体内順位でみると普通建設事業費</a:t>
          </a:r>
          <a:r>
            <a:rPr kumimoji="1" lang="ja-JP" altLang="en-US" sz="1100">
              <a:solidFill>
                <a:sysClr val="windowText" lastClr="000000"/>
              </a:solidFill>
              <a:effectLst/>
              <a:latin typeface="+mn-lt"/>
              <a:ea typeface="+mn-ea"/>
              <a:cs typeface="+mn-cs"/>
            </a:rPr>
            <a:t>、投資及び出資金</a:t>
          </a:r>
          <a:r>
            <a:rPr kumimoji="1" lang="ja-JP" altLang="ja-JP" sz="1100">
              <a:solidFill>
                <a:sysClr val="windowText" lastClr="000000"/>
              </a:solidFill>
              <a:effectLst/>
              <a:latin typeface="+mn-lt"/>
              <a:ea typeface="+mn-ea"/>
              <a:cs typeface="+mn-cs"/>
            </a:rPr>
            <a:t>以外の項目で、</a:t>
          </a:r>
          <a:r>
            <a:rPr kumimoji="1" lang="en-US" altLang="ja-JP" sz="1100">
              <a:solidFill>
                <a:sysClr val="windowText" lastClr="000000"/>
              </a:solidFill>
              <a:effectLst/>
              <a:latin typeface="+mn-lt"/>
              <a:ea typeface="+mn-ea"/>
              <a:cs typeface="+mn-cs"/>
            </a:rPr>
            <a:t>81</a:t>
          </a:r>
          <a:r>
            <a:rPr kumimoji="1" lang="ja-JP" altLang="ja-JP" sz="1100">
              <a:solidFill>
                <a:sysClr val="windowText" lastClr="000000"/>
              </a:solidFill>
              <a:effectLst/>
              <a:latin typeface="+mn-lt"/>
              <a:ea typeface="+mn-ea"/>
              <a:cs typeface="+mn-cs"/>
            </a:rPr>
            <a:t>団体中</a:t>
          </a:r>
          <a:r>
            <a:rPr kumimoji="1" lang="en-US" altLang="ja-JP" sz="1100">
              <a:solidFill>
                <a:sysClr val="windowText" lastClr="000000"/>
              </a:solidFill>
              <a:effectLst/>
              <a:latin typeface="+mn-lt"/>
              <a:ea typeface="+mn-ea"/>
              <a:cs typeface="+mn-cs"/>
            </a:rPr>
            <a:t>30</a:t>
          </a:r>
          <a:r>
            <a:rPr kumimoji="1" lang="ja-JP" altLang="ja-JP" sz="1100">
              <a:solidFill>
                <a:sysClr val="windowText" lastClr="000000"/>
              </a:solidFill>
              <a:effectLst/>
              <a:latin typeface="+mn-lt"/>
              <a:ea typeface="+mn-ea"/>
              <a:cs typeface="+mn-cs"/>
            </a:rPr>
            <a:t>位以内と高くなっている。特に維持補修費と公債費は全国及び福島県、類似団体平均と比べ約</a:t>
          </a:r>
          <a:r>
            <a:rPr kumimoji="1" lang="en-US" altLang="ja-JP" sz="1100">
              <a:solidFill>
                <a:sysClr val="windowText" lastClr="000000"/>
              </a:solidFill>
              <a:effectLst/>
              <a:latin typeface="+mn-lt"/>
              <a:ea typeface="+mn-ea"/>
              <a:cs typeface="+mn-cs"/>
            </a:rPr>
            <a:t>2</a:t>
          </a:r>
          <a:r>
            <a:rPr kumimoji="1" lang="ja-JP" altLang="ja-JP" sz="1100">
              <a:solidFill>
                <a:sysClr val="windowText" lastClr="000000"/>
              </a:solidFill>
              <a:effectLst/>
              <a:latin typeface="+mn-lt"/>
              <a:ea typeface="+mn-ea"/>
              <a:cs typeface="+mn-cs"/>
            </a:rPr>
            <a:t>倍近く高い値となっており、維持補修費では</a:t>
          </a:r>
          <a:r>
            <a:rPr kumimoji="1" lang="ja-JP" altLang="en-US"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年度の記録的大雪に伴う</a:t>
          </a:r>
          <a:r>
            <a:rPr kumimoji="1" lang="ja-JP" altLang="ja-JP" sz="1100">
              <a:solidFill>
                <a:sysClr val="windowText" lastClr="000000"/>
              </a:solidFill>
              <a:effectLst/>
              <a:latin typeface="+mn-lt"/>
              <a:ea typeface="+mn-ea"/>
              <a:cs typeface="+mn-cs"/>
            </a:rPr>
            <a:t>除雪関係経費</a:t>
          </a:r>
          <a:r>
            <a:rPr kumimoji="1" lang="ja-JP" altLang="en-US" sz="1100">
              <a:solidFill>
                <a:sysClr val="windowText" lastClr="000000"/>
              </a:solidFill>
              <a:effectLst/>
              <a:latin typeface="+mn-lt"/>
              <a:ea typeface="+mn-ea"/>
              <a:cs typeface="+mn-cs"/>
            </a:rPr>
            <a:t>が大きく増となり</a:t>
          </a:r>
          <a:r>
            <a:rPr kumimoji="1" lang="ja-JP" altLang="ja-JP" sz="1100">
              <a:solidFill>
                <a:sysClr val="windowText" lastClr="000000"/>
              </a:solidFill>
              <a:effectLst/>
              <a:latin typeface="+mn-lt"/>
              <a:ea typeface="+mn-ea"/>
              <a:cs typeface="+mn-cs"/>
            </a:rPr>
            <a:t>、公債費では町道整備などの既存施設の更新事業（「普通建設事業費（うち更新整備）」）を継続的に実施する財源として地方債を活用することから、高くなる傾向がある。</a:t>
          </a:r>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　本町では、特に公債費などの義務的経費の支出と普通建設事業などの投資的経費の支出が重なっている状況にあり、今後公債費の抑制などの対策が必要となってくるが、現状では行政に求められる課題に対応するため、必要な事業展開を実施することが急務であることから、過度にならないようバランスをとりながら事業を実施する必要があ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その中にあっても、財政運営の弾力化を持たせるための財政調整基金等への積み立ても実施し、中長期的な視点を持った行政運営に努めている。</a:t>
          </a:r>
          <a:endParaRPr lang="ja-JP" altLang="ja-JP" sz="1400">
            <a:solidFill>
              <a:sysClr val="windowText" lastClr="000000"/>
            </a:solidFill>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福島県西会津町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5,408
5,368
298.18
7,639,155
7,323,657
278,694
3,878,996
6,194,491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65.4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33</xdr:row>
      <xdr:rowOff>168927</xdr:rowOff>
    </xdr:from>
    <xdr:ext cx="53129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31</xdr:row>
      <xdr:rowOff>130827</xdr:rowOff>
    </xdr:from>
    <xdr:ext cx="53129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30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29</xdr:row>
      <xdr:rowOff>92727</xdr:rowOff>
    </xdr:from>
    <xdr:ext cx="53129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30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27</xdr:row>
      <xdr:rowOff>54627</xdr:rowOff>
    </xdr:from>
    <xdr:ext cx="53129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30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100330</xdr:rowOff>
    </xdr:from>
    <xdr:to>
      <xdr:col>24</xdr:col>
      <xdr:colOff>62865</xdr:colOff>
      <xdr:row>39</xdr:row>
      <xdr:rowOff>107061</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5280"/>
          <a:ext cx="1270" cy="13783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110888</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797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107061</xdr:rowOff>
    </xdr:from>
    <xdr:to>
      <xdr:col>24</xdr:col>
      <xdr:colOff>152400</xdr:colOff>
      <xdr:row>39</xdr:row>
      <xdr:rowOff>107061</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7936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47007</xdr:rowOff>
    </xdr:from>
    <xdr:ext cx="534377"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0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16,360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100330</xdr:rowOff>
    </xdr:from>
    <xdr:to>
      <xdr:col>24</xdr:col>
      <xdr:colOff>152400</xdr:colOff>
      <xdr:row>31</xdr:row>
      <xdr:rowOff>100330</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5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32</xdr:row>
      <xdr:rowOff>46736</xdr:rowOff>
    </xdr:from>
    <xdr:to>
      <xdr:col>24</xdr:col>
      <xdr:colOff>63500</xdr:colOff>
      <xdr:row>33</xdr:row>
      <xdr:rowOff>2413</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flipV="1">
          <a:off x="3797300" y="5533136"/>
          <a:ext cx="838200" cy="1271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103903</xdr:rowOff>
    </xdr:from>
    <xdr:ext cx="534377"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1046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125476</xdr:rowOff>
    </xdr:from>
    <xdr:to>
      <xdr:col>24</xdr:col>
      <xdr:colOff>114300</xdr:colOff>
      <xdr:row>36</xdr:row>
      <xdr:rowOff>55626</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1262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32</xdr:row>
      <xdr:rowOff>164338</xdr:rowOff>
    </xdr:from>
    <xdr:to>
      <xdr:col>19</xdr:col>
      <xdr:colOff>177800</xdr:colOff>
      <xdr:row>33</xdr:row>
      <xdr:rowOff>2413</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a:off x="2908300" y="5650738"/>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165100</xdr:rowOff>
    </xdr:from>
    <xdr:to>
      <xdr:col>20</xdr:col>
      <xdr:colOff>38100</xdr:colOff>
      <xdr:row>36</xdr:row>
      <xdr:rowOff>95250</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65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36</xdr:row>
      <xdr:rowOff>86377</xdr:rowOff>
    </xdr:from>
    <xdr:ext cx="534377"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30111" y="62585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164338</xdr:rowOff>
    </xdr:from>
    <xdr:to>
      <xdr:col>15</xdr:col>
      <xdr:colOff>50800</xdr:colOff>
      <xdr:row>33</xdr:row>
      <xdr:rowOff>135255</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flipV="1">
          <a:off x="2019300" y="5650738"/>
          <a:ext cx="889000" cy="1423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23495</xdr:rowOff>
    </xdr:from>
    <xdr:to>
      <xdr:col>15</xdr:col>
      <xdr:colOff>101600</xdr:colOff>
      <xdr:row>36</xdr:row>
      <xdr:rowOff>125095</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9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116222</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884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135255</xdr:rowOff>
    </xdr:from>
    <xdr:to>
      <xdr:col>10</xdr:col>
      <xdr:colOff>114300</xdr:colOff>
      <xdr:row>33</xdr:row>
      <xdr:rowOff>145034</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5793105"/>
          <a:ext cx="889000" cy="9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36</xdr:row>
      <xdr:rowOff>66675</xdr:rowOff>
    </xdr:from>
    <xdr:to>
      <xdr:col>10</xdr:col>
      <xdr:colOff>165100</xdr:colOff>
      <xdr:row>36</xdr:row>
      <xdr:rowOff>168275</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2388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159402</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331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88646</xdr:rowOff>
    </xdr:from>
    <xdr:to>
      <xdr:col>6</xdr:col>
      <xdr:colOff>38100</xdr:colOff>
      <xdr:row>37</xdr:row>
      <xdr:rowOff>18796</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608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37</xdr:row>
      <xdr:rowOff>9923</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535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31</xdr:row>
      <xdr:rowOff>167386</xdr:rowOff>
    </xdr:from>
    <xdr:to>
      <xdr:col>24</xdr:col>
      <xdr:colOff>114300</xdr:colOff>
      <xdr:row>32</xdr:row>
      <xdr:rowOff>97536</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482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82313</xdr:rowOff>
    </xdr:from>
    <xdr:ext cx="534377"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397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32</xdr:row>
      <xdr:rowOff>123063</xdr:rowOff>
    </xdr:from>
    <xdr:to>
      <xdr:col>20</xdr:col>
      <xdr:colOff>38100</xdr:colOff>
      <xdr:row>33</xdr:row>
      <xdr:rowOff>53213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6094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31</xdr:row>
      <xdr:rowOff>69740</xdr:rowOff>
    </xdr:from>
    <xdr:ext cx="534377"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30111" y="53846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113538</xdr:rowOff>
    </xdr:from>
    <xdr:to>
      <xdr:col>15</xdr:col>
      <xdr:colOff>101600</xdr:colOff>
      <xdr:row>33</xdr:row>
      <xdr:rowOff>43688</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5999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31</xdr:row>
      <xdr:rowOff>60215</xdr:rowOff>
    </xdr:from>
    <xdr:ext cx="534377"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41111" y="53751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14,506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84455</xdr:rowOff>
    </xdr:from>
    <xdr:to>
      <xdr:col>10</xdr:col>
      <xdr:colOff>165100</xdr:colOff>
      <xdr:row>34</xdr:row>
      <xdr:rowOff>14605</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742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32</xdr:row>
      <xdr:rowOff>31132</xdr:rowOff>
    </xdr:from>
    <xdr:ext cx="534377"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52111" y="55175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94234</xdr:rowOff>
    </xdr:from>
    <xdr:to>
      <xdr:col>6</xdr:col>
      <xdr:colOff>38100</xdr:colOff>
      <xdr:row>34</xdr:row>
      <xdr:rowOff>24384</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752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32</xdr:row>
      <xdr:rowOff>40911</xdr:rowOff>
    </xdr:from>
    <xdr:ext cx="534377"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63111" y="5527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125,294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55</xdr:row>
      <xdr:rowOff>54627</xdr:rowOff>
    </xdr:from>
    <xdr:ext cx="685572"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76428" y="94843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52</xdr:row>
      <xdr:rowOff>111777</xdr:rowOff>
    </xdr:from>
    <xdr:ext cx="685572"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76428" y="90271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49</xdr:row>
      <xdr:rowOff>168927</xdr:rowOff>
    </xdr:from>
    <xdr:ext cx="685572"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76428" y="85699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76428</xdr:colOff>
      <xdr:row>47</xdr:row>
      <xdr:rowOff>54627</xdr:rowOff>
    </xdr:from>
    <xdr:ext cx="685572"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76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93476</xdr:rowOff>
    </xdr:from>
    <xdr:to>
      <xdr:col>24</xdr:col>
      <xdr:colOff>62865</xdr:colOff>
      <xdr:row>58</xdr:row>
      <xdr:rowOff>106227</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665976"/>
          <a:ext cx="1270" cy="13843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58</xdr:row>
      <xdr:rowOff>110054</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100541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73,213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58</xdr:row>
      <xdr:rowOff>106227</xdr:rowOff>
    </xdr:from>
    <xdr:to>
      <xdr:col>24</xdr:col>
      <xdr:colOff>152400</xdr:colOff>
      <xdr:row>58</xdr:row>
      <xdr:rowOff>106227</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100503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40153</xdr:rowOff>
    </xdr:from>
    <xdr:ext cx="690189"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44120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3,101,103</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50</xdr:row>
      <xdr:rowOff>93476</xdr:rowOff>
    </xdr:from>
    <xdr:to>
      <xdr:col>24</xdr:col>
      <xdr:colOff>152400</xdr:colOff>
      <xdr:row>50</xdr:row>
      <xdr:rowOff>93476</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6659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57</xdr:row>
      <xdr:rowOff>117649</xdr:rowOff>
    </xdr:from>
    <xdr:to>
      <xdr:col>24</xdr:col>
      <xdr:colOff>63500</xdr:colOff>
      <xdr:row>57</xdr:row>
      <xdr:rowOff>147782</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890299"/>
          <a:ext cx="838200" cy="30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132184</xdr:rowOff>
    </xdr:from>
    <xdr:ext cx="599010"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90483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233,143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153757</xdr:rowOff>
    </xdr:from>
    <xdr:to>
      <xdr:col>24</xdr:col>
      <xdr:colOff>114300</xdr:colOff>
      <xdr:row>58</xdr:row>
      <xdr:rowOff>83907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926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147782</xdr:rowOff>
    </xdr:from>
    <xdr:to>
      <xdr:col>19</xdr:col>
      <xdr:colOff>177800</xdr:colOff>
      <xdr:row>58</xdr:row>
      <xdr:rowOff>12106</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flipV="1">
          <a:off x="2908300" y="9920432"/>
          <a:ext cx="889000" cy="35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166871</xdr:rowOff>
    </xdr:from>
    <xdr:to>
      <xdr:col>20</xdr:col>
      <xdr:colOff>38100</xdr:colOff>
      <xdr:row>58</xdr:row>
      <xdr:rowOff>97021</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9395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88148</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100322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57</xdr:row>
      <xdr:rowOff>144001</xdr:rowOff>
    </xdr:from>
    <xdr:to>
      <xdr:col>15</xdr:col>
      <xdr:colOff>50800</xdr:colOff>
      <xdr:row>58</xdr:row>
      <xdr:rowOff>12106</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916651"/>
          <a:ext cx="889000" cy="39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2391</xdr:rowOff>
    </xdr:from>
    <xdr:to>
      <xdr:col>15</xdr:col>
      <xdr:colOff>101600</xdr:colOff>
      <xdr:row>58</xdr:row>
      <xdr:rowOff>103991</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946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58</xdr:row>
      <xdr:rowOff>95118</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08795" y="100392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57</xdr:row>
      <xdr:rowOff>114988</xdr:rowOff>
    </xdr:from>
    <xdr:to>
      <xdr:col>10</xdr:col>
      <xdr:colOff>114300</xdr:colOff>
      <xdr:row>57</xdr:row>
      <xdr:rowOff>144001</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887638"/>
          <a:ext cx="889000" cy="290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169463</xdr:rowOff>
    </xdr:from>
    <xdr:to>
      <xdr:col>10</xdr:col>
      <xdr:colOff>165100</xdr:colOff>
      <xdr:row>58</xdr:row>
      <xdr:rowOff>99613</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9421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90740</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19795" y="1003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198,789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140361</xdr:rowOff>
    </xdr:from>
    <xdr:to>
      <xdr:col>6</xdr:col>
      <xdr:colOff>38100</xdr:colOff>
      <xdr:row>58</xdr:row>
      <xdr:rowOff>70511</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9130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58</xdr:row>
      <xdr:rowOff>61638</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100057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262,443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66849</xdr:rowOff>
    </xdr:from>
    <xdr:to>
      <xdr:col>24</xdr:col>
      <xdr:colOff>114300</xdr:colOff>
      <xdr:row>57</xdr:row>
      <xdr:rowOff>168449</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8394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89726</xdr:rowOff>
    </xdr:from>
    <xdr:ext cx="599010"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909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423,231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96982</xdr:rowOff>
    </xdr:from>
    <xdr:to>
      <xdr:col>20</xdr:col>
      <xdr:colOff>38100</xdr:colOff>
      <xdr:row>58</xdr:row>
      <xdr:rowOff>27132</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69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56</xdr:row>
      <xdr:rowOff>43659</xdr:rowOff>
    </xdr:from>
    <xdr:ext cx="599010"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497795" y="96448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57</xdr:row>
      <xdr:rowOff>132756</xdr:rowOff>
    </xdr:from>
    <xdr:to>
      <xdr:col>15</xdr:col>
      <xdr:colOff>101600</xdr:colOff>
      <xdr:row>58</xdr:row>
      <xdr:rowOff>62906</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9054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56</xdr:row>
      <xdr:rowOff>79433</xdr:rowOff>
    </xdr:from>
    <xdr:ext cx="599010"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08795" y="96806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279,077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93201</xdr:rowOff>
    </xdr:from>
    <xdr:to>
      <xdr:col>10</xdr:col>
      <xdr:colOff>165100</xdr:colOff>
      <xdr:row>58</xdr:row>
      <xdr:rowOff>23351</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8658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56</xdr:row>
      <xdr:rowOff>39878</xdr:rowOff>
    </xdr:from>
    <xdr:ext cx="599010"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19795" y="96410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365,592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57</xdr:row>
      <xdr:rowOff>64188</xdr:rowOff>
    </xdr:from>
    <xdr:to>
      <xdr:col>6</xdr:col>
      <xdr:colOff>38100</xdr:colOff>
      <xdr:row>57</xdr:row>
      <xdr:rowOff>165788</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8368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56</xdr:row>
      <xdr:rowOff>10865</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61206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429,051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68" name="民生費グラフ枠">
          <a:extLst>
            <a:ext uri="{FF2B5EF4-FFF2-40B4-BE49-F238E27FC236}">
              <a16:creationId xmlns:a16="http://schemas.microsoft.com/office/drawing/2014/main" id="{00000000-0008-0000-0700-0000A8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13780</xdr:rowOff>
    </xdr:from>
    <xdr:to>
      <xdr:col>24</xdr:col>
      <xdr:colOff>62865</xdr:colOff>
      <xdr:row>79</xdr:row>
      <xdr:rowOff>122318</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flipV="1">
          <a:off x="4633595" y="12186730"/>
          <a:ext cx="1270" cy="148013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126145</xdr:rowOff>
    </xdr:from>
    <xdr:ext cx="599010" cy="259045"/>
    <xdr:sp macro="" textlink="">
      <xdr:nvSpPr>
        <xdr:cNvPr id="170" name="民生費最小値テキスト">
          <a:extLst>
            <a:ext uri="{FF2B5EF4-FFF2-40B4-BE49-F238E27FC236}">
              <a16:creationId xmlns:a16="http://schemas.microsoft.com/office/drawing/2014/main" id="{00000000-0008-0000-0700-0000AA000000}"/>
            </a:ext>
          </a:extLst>
        </xdr:cNvPr>
        <xdr:cNvSpPr txBox="1"/>
      </xdr:nvSpPr>
      <xdr:spPr>
        <a:xfrm>
          <a:off x="4686300" y="136706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122318</xdr:rowOff>
    </xdr:from>
    <xdr:to>
      <xdr:col>24</xdr:col>
      <xdr:colOff>152400</xdr:colOff>
      <xdr:row>79</xdr:row>
      <xdr:rowOff>122318</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a:off x="4546600" y="136668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131907</xdr:rowOff>
    </xdr:from>
    <xdr:ext cx="599010" cy="259045"/>
    <xdr:sp macro="" textlink="">
      <xdr:nvSpPr>
        <xdr:cNvPr id="172" name="民生費最大値テキスト">
          <a:extLst>
            <a:ext uri="{FF2B5EF4-FFF2-40B4-BE49-F238E27FC236}">
              <a16:creationId xmlns:a16="http://schemas.microsoft.com/office/drawing/2014/main" id="{00000000-0008-0000-0700-0000AC000000}"/>
            </a:ext>
          </a:extLst>
        </xdr:cNvPr>
        <xdr:cNvSpPr txBox="1"/>
      </xdr:nvSpPr>
      <xdr:spPr>
        <a:xfrm>
          <a:off x="4686300" y="11961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334,025</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71</xdr:row>
      <xdr:rowOff>13780</xdr:rowOff>
    </xdr:from>
    <xdr:to>
      <xdr:col>24</xdr:col>
      <xdr:colOff>152400</xdr:colOff>
      <xdr:row>71</xdr:row>
      <xdr:rowOff>13780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2186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77</xdr:row>
      <xdr:rowOff>7379</xdr:rowOff>
    </xdr:from>
    <xdr:to>
      <xdr:col>24</xdr:col>
      <xdr:colOff>63500</xdr:colOff>
      <xdr:row>77</xdr:row>
      <xdr:rowOff>48763</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flipV="1">
          <a:off x="3797300" y="13209029"/>
          <a:ext cx="838200" cy="41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139521</xdr:rowOff>
    </xdr:from>
    <xdr:ext cx="599010" cy="259045"/>
    <xdr:sp macro="" textlink="">
      <xdr:nvSpPr>
        <xdr:cNvPr id="175" name="民生費平均値テキスト">
          <a:extLst>
            <a:ext uri="{FF2B5EF4-FFF2-40B4-BE49-F238E27FC236}">
              <a16:creationId xmlns:a16="http://schemas.microsoft.com/office/drawing/2014/main" id="{00000000-0008-0000-0700-0000AF000000}"/>
            </a:ext>
          </a:extLst>
        </xdr:cNvPr>
        <xdr:cNvSpPr txBox="1"/>
      </xdr:nvSpPr>
      <xdr:spPr>
        <a:xfrm>
          <a:off x="4686300" y="1299827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201,359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116644</xdr:rowOff>
    </xdr:from>
    <xdr:to>
      <xdr:col>24</xdr:col>
      <xdr:colOff>114300</xdr:colOff>
      <xdr:row>77</xdr:row>
      <xdr:rowOff>46794</xdr:rowOff>
    </xdr:to>
    <xdr:sp macro="" textlink="">
      <xdr:nvSpPr>
        <xdr:cNvPr id="176" name="フローチャート: 判断 175">
          <a:extLst>
            <a:ext uri="{FF2B5EF4-FFF2-40B4-BE49-F238E27FC236}">
              <a16:creationId xmlns:a16="http://schemas.microsoft.com/office/drawing/2014/main" id="{00000000-0008-0000-0700-0000B0000000}"/>
            </a:ext>
          </a:extLst>
        </xdr:cNvPr>
        <xdr:cNvSpPr/>
      </xdr:nvSpPr>
      <xdr:spPr>
        <a:xfrm>
          <a:off x="4584700" y="13146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77</xdr:row>
      <xdr:rowOff>48763</xdr:rowOff>
    </xdr:from>
    <xdr:to>
      <xdr:col>19</xdr:col>
      <xdr:colOff>177800</xdr:colOff>
      <xdr:row>77</xdr:row>
      <xdr:rowOff>63364</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2908300" y="13250413"/>
          <a:ext cx="889000" cy="146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24923</xdr:rowOff>
    </xdr:from>
    <xdr:to>
      <xdr:col>20</xdr:col>
      <xdr:colOff>38100</xdr:colOff>
      <xdr:row>77</xdr:row>
      <xdr:rowOff>126523</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3746500" y="132265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77</xdr:row>
      <xdr:rowOff>117650</xdr:rowOff>
    </xdr:from>
    <xdr:ext cx="599010" cy="259045"/>
    <xdr:sp macro="" textlink="">
      <xdr:nvSpPr>
        <xdr:cNvPr id="179" name="テキスト ボックス 178">
          <a:extLst>
            <a:ext uri="{FF2B5EF4-FFF2-40B4-BE49-F238E27FC236}">
              <a16:creationId xmlns:a16="http://schemas.microsoft.com/office/drawing/2014/main" id="{00000000-0008-0000-0700-0000B3000000}"/>
            </a:ext>
          </a:extLst>
        </xdr:cNvPr>
        <xdr:cNvSpPr txBox="1"/>
      </xdr:nvSpPr>
      <xdr:spPr>
        <a:xfrm>
          <a:off x="3497795" y="133193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190,896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77</xdr:row>
      <xdr:rowOff>11264</xdr:rowOff>
    </xdr:from>
    <xdr:to>
      <xdr:col>15</xdr:col>
      <xdr:colOff>50800</xdr:colOff>
      <xdr:row>77</xdr:row>
      <xdr:rowOff>63364</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a:off x="2019300" y="13212914"/>
          <a:ext cx="889000" cy="52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86522</xdr:rowOff>
    </xdr:from>
    <xdr:to>
      <xdr:col>15</xdr:col>
      <xdr:colOff>101600</xdr:colOff>
      <xdr:row>78</xdr:row>
      <xdr:rowOff>16672</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2857500" y="13288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7799</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2608795" y="133808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77</xdr:row>
      <xdr:rowOff>11264</xdr:rowOff>
    </xdr:from>
    <xdr:to>
      <xdr:col>10</xdr:col>
      <xdr:colOff>114300</xdr:colOff>
      <xdr:row>77</xdr:row>
      <xdr:rowOff>87801</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flipV="1">
          <a:off x="1130300" y="13212914"/>
          <a:ext cx="889000" cy="765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47904</xdr:rowOff>
    </xdr:from>
    <xdr:to>
      <xdr:col>10</xdr:col>
      <xdr:colOff>165100</xdr:colOff>
      <xdr:row>77</xdr:row>
      <xdr:rowOff>149504</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1968500" y="13249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140631</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1719795" y="133422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30500</xdr:rowOff>
    </xdr:from>
    <xdr:to>
      <xdr:col>6</xdr:col>
      <xdr:colOff>38100</xdr:colOff>
      <xdr:row>78</xdr:row>
      <xdr:rowOff>132100</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079500" y="1340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78</xdr:row>
      <xdr:rowOff>123227</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830795" y="134963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167,664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76</xdr:row>
      <xdr:rowOff>128029</xdr:rowOff>
    </xdr:from>
    <xdr:to>
      <xdr:col>24</xdr:col>
      <xdr:colOff>114300</xdr:colOff>
      <xdr:row>77</xdr:row>
      <xdr:rowOff>58179</xdr:rowOff>
    </xdr:to>
    <xdr:sp macro="" textlink="">
      <xdr:nvSpPr>
        <xdr:cNvPr id="193" name="楕円 192">
          <a:extLst>
            <a:ext uri="{FF2B5EF4-FFF2-40B4-BE49-F238E27FC236}">
              <a16:creationId xmlns:a16="http://schemas.microsoft.com/office/drawing/2014/main" id="{00000000-0008-0000-0700-0000C1000000}"/>
            </a:ext>
          </a:extLst>
        </xdr:cNvPr>
        <xdr:cNvSpPr/>
      </xdr:nvSpPr>
      <xdr:spPr>
        <a:xfrm>
          <a:off x="4584700" y="131582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76</xdr:row>
      <xdr:rowOff>106456</xdr:rowOff>
    </xdr:from>
    <xdr:ext cx="599010" cy="259045"/>
    <xdr:sp macro="" textlink="">
      <xdr:nvSpPr>
        <xdr:cNvPr id="194" name="民生費該当値テキスト">
          <a:extLst>
            <a:ext uri="{FF2B5EF4-FFF2-40B4-BE49-F238E27FC236}">
              <a16:creationId xmlns:a16="http://schemas.microsoft.com/office/drawing/2014/main" id="{00000000-0008-0000-0700-0000C2000000}"/>
            </a:ext>
          </a:extLst>
        </xdr:cNvPr>
        <xdr:cNvSpPr txBox="1"/>
      </xdr:nvSpPr>
      <xdr:spPr>
        <a:xfrm>
          <a:off x="4686300" y="131366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199,865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169413</xdr:rowOff>
    </xdr:from>
    <xdr:to>
      <xdr:col>20</xdr:col>
      <xdr:colOff>38100</xdr:colOff>
      <xdr:row>77</xdr:row>
      <xdr:rowOff>99563</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3746500" y="131996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75</xdr:row>
      <xdr:rowOff>116090</xdr:rowOff>
    </xdr:from>
    <xdr:ext cx="599010" cy="259045"/>
    <xdr:sp macro="" textlink="">
      <xdr:nvSpPr>
        <xdr:cNvPr id="196" name="テキスト ボックス 195">
          <a:extLst>
            <a:ext uri="{FF2B5EF4-FFF2-40B4-BE49-F238E27FC236}">
              <a16:creationId xmlns:a16="http://schemas.microsoft.com/office/drawing/2014/main" id="{00000000-0008-0000-0700-0000C4000000}"/>
            </a:ext>
          </a:extLst>
        </xdr:cNvPr>
        <xdr:cNvSpPr txBox="1"/>
      </xdr:nvSpPr>
      <xdr:spPr>
        <a:xfrm>
          <a:off x="3497795" y="129748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194,434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12564</xdr:rowOff>
    </xdr:from>
    <xdr:to>
      <xdr:col>15</xdr:col>
      <xdr:colOff>101600</xdr:colOff>
      <xdr:row>77</xdr:row>
      <xdr:rowOff>114164</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2857500" y="1321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130691</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2608795" y="129894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131914</xdr:rowOff>
    </xdr:from>
    <xdr:to>
      <xdr:col>10</xdr:col>
      <xdr:colOff>165100</xdr:colOff>
      <xdr:row>77</xdr:row>
      <xdr:rowOff>62064</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1968500" y="13162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78592</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1719795" y="129373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37001</xdr:rowOff>
    </xdr:from>
    <xdr:to>
      <xdr:col>6</xdr:col>
      <xdr:colOff>38100</xdr:colOff>
      <xdr:row>77</xdr:row>
      <xdr:rowOff>138601</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079500" y="132386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155128</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830795" y="130138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189,311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3" name="正方形/長方形 202">
          <a:extLst>
            <a:ext uri="{FF2B5EF4-FFF2-40B4-BE49-F238E27FC236}">
              <a16:creationId xmlns:a16="http://schemas.microsoft.com/office/drawing/2014/main" id="{00000000-0008-0000-0700-0000CB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4" name="正方形/長方形 203">
          <a:extLst>
            <a:ext uri="{FF2B5EF4-FFF2-40B4-BE49-F238E27FC236}">
              <a16:creationId xmlns:a16="http://schemas.microsoft.com/office/drawing/2014/main" id="{00000000-0008-0000-0700-0000CC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51,527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1" name="テキスト ボックス 210">
          <a:extLst>
            <a:ext uri="{FF2B5EF4-FFF2-40B4-BE49-F238E27FC236}">
              <a16:creationId xmlns:a16="http://schemas.microsoft.com/office/drawing/2014/main" id="{00000000-0008-0000-0700-0000D3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2" name="直線コネクタ 211">
          <a:extLst>
            <a:ext uri="{FF2B5EF4-FFF2-40B4-BE49-F238E27FC236}">
              <a16:creationId xmlns:a16="http://schemas.microsoft.com/office/drawing/2014/main" id="{00000000-0008-0000-0700-0000D4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98</xdr:row>
      <xdr:rowOff>139700</xdr:rowOff>
    </xdr:from>
    <xdr:to>
      <xdr:col>28</xdr:col>
      <xdr:colOff>114300</xdr:colOff>
      <xdr:row>98</xdr:row>
      <xdr:rowOff>139700</xdr:rowOff>
    </xdr:to>
    <xdr:cxnSp macro="">
      <xdr:nvCxnSpPr>
        <xdr:cNvPr id="213" name="直線コネクタ 212">
          <a:extLst>
            <a:ext uri="{FF2B5EF4-FFF2-40B4-BE49-F238E27FC236}">
              <a16:creationId xmlns:a16="http://schemas.microsoft.com/office/drawing/2014/main" id="{00000000-0008-0000-0700-0000D5000000}"/>
            </a:ext>
          </a:extLst>
        </xdr:cNvPr>
        <xdr:cNvCxnSpPr/>
      </xdr:nvCxnSpPr>
      <xdr:spPr>
        <a:xfrm>
          <a:off x="762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97</xdr:row>
      <xdr:rowOff>168927</xdr:rowOff>
    </xdr:from>
    <xdr:ext cx="248786" cy="259045"/>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513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96</xdr:row>
      <xdr:rowOff>25400</xdr:rowOff>
    </xdr:from>
    <xdr:to>
      <xdr:col>28</xdr:col>
      <xdr:colOff>114300</xdr:colOff>
      <xdr:row>96</xdr:row>
      <xdr:rowOff>25400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95</xdr:row>
      <xdr:rowOff>54627</xdr:rowOff>
    </xdr:from>
    <xdr:ext cx="595419"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166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93</xdr:row>
      <xdr:rowOff>82550</xdr:rowOff>
    </xdr:from>
    <xdr:to>
      <xdr:col>28</xdr:col>
      <xdr:colOff>114300</xdr:colOff>
      <xdr:row>93</xdr:row>
      <xdr:rowOff>82550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111777</xdr:rowOff>
    </xdr:from>
    <xdr:ext cx="59541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166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139700</xdr:rowOff>
    </xdr:from>
    <xdr:to>
      <xdr:col>28</xdr:col>
      <xdr:colOff>114300</xdr:colOff>
      <xdr:row>90</xdr:row>
      <xdr:rowOff>139700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168927</xdr:rowOff>
    </xdr:from>
    <xdr:ext cx="59541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166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3" name="衛生費グラフ枠">
          <a:extLst>
            <a:ext uri="{FF2B5EF4-FFF2-40B4-BE49-F238E27FC236}">
              <a16:creationId xmlns:a16="http://schemas.microsoft.com/office/drawing/2014/main" id="{00000000-0008-0000-0700-0000DF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118010</xdr:rowOff>
    </xdr:from>
    <xdr:to>
      <xdr:col>24</xdr:col>
      <xdr:colOff>62865</xdr:colOff>
      <xdr:row>98</xdr:row>
      <xdr:rowOff>30731</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flipV="1">
          <a:off x="4633595" y="15548510"/>
          <a:ext cx="1270" cy="12843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34558</xdr:rowOff>
    </xdr:from>
    <xdr:ext cx="534377" cy="259045"/>
    <xdr:sp macro="" textlink="">
      <xdr:nvSpPr>
        <xdr:cNvPr id="225" name="衛生費最小値テキスト">
          <a:extLst>
            <a:ext uri="{FF2B5EF4-FFF2-40B4-BE49-F238E27FC236}">
              <a16:creationId xmlns:a16="http://schemas.microsoft.com/office/drawing/2014/main" id="{00000000-0008-0000-0700-0000E1000000}"/>
            </a:ext>
          </a:extLst>
        </xdr:cNvPr>
        <xdr:cNvSpPr txBox="1"/>
      </xdr:nvSpPr>
      <xdr:spPr>
        <a:xfrm>
          <a:off x="4686300" y="16836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23,834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30731</xdr:rowOff>
    </xdr:from>
    <xdr:to>
      <xdr:col>24</xdr:col>
      <xdr:colOff>152400</xdr:colOff>
      <xdr:row>98</xdr:row>
      <xdr:rowOff>30731</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4546600" y="168328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64687</xdr:rowOff>
    </xdr:from>
    <xdr:ext cx="599010" cy="259045"/>
    <xdr:sp macro="" textlink="">
      <xdr:nvSpPr>
        <xdr:cNvPr id="227" name="衛生費最大値テキスト">
          <a:extLst>
            <a:ext uri="{FF2B5EF4-FFF2-40B4-BE49-F238E27FC236}">
              <a16:creationId xmlns:a16="http://schemas.microsoft.com/office/drawing/2014/main" id="{00000000-0008-0000-0700-0000E3000000}"/>
            </a:ext>
          </a:extLst>
        </xdr:cNvPr>
        <xdr:cNvSpPr txBox="1"/>
      </xdr:nvSpPr>
      <xdr:spPr>
        <a:xfrm>
          <a:off x="4686300" y="153237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304,744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118010</xdr:rowOff>
    </xdr:from>
    <xdr:to>
      <xdr:col>24</xdr:col>
      <xdr:colOff>152400</xdr:colOff>
      <xdr:row>90</xdr:row>
      <xdr:rowOff>118010</xdr:rowOff>
    </xdr:to>
    <xdr:cxnSp macro="">
      <xdr:nvCxnSpPr>
        <xdr:cNvPr id="228" name="直線コネクタ 227">
          <a:extLst>
            <a:ext uri="{FF2B5EF4-FFF2-40B4-BE49-F238E27FC236}">
              <a16:creationId xmlns:a16="http://schemas.microsoft.com/office/drawing/2014/main" id="{00000000-0008-0000-0700-0000E4000000}"/>
            </a:ext>
          </a:extLst>
        </xdr:cNvPr>
        <xdr:cNvCxnSpPr/>
      </xdr:nvCxnSpPr>
      <xdr:spPr>
        <a:xfrm>
          <a:off x="4546600" y="155485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96</xdr:row>
      <xdr:rowOff>2110</xdr:rowOff>
    </xdr:from>
    <xdr:to>
      <xdr:col>24</xdr:col>
      <xdr:colOff>63500</xdr:colOff>
      <xdr:row>96</xdr:row>
      <xdr:rowOff>19086</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3797300" y="16461310"/>
          <a:ext cx="838200" cy="169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96</xdr:row>
      <xdr:rowOff>59811</xdr:rowOff>
    </xdr:from>
    <xdr:ext cx="534377" cy="259045"/>
    <xdr:sp macro="" textlink="">
      <xdr:nvSpPr>
        <xdr:cNvPr id="230" name="衛生費平均値テキスト">
          <a:extLst>
            <a:ext uri="{FF2B5EF4-FFF2-40B4-BE49-F238E27FC236}">
              <a16:creationId xmlns:a16="http://schemas.microsoft.com/office/drawing/2014/main" id="{00000000-0008-0000-0700-0000E6000000}"/>
            </a:ext>
          </a:extLst>
        </xdr:cNvPr>
        <xdr:cNvSpPr txBox="1"/>
      </xdr:nvSpPr>
      <xdr:spPr>
        <a:xfrm>
          <a:off x="4686300" y="165190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96</xdr:row>
      <xdr:rowOff>81384</xdr:rowOff>
    </xdr:from>
    <xdr:to>
      <xdr:col>24</xdr:col>
      <xdr:colOff>114300</xdr:colOff>
      <xdr:row>97</xdr:row>
      <xdr:rowOff>11534</xdr:rowOff>
    </xdr:to>
    <xdr:sp macro="" textlink="">
      <xdr:nvSpPr>
        <xdr:cNvPr id="231" name="フローチャート: 判断 230">
          <a:extLst>
            <a:ext uri="{FF2B5EF4-FFF2-40B4-BE49-F238E27FC236}">
              <a16:creationId xmlns:a16="http://schemas.microsoft.com/office/drawing/2014/main" id="{00000000-0008-0000-0700-0000E7000000}"/>
            </a:ext>
          </a:extLst>
        </xdr:cNvPr>
        <xdr:cNvSpPr/>
      </xdr:nvSpPr>
      <xdr:spPr>
        <a:xfrm>
          <a:off x="4584700" y="16540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96</xdr:row>
      <xdr:rowOff>19086</xdr:rowOff>
    </xdr:from>
    <xdr:to>
      <xdr:col>19</xdr:col>
      <xdr:colOff>177800</xdr:colOff>
      <xdr:row>96</xdr:row>
      <xdr:rowOff>36587</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flipV="1">
          <a:off x="2908300" y="16478286"/>
          <a:ext cx="889000" cy="175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96</xdr:row>
      <xdr:rowOff>81837</xdr:rowOff>
    </xdr:from>
    <xdr:to>
      <xdr:col>20</xdr:col>
      <xdr:colOff>38100</xdr:colOff>
      <xdr:row>97</xdr:row>
      <xdr:rowOff>11987</xdr:rowOff>
    </xdr:to>
    <xdr:sp macro="" textlink="">
      <xdr:nvSpPr>
        <xdr:cNvPr id="233" name="フローチャート: 判断 232">
          <a:extLst>
            <a:ext uri="{FF2B5EF4-FFF2-40B4-BE49-F238E27FC236}">
              <a16:creationId xmlns:a16="http://schemas.microsoft.com/office/drawing/2014/main" id="{00000000-0008-0000-0700-0000E9000000}"/>
            </a:ext>
          </a:extLst>
        </xdr:cNvPr>
        <xdr:cNvSpPr/>
      </xdr:nvSpPr>
      <xdr:spPr>
        <a:xfrm>
          <a:off x="3746500" y="165410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97</xdr:row>
      <xdr:rowOff>3114</xdr:rowOff>
    </xdr:from>
    <xdr:ext cx="534377" cy="259045"/>
    <xdr:sp macro="" textlink="">
      <xdr:nvSpPr>
        <xdr:cNvPr id="234" name="テキスト ボックス 233">
          <a:extLst>
            <a:ext uri="{FF2B5EF4-FFF2-40B4-BE49-F238E27FC236}">
              <a16:creationId xmlns:a16="http://schemas.microsoft.com/office/drawing/2014/main" id="{00000000-0008-0000-0700-0000EA000000}"/>
            </a:ext>
          </a:extLst>
        </xdr:cNvPr>
        <xdr:cNvSpPr txBox="1"/>
      </xdr:nvSpPr>
      <xdr:spPr>
        <a:xfrm>
          <a:off x="3530111" y="16633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96</xdr:row>
      <xdr:rowOff>29657</xdr:rowOff>
    </xdr:from>
    <xdr:to>
      <xdr:col>15</xdr:col>
      <xdr:colOff>50800</xdr:colOff>
      <xdr:row>96</xdr:row>
      <xdr:rowOff>36587</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2019300" y="16488857"/>
          <a:ext cx="889000" cy="6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77725</xdr:rowOff>
    </xdr:from>
    <xdr:to>
      <xdr:col>15</xdr:col>
      <xdr:colOff>101600</xdr:colOff>
      <xdr:row>97</xdr:row>
      <xdr:rowOff>7875</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2857500" y="165369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170452</xdr:rowOff>
    </xdr:from>
    <xdr:ext cx="534377" cy="259045"/>
    <xdr:sp macro="" textlink="">
      <xdr:nvSpPr>
        <xdr:cNvPr id="237" name="テキスト ボックス 236">
          <a:extLst>
            <a:ext uri="{FF2B5EF4-FFF2-40B4-BE49-F238E27FC236}">
              <a16:creationId xmlns:a16="http://schemas.microsoft.com/office/drawing/2014/main" id="{00000000-0008-0000-0700-0000ED000000}"/>
            </a:ext>
          </a:extLst>
        </xdr:cNvPr>
        <xdr:cNvSpPr txBox="1"/>
      </xdr:nvSpPr>
      <xdr:spPr>
        <a:xfrm>
          <a:off x="2641111" y="166296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96</xdr:row>
      <xdr:rowOff>29657</xdr:rowOff>
    </xdr:from>
    <xdr:to>
      <xdr:col>10</xdr:col>
      <xdr:colOff>114300</xdr:colOff>
      <xdr:row>96</xdr:row>
      <xdr:rowOff>93331</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flipV="1">
          <a:off x="1130300" y="16488857"/>
          <a:ext cx="889000" cy="636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96</xdr:row>
      <xdr:rowOff>90120</xdr:rowOff>
    </xdr:from>
    <xdr:to>
      <xdr:col>10</xdr:col>
      <xdr:colOff>165100</xdr:colOff>
      <xdr:row>97</xdr:row>
      <xdr:rowOff>20270</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1968500" y="16549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97</xdr:row>
      <xdr:rowOff>11397</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1752111" y="166420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116980</xdr:rowOff>
    </xdr:from>
    <xdr:to>
      <xdr:col>6</xdr:col>
      <xdr:colOff>38100</xdr:colOff>
      <xdr:row>97</xdr:row>
      <xdr:rowOff>47130</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1079500" y="16576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38257</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863111" y="16668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4" name="テキスト ボックス 243">
          <a:extLst>
            <a:ext uri="{FF2B5EF4-FFF2-40B4-BE49-F238E27FC236}">
              <a16:creationId xmlns:a16="http://schemas.microsoft.com/office/drawing/2014/main" id="{00000000-0008-0000-0700-0000F4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122760</xdr:rowOff>
    </xdr:from>
    <xdr:to>
      <xdr:col>24</xdr:col>
      <xdr:colOff>114300</xdr:colOff>
      <xdr:row>96</xdr:row>
      <xdr:rowOff>52910</xdr:rowOff>
    </xdr:to>
    <xdr:sp macro="" textlink="">
      <xdr:nvSpPr>
        <xdr:cNvPr id="248" name="楕円 247">
          <a:extLst>
            <a:ext uri="{FF2B5EF4-FFF2-40B4-BE49-F238E27FC236}">
              <a16:creationId xmlns:a16="http://schemas.microsoft.com/office/drawing/2014/main" id="{00000000-0008-0000-0700-0000F8000000}"/>
            </a:ext>
          </a:extLst>
        </xdr:cNvPr>
        <xdr:cNvSpPr/>
      </xdr:nvSpPr>
      <xdr:spPr>
        <a:xfrm>
          <a:off x="4584700" y="16410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94</xdr:row>
      <xdr:rowOff>145637</xdr:rowOff>
    </xdr:from>
    <xdr:ext cx="599010" cy="259045"/>
    <xdr:sp macro="" textlink="">
      <xdr:nvSpPr>
        <xdr:cNvPr id="249" name="衛生費該当値テキスト">
          <a:extLst>
            <a:ext uri="{FF2B5EF4-FFF2-40B4-BE49-F238E27FC236}">
              <a16:creationId xmlns:a16="http://schemas.microsoft.com/office/drawing/2014/main" id="{00000000-0008-0000-0700-0000F9000000}"/>
            </a:ext>
          </a:extLst>
        </xdr:cNvPr>
        <xdr:cNvSpPr txBox="1"/>
      </xdr:nvSpPr>
      <xdr:spPr>
        <a:xfrm>
          <a:off x="4686300" y="162619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105,094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139736</xdr:rowOff>
    </xdr:from>
    <xdr:to>
      <xdr:col>20</xdr:col>
      <xdr:colOff>38100</xdr:colOff>
      <xdr:row>96</xdr:row>
      <xdr:rowOff>69886</xdr:rowOff>
    </xdr:to>
    <xdr:sp macro="" textlink="">
      <xdr:nvSpPr>
        <xdr:cNvPr id="250" name="楕円 249">
          <a:extLst>
            <a:ext uri="{FF2B5EF4-FFF2-40B4-BE49-F238E27FC236}">
              <a16:creationId xmlns:a16="http://schemas.microsoft.com/office/drawing/2014/main" id="{00000000-0008-0000-0700-0000FA000000}"/>
            </a:ext>
          </a:extLst>
        </xdr:cNvPr>
        <xdr:cNvSpPr/>
      </xdr:nvSpPr>
      <xdr:spPr>
        <a:xfrm>
          <a:off x="3746500" y="16427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94</xdr:row>
      <xdr:rowOff>86413</xdr:rowOff>
    </xdr:from>
    <xdr:ext cx="59901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3497795" y="162027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95</xdr:row>
      <xdr:rowOff>157237</xdr:rowOff>
    </xdr:from>
    <xdr:to>
      <xdr:col>15</xdr:col>
      <xdr:colOff>101600</xdr:colOff>
      <xdr:row>96</xdr:row>
      <xdr:rowOff>87387</xdr:rowOff>
    </xdr:to>
    <xdr:sp macro="" textlink="">
      <xdr:nvSpPr>
        <xdr:cNvPr id="252" name="楕円 251">
          <a:extLst>
            <a:ext uri="{FF2B5EF4-FFF2-40B4-BE49-F238E27FC236}">
              <a16:creationId xmlns:a16="http://schemas.microsoft.com/office/drawing/2014/main" id="{00000000-0008-0000-0700-0000FC000000}"/>
            </a:ext>
          </a:extLst>
        </xdr:cNvPr>
        <xdr:cNvSpPr/>
      </xdr:nvSpPr>
      <xdr:spPr>
        <a:xfrm>
          <a:off x="2857500" y="164449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103914</xdr:rowOff>
    </xdr:from>
    <xdr:ext cx="534377"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2641111" y="162202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95</xdr:row>
      <xdr:rowOff>150307</xdr:rowOff>
    </xdr:from>
    <xdr:to>
      <xdr:col>10</xdr:col>
      <xdr:colOff>165100</xdr:colOff>
      <xdr:row>96</xdr:row>
      <xdr:rowOff>80457</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1968500" y="164380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96984</xdr:rowOff>
    </xdr:from>
    <xdr:ext cx="534377" cy="259045"/>
    <xdr:sp macro="" textlink="">
      <xdr:nvSpPr>
        <xdr:cNvPr id="255" name="テキスト ボックス 254">
          <a:extLst>
            <a:ext uri="{FF2B5EF4-FFF2-40B4-BE49-F238E27FC236}">
              <a16:creationId xmlns:a16="http://schemas.microsoft.com/office/drawing/2014/main" id="{00000000-0008-0000-0700-0000FF000000}"/>
            </a:ext>
          </a:extLst>
        </xdr:cNvPr>
        <xdr:cNvSpPr txBox="1"/>
      </xdr:nvSpPr>
      <xdr:spPr>
        <a:xfrm>
          <a:off x="1752111" y="16213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42531</xdr:rowOff>
    </xdr:from>
    <xdr:to>
      <xdr:col>6</xdr:col>
      <xdr:colOff>38100</xdr:colOff>
      <xdr:row>96</xdr:row>
      <xdr:rowOff>144131</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1079500" y="16501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160658</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863111" y="16276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58" name="正方形/長方形 257">
          <a:extLst>
            <a:ext uri="{FF2B5EF4-FFF2-40B4-BE49-F238E27FC236}">
              <a16:creationId xmlns:a16="http://schemas.microsoft.com/office/drawing/2014/main" id="{00000000-0008-0000-0700-000002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59" name="正方形/長方形 258">
          <a:extLst>
            <a:ext uri="{FF2B5EF4-FFF2-40B4-BE49-F238E27FC236}">
              <a16:creationId xmlns:a16="http://schemas.microsoft.com/office/drawing/2014/main" id="{00000000-0008-0000-0700-000003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0" name="正方形/長方形 259">
          <a:extLst>
            <a:ext uri="{FF2B5EF4-FFF2-40B4-BE49-F238E27FC236}">
              <a16:creationId xmlns:a16="http://schemas.microsoft.com/office/drawing/2014/main" id="{00000000-0008-0000-0700-000004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1" name="正方形/長方形 260">
          <a:extLst>
            <a:ext uri="{FF2B5EF4-FFF2-40B4-BE49-F238E27FC236}">
              <a16:creationId xmlns:a16="http://schemas.microsoft.com/office/drawing/2014/main" id="{00000000-0008-0000-0700-000005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2" name="正方形/長方形 261">
          <a:extLst>
            <a:ext uri="{FF2B5EF4-FFF2-40B4-BE49-F238E27FC236}">
              <a16:creationId xmlns:a16="http://schemas.microsoft.com/office/drawing/2014/main" id="{00000000-0008-0000-0700-000006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66" name="テキスト ボックス 265">
          <a:extLst>
            <a:ext uri="{FF2B5EF4-FFF2-40B4-BE49-F238E27FC236}">
              <a16:creationId xmlns:a16="http://schemas.microsoft.com/office/drawing/2014/main" id="{00000000-0008-0000-0700-00000A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67" name="直線コネクタ 266">
          <a:extLst>
            <a:ext uri="{FF2B5EF4-FFF2-40B4-BE49-F238E27FC236}">
              <a16:creationId xmlns:a16="http://schemas.microsoft.com/office/drawing/2014/main" id="{00000000-0008-0000-0700-00000B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68" name="直線コネクタ 267">
          <a:extLst>
            <a:ext uri="{FF2B5EF4-FFF2-40B4-BE49-F238E27FC236}">
              <a16:creationId xmlns:a16="http://schemas.microsoft.com/office/drawing/2014/main" id="{00000000-0008-0000-0700-00000C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69" name="テキスト ボックス 268">
          <a:extLst>
            <a:ext uri="{FF2B5EF4-FFF2-40B4-BE49-F238E27FC236}">
              <a16:creationId xmlns:a16="http://schemas.microsoft.com/office/drawing/2014/main" id="{00000000-0008-0000-0700-00000D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0" name="直線コネクタ 269">
          <a:extLst>
            <a:ext uri="{FF2B5EF4-FFF2-40B4-BE49-F238E27FC236}">
              <a16:creationId xmlns:a16="http://schemas.microsoft.com/office/drawing/2014/main" id="{00000000-0008-0000-0700-00000E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35577</xdr:rowOff>
    </xdr:from>
    <xdr:ext cx="467179" cy="259045"/>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136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168927</xdr:rowOff>
    </xdr:from>
    <xdr:ext cx="467179" cy="259045"/>
    <xdr:sp macro="" textlink="">
      <xdr:nvSpPr>
        <xdr:cNvPr id="273" name="テキスト ボックス 272">
          <a:extLst>
            <a:ext uri="{FF2B5EF4-FFF2-40B4-BE49-F238E27FC236}">
              <a16:creationId xmlns:a16="http://schemas.microsoft.com/office/drawing/2014/main" id="{00000000-0008-0000-0700-000011010000}"/>
            </a:ext>
          </a:extLst>
        </xdr:cNvPr>
        <xdr:cNvSpPr txBox="1"/>
      </xdr:nvSpPr>
      <xdr:spPr>
        <a:xfrm>
          <a:off x="6136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130827</xdr:rowOff>
    </xdr:from>
    <xdr:ext cx="467179"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136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92727</xdr:rowOff>
    </xdr:from>
    <xdr:ext cx="467179"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136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0" name="労働費グラフ枠">
          <a:extLst>
            <a:ext uri="{FF2B5EF4-FFF2-40B4-BE49-F238E27FC236}">
              <a16:creationId xmlns:a16="http://schemas.microsoft.com/office/drawing/2014/main" id="{00000000-0008-0000-0700-000018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152654</xdr:rowOff>
    </xdr:from>
    <xdr:to>
      <xdr:col>54</xdr:col>
      <xdr:colOff>189865</xdr:colOff>
      <xdr:row>39</xdr:row>
      <xdr:rowOff>44450</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flipV="1">
          <a:off x="10475595" y="5467604"/>
          <a:ext cx="1270" cy="12633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2" name="労働費最小値テキスト">
          <a:extLst>
            <a:ext uri="{FF2B5EF4-FFF2-40B4-BE49-F238E27FC236}">
              <a16:creationId xmlns:a16="http://schemas.microsoft.com/office/drawing/2014/main" id="{00000000-0008-0000-0700-00001A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99331</xdr:rowOff>
    </xdr:from>
    <xdr:ext cx="469744" cy="259045"/>
    <xdr:sp macro="" textlink="">
      <xdr:nvSpPr>
        <xdr:cNvPr id="284" name="労働費最大値テキスト">
          <a:extLst>
            <a:ext uri="{FF2B5EF4-FFF2-40B4-BE49-F238E27FC236}">
              <a16:creationId xmlns:a16="http://schemas.microsoft.com/office/drawing/2014/main" id="{00000000-0008-0000-0700-00001C010000}"/>
            </a:ext>
          </a:extLst>
        </xdr:cNvPr>
        <xdr:cNvSpPr txBox="1"/>
      </xdr:nvSpPr>
      <xdr:spPr>
        <a:xfrm>
          <a:off x="10528300" y="52428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3,316</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152654</xdr:rowOff>
    </xdr:from>
    <xdr:to>
      <xdr:col>55</xdr:col>
      <xdr:colOff>88900</xdr:colOff>
      <xdr:row>31</xdr:row>
      <xdr:rowOff>152654</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10388600" y="54676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38735</xdr:rowOff>
    </xdr:from>
    <xdr:to>
      <xdr:col>55</xdr:col>
      <xdr:colOff>0</xdr:colOff>
      <xdr:row>39</xdr:row>
      <xdr:rowOff>38735</xdr:rowOff>
    </xdr:to>
    <xdr:cxnSp macro="">
      <xdr:nvCxnSpPr>
        <xdr:cNvPr id="286" name="直線コネクタ 285">
          <a:extLst>
            <a:ext uri="{FF2B5EF4-FFF2-40B4-BE49-F238E27FC236}">
              <a16:creationId xmlns:a16="http://schemas.microsoft.com/office/drawing/2014/main" id="{00000000-0008-0000-0700-00001E010000}"/>
            </a:ext>
          </a:extLst>
        </xdr:cNvPr>
        <xdr:cNvCxnSpPr/>
      </xdr:nvCxnSpPr>
      <xdr:spPr>
        <a:xfrm>
          <a:off x="9639300" y="6725285"/>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26052</xdr:rowOff>
    </xdr:from>
    <xdr:ext cx="378565" cy="259045"/>
    <xdr:sp macro="" textlink="">
      <xdr:nvSpPr>
        <xdr:cNvPr id="287" name="労働費平均値テキスト">
          <a:extLst>
            <a:ext uri="{FF2B5EF4-FFF2-40B4-BE49-F238E27FC236}">
              <a16:creationId xmlns:a16="http://schemas.microsoft.com/office/drawing/2014/main" id="{00000000-0008-0000-0700-00001F010000}"/>
            </a:ext>
          </a:extLst>
        </xdr:cNvPr>
        <xdr:cNvSpPr txBox="1"/>
      </xdr:nvSpPr>
      <xdr:spPr>
        <a:xfrm>
          <a:off x="10528300" y="636970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3175</xdr:rowOff>
    </xdr:from>
    <xdr:to>
      <xdr:col>55</xdr:col>
      <xdr:colOff>50800</xdr:colOff>
      <xdr:row>38</xdr:row>
      <xdr:rowOff>104775</xdr:rowOff>
    </xdr:to>
    <xdr:sp macro="" textlink="">
      <xdr:nvSpPr>
        <xdr:cNvPr id="288" name="フローチャート: 判断 287">
          <a:extLst>
            <a:ext uri="{FF2B5EF4-FFF2-40B4-BE49-F238E27FC236}">
              <a16:creationId xmlns:a16="http://schemas.microsoft.com/office/drawing/2014/main" id="{00000000-0008-0000-0700-000020010000}"/>
            </a:ext>
          </a:extLst>
        </xdr:cNvPr>
        <xdr:cNvSpPr/>
      </xdr:nvSpPr>
      <xdr:spPr>
        <a:xfrm>
          <a:off x="10426700" y="6518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38735</xdr:rowOff>
    </xdr:from>
    <xdr:to>
      <xdr:col>50</xdr:col>
      <xdr:colOff>114300</xdr:colOff>
      <xdr:row>39</xdr:row>
      <xdr:rowOff>39497</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flipV="1">
          <a:off x="8750300" y="6725285"/>
          <a:ext cx="889000" cy="7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38</xdr:row>
      <xdr:rowOff>21463</xdr:rowOff>
    </xdr:from>
    <xdr:to>
      <xdr:col>50</xdr:col>
      <xdr:colOff>165100</xdr:colOff>
      <xdr:row>38</xdr:row>
      <xdr:rowOff>123063</xdr:rowOff>
    </xdr:to>
    <xdr:sp macro="" textlink="">
      <xdr:nvSpPr>
        <xdr:cNvPr id="290" name="フローチャート: 判断 289">
          <a:extLst>
            <a:ext uri="{FF2B5EF4-FFF2-40B4-BE49-F238E27FC236}">
              <a16:creationId xmlns:a16="http://schemas.microsoft.com/office/drawing/2014/main" id="{00000000-0008-0000-0700-000022010000}"/>
            </a:ext>
          </a:extLst>
        </xdr:cNvPr>
        <xdr:cNvSpPr/>
      </xdr:nvSpPr>
      <xdr:spPr>
        <a:xfrm>
          <a:off x="9588500" y="653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139590</xdr:rowOff>
    </xdr:from>
    <xdr:ext cx="378565" cy="259045"/>
    <xdr:sp macro="" textlink="">
      <xdr:nvSpPr>
        <xdr:cNvPr id="291" name="テキスト ボックス 290">
          <a:extLst>
            <a:ext uri="{FF2B5EF4-FFF2-40B4-BE49-F238E27FC236}">
              <a16:creationId xmlns:a16="http://schemas.microsoft.com/office/drawing/2014/main" id="{00000000-0008-0000-0700-000023010000}"/>
            </a:ext>
          </a:extLst>
        </xdr:cNvPr>
        <xdr:cNvSpPr txBox="1"/>
      </xdr:nvSpPr>
      <xdr:spPr>
        <a:xfrm>
          <a:off x="9450017" y="631179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39116</xdr:rowOff>
    </xdr:from>
    <xdr:to>
      <xdr:col>45</xdr:col>
      <xdr:colOff>177800</xdr:colOff>
      <xdr:row>39</xdr:row>
      <xdr:rowOff>39497</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7861300" y="6725666"/>
          <a:ext cx="889000" cy="3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38</xdr:row>
      <xdr:rowOff>24130</xdr:rowOff>
    </xdr:from>
    <xdr:to>
      <xdr:col>46</xdr:col>
      <xdr:colOff>38100</xdr:colOff>
      <xdr:row>38</xdr:row>
      <xdr:rowOff>125730</xdr:rowOff>
    </xdr:to>
    <xdr:sp macro="" textlink="">
      <xdr:nvSpPr>
        <xdr:cNvPr id="293" name="フローチャート: 判断 292">
          <a:extLst>
            <a:ext uri="{FF2B5EF4-FFF2-40B4-BE49-F238E27FC236}">
              <a16:creationId xmlns:a16="http://schemas.microsoft.com/office/drawing/2014/main" id="{00000000-0008-0000-0700-000025010000}"/>
            </a:ext>
          </a:extLst>
        </xdr:cNvPr>
        <xdr:cNvSpPr/>
      </xdr:nvSpPr>
      <xdr:spPr>
        <a:xfrm>
          <a:off x="8699500" y="6539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36</xdr:row>
      <xdr:rowOff>142257</xdr:rowOff>
    </xdr:from>
    <xdr:ext cx="378565" cy="259045"/>
    <xdr:sp macro="" textlink="">
      <xdr:nvSpPr>
        <xdr:cNvPr id="294" name="テキスト ボックス 293">
          <a:extLst>
            <a:ext uri="{FF2B5EF4-FFF2-40B4-BE49-F238E27FC236}">
              <a16:creationId xmlns:a16="http://schemas.microsoft.com/office/drawing/2014/main" id="{00000000-0008-0000-0700-000026010000}"/>
            </a:ext>
          </a:extLst>
        </xdr:cNvPr>
        <xdr:cNvSpPr txBox="1"/>
      </xdr:nvSpPr>
      <xdr:spPr>
        <a:xfrm>
          <a:off x="8561017" y="631445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37</xdr:row>
      <xdr:rowOff>144653</xdr:rowOff>
    </xdr:from>
    <xdr:to>
      <xdr:col>41</xdr:col>
      <xdr:colOff>50800</xdr:colOff>
      <xdr:row>39</xdr:row>
      <xdr:rowOff>39116</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a:off x="6972300" y="6488303"/>
          <a:ext cx="889000" cy="2373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6985</xdr:rowOff>
    </xdr:from>
    <xdr:to>
      <xdr:col>41</xdr:col>
      <xdr:colOff>101600</xdr:colOff>
      <xdr:row>38</xdr:row>
      <xdr:rowOff>108585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7810500" y="652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125112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7672017" y="629731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5080</xdr:rowOff>
    </xdr:from>
    <xdr:to>
      <xdr:col>36</xdr:col>
      <xdr:colOff>165100</xdr:colOff>
      <xdr:row>38</xdr:row>
      <xdr:rowOff>106680</xdr:rowOff>
    </xdr:to>
    <xdr:sp macro="" textlink="">
      <xdr:nvSpPr>
        <xdr:cNvPr id="298" name="フローチャート: 判断 297">
          <a:extLst>
            <a:ext uri="{FF2B5EF4-FFF2-40B4-BE49-F238E27FC236}">
              <a16:creationId xmlns:a16="http://schemas.microsoft.com/office/drawing/2014/main" id="{00000000-0008-0000-0700-00002A010000}"/>
            </a:ext>
          </a:extLst>
        </xdr:cNvPr>
        <xdr:cNvSpPr/>
      </xdr:nvSpPr>
      <xdr:spPr>
        <a:xfrm>
          <a:off x="6921500" y="65201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38</xdr:row>
      <xdr:rowOff>97807</xdr:rowOff>
    </xdr:from>
    <xdr:ext cx="378565" cy="259045"/>
    <xdr:sp macro="" textlink="">
      <xdr:nvSpPr>
        <xdr:cNvPr id="299" name="テキスト ボックス 298">
          <a:extLst>
            <a:ext uri="{FF2B5EF4-FFF2-40B4-BE49-F238E27FC236}">
              <a16:creationId xmlns:a16="http://schemas.microsoft.com/office/drawing/2014/main" id="{00000000-0008-0000-0700-00002B010000}"/>
            </a:ext>
          </a:extLst>
        </xdr:cNvPr>
        <xdr:cNvSpPr txBox="1"/>
      </xdr:nvSpPr>
      <xdr:spPr>
        <a:xfrm>
          <a:off x="6783017" y="661290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2" name="テキスト ボックス 301">
          <a:extLst>
            <a:ext uri="{FF2B5EF4-FFF2-40B4-BE49-F238E27FC236}">
              <a16:creationId xmlns:a16="http://schemas.microsoft.com/office/drawing/2014/main" id="{00000000-0008-0000-0700-00002E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159385</xdr:rowOff>
    </xdr:from>
    <xdr:to>
      <xdr:col>55</xdr:col>
      <xdr:colOff>50800</xdr:colOff>
      <xdr:row>39</xdr:row>
      <xdr:rowOff>89535</xdr:rowOff>
    </xdr:to>
    <xdr:sp macro="" textlink="">
      <xdr:nvSpPr>
        <xdr:cNvPr id="305" name="楕円 304">
          <a:extLst>
            <a:ext uri="{FF2B5EF4-FFF2-40B4-BE49-F238E27FC236}">
              <a16:creationId xmlns:a16="http://schemas.microsoft.com/office/drawing/2014/main" id="{00000000-0008-0000-0700-000031010000}"/>
            </a:ext>
          </a:extLst>
        </xdr:cNvPr>
        <xdr:cNvSpPr/>
      </xdr:nvSpPr>
      <xdr:spPr>
        <a:xfrm>
          <a:off x="10426700" y="667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74312</xdr:rowOff>
    </xdr:from>
    <xdr:ext cx="313932" cy="259045"/>
    <xdr:sp macro="" textlink="">
      <xdr:nvSpPr>
        <xdr:cNvPr id="306" name="労働費該当値テキスト">
          <a:extLst>
            <a:ext uri="{FF2B5EF4-FFF2-40B4-BE49-F238E27FC236}">
              <a16:creationId xmlns:a16="http://schemas.microsoft.com/office/drawing/2014/main" id="{00000000-0008-0000-0700-000032010000}"/>
            </a:ext>
          </a:extLst>
        </xdr:cNvPr>
        <xdr:cNvSpPr txBox="1"/>
      </xdr:nvSpPr>
      <xdr:spPr>
        <a:xfrm>
          <a:off x="10528300" y="65894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159385</xdr:rowOff>
    </xdr:from>
    <xdr:to>
      <xdr:col>50</xdr:col>
      <xdr:colOff>165100</xdr:colOff>
      <xdr:row>39</xdr:row>
      <xdr:rowOff>89535</xdr:rowOff>
    </xdr:to>
    <xdr:sp macro="" textlink="">
      <xdr:nvSpPr>
        <xdr:cNvPr id="307" name="楕円 306">
          <a:extLst>
            <a:ext uri="{FF2B5EF4-FFF2-40B4-BE49-F238E27FC236}">
              <a16:creationId xmlns:a16="http://schemas.microsoft.com/office/drawing/2014/main" id="{00000000-0008-0000-0700-000033010000}"/>
            </a:ext>
          </a:extLst>
        </xdr:cNvPr>
        <xdr:cNvSpPr/>
      </xdr:nvSpPr>
      <xdr:spPr>
        <a:xfrm>
          <a:off x="9588500" y="66744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39</xdr:row>
      <xdr:rowOff>80662</xdr:rowOff>
    </xdr:from>
    <xdr:ext cx="313932"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82333" y="676721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160147</xdr:rowOff>
    </xdr:from>
    <xdr:to>
      <xdr:col>46</xdr:col>
      <xdr:colOff>38100</xdr:colOff>
      <xdr:row>39</xdr:row>
      <xdr:rowOff>90297</xdr:rowOff>
    </xdr:to>
    <xdr:sp macro="" textlink="">
      <xdr:nvSpPr>
        <xdr:cNvPr id="309" name="楕円 308">
          <a:extLst>
            <a:ext uri="{FF2B5EF4-FFF2-40B4-BE49-F238E27FC236}">
              <a16:creationId xmlns:a16="http://schemas.microsoft.com/office/drawing/2014/main" id="{00000000-0008-0000-0700-000035010000}"/>
            </a:ext>
          </a:extLst>
        </xdr:cNvPr>
        <xdr:cNvSpPr/>
      </xdr:nvSpPr>
      <xdr:spPr>
        <a:xfrm>
          <a:off x="8699500" y="66752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39</xdr:row>
      <xdr:rowOff>81424</xdr:rowOff>
    </xdr:from>
    <xdr:ext cx="313932"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8593333" y="6767974"/>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159766</xdr:rowOff>
    </xdr:from>
    <xdr:to>
      <xdr:col>41</xdr:col>
      <xdr:colOff>101600</xdr:colOff>
      <xdr:row>39</xdr:row>
      <xdr:rowOff>89916</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7810500" y="6674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39</xdr:row>
      <xdr:rowOff>81043</xdr:rowOff>
    </xdr:from>
    <xdr:ext cx="313932" cy="259045"/>
    <xdr:sp macro="" textlink="">
      <xdr:nvSpPr>
        <xdr:cNvPr id="312" name="テキスト ボックス 311">
          <a:extLst>
            <a:ext uri="{FF2B5EF4-FFF2-40B4-BE49-F238E27FC236}">
              <a16:creationId xmlns:a16="http://schemas.microsoft.com/office/drawing/2014/main" id="{00000000-0008-0000-0700-000038010000}"/>
            </a:ext>
          </a:extLst>
        </xdr:cNvPr>
        <xdr:cNvSpPr txBox="1"/>
      </xdr:nvSpPr>
      <xdr:spPr>
        <a:xfrm>
          <a:off x="7704333" y="676759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93853</xdr:rowOff>
    </xdr:from>
    <xdr:to>
      <xdr:col>36</xdr:col>
      <xdr:colOff>165100</xdr:colOff>
      <xdr:row>38</xdr:row>
      <xdr:rowOff>24003</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6921500" y="64375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40530</xdr:rowOff>
    </xdr:from>
    <xdr:ext cx="378565"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6783017" y="621273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15" name="正方形/長方形 314">
          <a:extLst>
            <a:ext uri="{FF2B5EF4-FFF2-40B4-BE49-F238E27FC236}">
              <a16:creationId xmlns:a16="http://schemas.microsoft.com/office/drawing/2014/main" id="{00000000-0008-0000-0700-00003B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16" name="正方形/長方形 315">
          <a:extLst>
            <a:ext uri="{FF2B5EF4-FFF2-40B4-BE49-F238E27FC236}">
              <a16:creationId xmlns:a16="http://schemas.microsoft.com/office/drawing/2014/main" id="{00000000-0008-0000-0700-00003C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17" name="正方形/長方形 316">
          <a:extLst>
            <a:ext uri="{FF2B5EF4-FFF2-40B4-BE49-F238E27FC236}">
              <a16:creationId xmlns:a16="http://schemas.microsoft.com/office/drawing/2014/main" id="{00000000-0008-0000-0700-00003D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18" name="正方形/長方形 317">
          <a:extLst>
            <a:ext uri="{FF2B5EF4-FFF2-40B4-BE49-F238E27FC236}">
              <a16:creationId xmlns:a16="http://schemas.microsoft.com/office/drawing/2014/main" id="{00000000-0008-0000-0700-00003E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19" name="正方形/長方形 318">
          <a:extLst>
            <a:ext uri="{FF2B5EF4-FFF2-40B4-BE49-F238E27FC236}">
              <a16:creationId xmlns:a16="http://schemas.microsoft.com/office/drawing/2014/main" id="{00000000-0008-0000-0700-00003F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0" name="正方形/長方形 319">
          <a:extLst>
            <a:ext uri="{FF2B5EF4-FFF2-40B4-BE49-F238E27FC236}">
              <a16:creationId xmlns:a16="http://schemas.microsoft.com/office/drawing/2014/main" id="{00000000-0008-0000-0700-000040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3" name="テキスト ボックス 322">
          <a:extLst>
            <a:ext uri="{FF2B5EF4-FFF2-40B4-BE49-F238E27FC236}">
              <a16:creationId xmlns:a16="http://schemas.microsoft.com/office/drawing/2014/main" id="{00000000-0008-0000-0700-000043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24" name="直線コネクタ 323">
          <a:extLst>
            <a:ext uri="{FF2B5EF4-FFF2-40B4-BE49-F238E27FC236}">
              <a16:creationId xmlns:a16="http://schemas.microsoft.com/office/drawing/2014/main" id="{00000000-0008-0000-0700-000044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25" name="直線コネクタ 324">
          <a:extLst>
            <a:ext uri="{FF2B5EF4-FFF2-40B4-BE49-F238E27FC236}">
              <a16:creationId xmlns:a16="http://schemas.microsoft.com/office/drawing/2014/main" id="{00000000-0008-0000-0700-000045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26" name="テキスト ボックス 325">
          <a:extLst>
            <a:ext uri="{FF2B5EF4-FFF2-40B4-BE49-F238E27FC236}">
              <a16:creationId xmlns:a16="http://schemas.microsoft.com/office/drawing/2014/main" id="{00000000-0008-0000-0700-000046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27" name="直線コネクタ 326">
          <a:extLst>
            <a:ext uri="{FF2B5EF4-FFF2-40B4-BE49-F238E27FC236}">
              <a16:creationId xmlns:a16="http://schemas.microsoft.com/office/drawing/2014/main" id="{00000000-0008-0000-0700-000047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28" name="テキスト ボックス 327">
          <a:extLst>
            <a:ext uri="{FF2B5EF4-FFF2-40B4-BE49-F238E27FC236}">
              <a16:creationId xmlns:a16="http://schemas.microsoft.com/office/drawing/2014/main" id="{00000000-0008-0000-0700-000048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29" name="直線コネクタ 328">
          <a:extLst>
            <a:ext uri="{FF2B5EF4-FFF2-40B4-BE49-F238E27FC236}">
              <a16:creationId xmlns:a16="http://schemas.microsoft.com/office/drawing/2014/main" id="{00000000-0008-0000-0700-000049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32" name="テキスト ボックス 331">
          <a:extLst>
            <a:ext uri="{FF2B5EF4-FFF2-40B4-BE49-F238E27FC236}">
              <a16:creationId xmlns:a16="http://schemas.microsoft.com/office/drawing/2014/main" id="{00000000-0008-0000-0700-00004C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33" name="直線コネクタ 332">
          <a:extLst>
            <a:ext uri="{FF2B5EF4-FFF2-40B4-BE49-F238E27FC236}">
              <a16:creationId xmlns:a16="http://schemas.microsoft.com/office/drawing/2014/main" id="{00000000-0008-0000-0700-00004D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34" name="テキスト ボックス 333">
          <a:extLst>
            <a:ext uri="{FF2B5EF4-FFF2-40B4-BE49-F238E27FC236}">
              <a16:creationId xmlns:a16="http://schemas.microsoft.com/office/drawing/2014/main" id="{00000000-0008-0000-0700-00004E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35" name="直線コネクタ 334">
          <a:extLst>
            <a:ext uri="{FF2B5EF4-FFF2-40B4-BE49-F238E27FC236}">
              <a16:creationId xmlns:a16="http://schemas.microsoft.com/office/drawing/2014/main" id="{00000000-0008-0000-0700-00004F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36" name="テキスト ボックス 335">
          <a:extLst>
            <a:ext uri="{FF2B5EF4-FFF2-40B4-BE49-F238E27FC236}">
              <a16:creationId xmlns:a16="http://schemas.microsoft.com/office/drawing/2014/main" id="{00000000-0008-0000-0700-000050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37" name="農林水産業費グラフ枠">
          <a:extLst>
            <a:ext uri="{FF2B5EF4-FFF2-40B4-BE49-F238E27FC236}">
              <a16:creationId xmlns:a16="http://schemas.microsoft.com/office/drawing/2014/main" id="{00000000-0008-0000-0700-000051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68163</xdr:rowOff>
    </xdr:from>
    <xdr:to>
      <xdr:col>54</xdr:col>
      <xdr:colOff>189865</xdr:colOff>
      <xdr:row>58</xdr:row>
      <xdr:rowOff>159733</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flipV="1">
          <a:off x="10475595" y="8812113"/>
          <a:ext cx="1270" cy="12917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163560</xdr:rowOff>
    </xdr:from>
    <xdr:ext cx="469744" cy="259045"/>
    <xdr:sp macro="" textlink="">
      <xdr:nvSpPr>
        <xdr:cNvPr id="339" name="農林水産業費最小値テキスト">
          <a:extLst>
            <a:ext uri="{FF2B5EF4-FFF2-40B4-BE49-F238E27FC236}">
              <a16:creationId xmlns:a16="http://schemas.microsoft.com/office/drawing/2014/main" id="{00000000-0008-0000-0700-000053010000}"/>
            </a:ext>
          </a:extLst>
        </xdr:cNvPr>
        <xdr:cNvSpPr txBox="1"/>
      </xdr:nvSpPr>
      <xdr:spPr>
        <a:xfrm>
          <a:off x="10528300" y="101076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159733</xdr:rowOff>
    </xdr:from>
    <xdr:to>
      <xdr:col>55</xdr:col>
      <xdr:colOff>88900</xdr:colOff>
      <xdr:row>58</xdr:row>
      <xdr:rowOff>159733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10388600" y="101038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14840</xdr:rowOff>
    </xdr:from>
    <xdr:ext cx="599010" cy="259045"/>
    <xdr:sp macro="" textlink="">
      <xdr:nvSpPr>
        <xdr:cNvPr id="341" name="農林水産業費最大値テキスト">
          <a:extLst>
            <a:ext uri="{FF2B5EF4-FFF2-40B4-BE49-F238E27FC236}">
              <a16:creationId xmlns:a16="http://schemas.microsoft.com/office/drawing/2014/main" id="{00000000-0008-0000-0700-000055010000}"/>
            </a:ext>
          </a:extLst>
        </xdr:cNvPr>
        <xdr:cNvSpPr txBox="1"/>
      </xdr:nvSpPr>
      <xdr:spPr>
        <a:xfrm>
          <a:off x="10528300" y="85873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176,888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51</xdr:row>
      <xdr:rowOff>68163</xdr:rowOff>
    </xdr:from>
    <xdr:to>
      <xdr:col>55</xdr:col>
      <xdr:colOff>88900</xdr:colOff>
      <xdr:row>51</xdr:row>
      <xdr:rowOff>68163</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10388600" y="88121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54</xdr:row>
      <xdr:rowOff>28959</xdr:rowOff>
    </xdr:from>
    <xdr:to>
      <xdr:col>55</xdr:col>
      <xdr:colOff>0</xdr:colOff>
      <xdr:row>54</xdr:row>
      <xdr:rowOff>73871</xdr:rowOff>
    </xdr:to>
    <xdr:cxnSp macro="">
      <xdr:nvCxnSpPr>
        <xdr:cNvPr id="343" name="直線コネクタ 342">
          <a:extLst>
            <a:ext uri="{FF2B5EF4-FFF2-40B4-BE49-F238E27FC236}">
              <a16:creationId xmlns:a16="http://schemas.microsoft.com/office/drawing/2014/main" id="{00000000-0008-0000-0700-000057010000}"/>
            </a:ext>
          </a:extLst>
        </xdr:cNvPr>
        <xdr:cNvCxnSpPr/>
      </xdr:nvCxnSpPr>
      <xdr:spPr>
        <a:xfrm>
          <a:off x="9639300" y="9287259"/>
          <a:ext cx="838200" cy="44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49435</xdr:rowOff>
    </xdr:from>
    <xdr:ext cx="534377" cy="259045"/>
    <xdr:sp macro="" textlink="">
      <xdr:nvSpPr>
        <xdr:cNvPr id="344" name="農林水産業費平均値テキスト">
          <a:extLst>
            <a:ext uri="{FF2B5EF4-FFF2-40B4-BE49-F238E27FC236}">
              <a16:creationId xmlns:a16="http://schemas.microsoft.com/office/drawing/2014/main" id="{00000000-0008-0000-0700-000058010000}"/>
            </a:ext>
          </a:extLst>
        </xdr:cNvPr>
        <xdr:cNvSpPr txBox="1"/>
      </xdr:nvSpPr>
      <xdr:spPr>
        <a:xfrm>
          <a:off x="10528300" y="9650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71008</xdr:rowOff>
    </xdr:from>
    <xdr:to>
      <xdr:col>55</xdr:col>
      <xdr:colOff>50800</xdr:colOff>
      <xdr:row>57</xdr:row>
      <xdr:rowOff>1158</xdr:rowOff>
    </xdr:to>
    <xdr:sp macro="" textlink="">
      <xdr:nvSpPr>
        <xdr:cNvPr id="345" name="フローチャート: 判断 344">
          <a:extLst>
            <a:ext uri="{FF2B5EF4-FFF2-40B4-BE49-F238E27FC236}">
              <a16:creationId xmlns:a16="http://schemas.microsoft.com/office/drawing/2014/main" id="{00000000-0008-0000-0700-000059010000}"/>
            </a:ext>
          </a:extLst>
        </xdr:cNvPr>
        <xdr:cNvSpPr/>
      </xdr:nvSpPr>
      <xdr:spPr>
        <a:xfrm>
          <a:off x="10426700" y="9672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54</xdr:row>
      <xdr:rowOff>28959</xdr:rowOff>
    </xdr:from>
    <xdr:to>
      <xdr:col>50</xdr:col>
      <xdr:colOff>114300</xdr:colOff>
      <xdr:row>54</xdr:row>
      <xdr:rowOff>29416</xdr:rowOff>
    </xdr:to>
    <xdr:cxnSp macro="">
      <xdr:nvCxnSpPr>
        <xdr:cNvPr id="346" name="直線コネクタ 345">
          <a:extLst>
            <a:ext uri="{FF2B5EF4-FFF2-40B4-BE49-F238E27FC236}">
              <a16:creationId xmlns:a16="http://schemas.microsoft.com/office/drawing/2014/main" id="{00000000-0008-0000-0700-00005A010000}"/>
            </a:ext>
          </a:extLst>
        </xdr:cNvPr>
        <xdr:cNvCxnSpPr/>
      </xdr:nvCxnSpPr>
      <xdr:spPr>
        <a:xfrm flipV="1">
          <a:off x="8750300" y="9287259"/>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78438</xdr:rowOff>
    </xdr:from>
    <xdr:to>
      <xdr:col>50</xdr:col>
      <xdr:colOff>165100</xdr:colOff>
      <xdr:row>57</xdr:row>
      <xdr:rowOff>8588</xdr:rowOff>
    </xdr:to>
    <xdr:sp macro="" textlink="">
      <xdr:nvSpPr>
        <xdr:cNvPr id="347" name="フローチャート: 判断 346">
          <a:extLst>
            <a:ext uri="{FF2B5EF4-FFF2-40B4-BE49-F238E27FC236}">
              <a16:creationId xmlns:a16="http://schemas.microsoft.com/office/drawing/2014/main" id="{00000000-0008-0000-0700-00005B010000}"/>
            </a:ext>
          </a:extLst>
        </xdr:cNvPr>
        <xdr:cNvSpPr/>
      </xdr:nvSpPr>
      <xdr:spPr>
        <a:xfrm>
          <a:off x="9588500" y="96796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56</xdr:row>
      <xdr:rowOff>171165</xdr:rowOff>
    </xdr:from>
    <xdr:ext cx="534377" cy="259045"/>
    <xdr:sp macro="" textlink="">
      <xdr:nvSpPr>
        <xdr:cNvPr id="348" name="テキスト ボックス 347">
          <a:extLst>
            <a:ext uri="{FF2B5EF4-FFF2-40B4-BE49-F238E27FC236}">
              <a16:creationId xmlns:a16="http://schemas.microsoft.com/office/drawing/2014/main" id="{00000000-0008-0000-0700-00005C010000}"/>
            </a:ext>
          </a:extLst>
        </xdr:cNvPr>
        <xdr:cNvSpPr txBox="1"/>
      </xdr:nvSpPr>
      <xdr:spPr>
        <a:xfrm>
          <a:off x="9372111" y="97723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29416</xdr:rowOff>
    </xdr:from>
    <xdr:to>
      <xdr:col>45</xdr:col>
      <xdr:colOff>177800</xdr:colOff>
      <xdr:row>54</xdr:row>
      <xdr:rowOff>60048</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flipV="1">
          <a:off x="7861300" y="9287716"/>
          <a:ext cx="889000" cy="306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64394</xdr:rowOff>
    </xdr:from>
    <xdr:to>
      <xdr:col>46</xdr:col>
      <xdr:colOff>38100</xdr:colOff>
      <xdr:row>56</xdr:row>
      <xdr:rowOff>165994</xdr:rowOff>
    </xdr:to>
    <xdr:sp macro="" textlink="">
      <xdr:nvSpPr>
        <xdr:cNvPr id="350" name="フローチャート: 判断 349">
          <a:extLst>
            <a:ext uri="{FF2B5EF4-FFF2-40B4-BE49-F238E27FC236}">
              <a16:creationId xmlns:a16="http://schemas.microsoft.com/office/drawing/2014/main" id="{00000000-0008-0000-0700-00005E010000}"/>
            </a:ext>
          </a:extLst>
        </xdr:cNvPr>
        <xdr:cNvSpPr/>
      </xdr:nvSpPr>
      <xdr:spPr>
        <a:xfrm>
          <a:off x="8699500" y="9665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56</xdr:row>
      <xdr:rowOff>157121</xdr:rowOff>
    </xdr:from>
    <xdr:ext cx="534377" cy="259045"/>
    <xdr:sp macro="" textlink="">
      <xdr:nvSpPr>
        <xdr:cNvPr id="351" name="テキスト ボックス 350">
          <a:extLst>
            <a:ext uri="{FF2B5EF4-FFF2-40B4-BE49-F238E27FC236}">
              <a16:creationId xmlns:a16="http://schemas.microsoft.com/office/drawing/2014/main" id="{00000000-0008-0000-0700-00005F010000}"/>
            </a:ext>
          </a:extLst>
        </xdr:cNvPr>
        <xdr:cNvSpPr txBox="1"/>
      </xdr:nvSpPr>
      <xdr:spPr>
        <a:xfrm>
          <a:off x="8483111" y="97583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60048</xdr:rowOff>
    </xdr:from>
    <xdr:to>
      <xdr:col>41</xdr:col>
      <xdr:colOff>50800</xdr:colOff>
      <xdr:row>55</xdr:row>
      <xdr:rowOff>77254</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6972300" y="9318348"/>
          <a:ext cx="889000" cy="1886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66916</xdr:rowOff>
    </xdr:from>
    <xdr:to>
      <xdr:col>41</xdr:col>
      <xdr:colOff>101600</xdr:colOff>
      <xdr:row>56</xdr:row>
      <xdr:rowOff>168516</xdr:rowOff>
    </xdr:to>
    <xdr:sp macro="" textlink="">
      <xdr:nvSpPr>
        <xdr:cNvPr id="353" name="フローチャート: 判断 352">
          <a:extLst>
            <a:ext uri="{FF2B5EF4-FFF2-40B4-BE49-F238E27FC236}">
              <a16:creationId xmlns:a16="http://schemas.microsoft.com/office/drawing/2014/main" id="{00000000-0008-0000-0700-000061010000}"/>
            </a:ext>
          </a:extLst>
        </xdr:cNvPr>
        <xdr:cNvSpPr/>
      </xdr:nvSpPr>
      <xdr:spPr>
        <a:xfrm>
          <a:off x="7810500" y="96681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159643</xdr:rowOff>
    </xdr:from>
    <xdr:ext cx="534377" cy="259045"/>
    <xdr:sp macro="" textlink="">
      <xdr:nvSpPr>
        <xdr:cNvPr id="354" name="テキスト ボックス 353">
          <a:extLst>
            <a:ext uri="{FF2B5EF4-FFF2-40B4-BE49-F238E27FC236}">
              <a16:creationId xmlns:a16="http://schemas.microsoft.com/office/drawing/2014/main" id="{00000000-0008-0000-0700-000062010000}"/>
            </a:ext>
          </a:extLst>
        </xdr:cNvPr>
        <xdr:cNvSpPr txBox="1"/>
      </xdr:nvSpPr>
      <xdr:spPr>
        <a:xfrm>
          <a:off x="7594111" y="9760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95765</xdr:rowOff>
    </xdr:from>
    <xdr:to>
      <xdr:col>36</xdr:col>
      <xdr:colOff>165100</xdr:colOff>
      <xdr:row>57</xdr:row>
      <xdr:rowOff>25915</xdr:rowOff>
    </xdr:to>
    <xdr:sp macro="" textlink="">
      <xdr:nvSpPr>
        <xdr:cNvPr id="355" name="フローチャート: 判断 354">
          <a:extLst>
            <a:ext uri="{FF2B5EF4-FFF2-40B4-BE49-F238E27FC236}">
              <a16:creationId xmlns:a16="http://schemas.microsoft.com/office/drawing/2014/main" id="{00000000-0008-0000-0700-000063010000}"/>
            </a:ext>
          </a:extLst>
        </xdr:cNvPr>
        <xdr:cNvSpPr/>
      </xdr:nvSpPr>
      <xdr:spPr>
        <a:xfrm>
          <a:off x="6921500" y="96969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17042</xdr:rowOff>
    </xdr:from>
    <xdr:ext cx="534377" cy="259045"/>
    <xdr:sp macro="" textlink="">
      <xdr:nvSpPr>
        <xdr:cNvPr id="356" name="テキスト ボックス 355">
          <a:extLst>
            <a:ext uri="{FF2B5EF4-FFF2-40B4-BE49-F238E27FC236}">
              <a16:creationId xmlns:a16="http://schemas.microsoft.com/office/drawing/2014/main" id="{00000000-0008-0000-0700-000064010000}"/>
            </a:ext>
          </a:extLst>
        </xdr:cNvPr>
        <xdr:cNvSpPr txBox="1"/>
      </xdr:nvSpPr>
      <xdr:spPr>
        <a:xfrm>
          <a:off x="6705111" y="9789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58" name="テキスト ボックス 357">
          <a:extLst>
            <a:ext uri="{FF2B5EF4-FFF2-40B4-BE49-F238E27FC236}">
              <a16:creationId xmlns:a16="http://schemas.microsoft.com/office/drawing/2014/main" id="{00000000-0008-0000-0700-000066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59" name="テキスト ボックス 358">
          <a:extLst>
            <a:ext uri="{FF2B5EF4-FFF2-40B4-BE49-F238E27FC236}">
              <a16:creationId xmlns:a16="http://schemas.microsoft.com/office/drawing/2014/main" id="{00000000-0008-0000-0700-000067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1" name="テキスト ボックス 360">
          <a:extLst>
            <a:ext uri="{FF2B5EF4-FFF2-40B4-BE49-F238E27FC236}">
              <a16:creationId xmlns:a16="http://schemas.microsoft.com/office/drawing/2014/main" id="{00000000-0008-0000-0700-000069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23071</xdr:rowOff>
    </xdr:from>
    <xdr:to>
      <xdr:col>55</xdr:col>
      <xdr:colOff>50800</xdr:colOff>
      <xdr:row>54</xdr:row>
      <xdr:rowOff>124671</xdr:rowOff>
    </xdr:to>
    <xdr:sp macro="" textlink="">
      <xdr:nvSpPr>
        <xdr:cNvPr id="362" name="楕円 361">
          <a:extLst>
            <a:ext uri="{FF2B5EF4-FFF2-40B4-BE49-F238E27FC236}">
              <a16:creationId xmlns:a16="http://schemas.microsoft.com/office/drawing/2014/main" id="{00000000-0008-0000-0700-00006A010000}"/>
            </a:ext>
          </a:extLst>
        </xdr:cNvPr>
        <xdr:cNvSpPr/>
      </xdr:nvSpPr>
      <xdr:spPr>
        <a:xfrm>
          <a:off x="10426700" y="9281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53</xdr:row>
      <xdr:rowOff>45948</xdr:rowOff>
    </xdr:from>
    <xdr:ext cx="599010" cy="259045"/>
    <xdr:sp macro="" textlink="">
      <xdr:nvSpPr>
        <xdr:cNvPr id="363" name="農林水産業費該当値テキスト">
          <a:extLst>
            <a:ext uri="{FF2B5EF4-FFF2-40B4-BE49-F238E27FC236}">
              <a16:creationId xmlns:a16="http://schemas.microsoft.com/office/drawing/2014/main" id="{00000000-0008-0000-0700-00006B010000}"/>
            </a:ext>
          </a:extLst>
        </xdr:cNvPr>
        <xdr:cNvSpPr txBox="1"/>
      </xdr:nvSpPr>
      <xdr:spPr>
        <a:xfrm>
          <a:off x="10528300" y="91327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108,639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53</xdr:row>
      <xdr:rowOff>149609</xdr:rowOff>
    </xdr:from>
    <xdr:to>
      <xdr:col>50</xdr:col>
      <xdr:colOff>165100</xdr:colOff>
      <xdr:row>54</xdr:row>
      <xdr:rowOff>79759</xdr:rowOff>
    </xdr:to>
    <xdr:sp macro="" textlink="">
      <xdr:nvSpPr>
        <xdr:cNvPr id="364" name="楕円 363">
          <a:extLst>
            <a:ext uri="{FF2B5EF4-FFF2-40B4-BE49-F238E27FC236}">
              <a16:creationId xmlns:a16="http://schemas.microsoft.com/office/drawing/2014/main" id="{00000000-0008-0000-0700-00006C010000}"/>
            </a:ext>
          </a:extLst>
        </xdr:cNvPr>
        <xdr:cNvSpPr/>
      </xdr:nvSpPr>
      <xdr:spPr>
        <a:xfrm>
          <a:off x="9588500" y="9236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52</xdr:row>
      <xdr:rowOff>96286</xdr:rowOff>
    </xdr:from>
    <xdr:ext cx="599010"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9339795" y="9011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114,533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150066</xdr:rowOff>
    </xdr:from>
    <xdr:to>
      <xdr:col>46</xdr:col>
      <xdr:colOff>38100</xdr:colOff>
      <xdr:row>54</xdr:row>
      <xdr:rowOff>80216</xdr:rowOff>
    </xdr:to>
    <xdr:sp macro="" textlink="">
      <xdr:nvSpPr>
        <xdr:cNvPr id="366" name="楕円 365">
          <a:extLst>
            <a:ext uri="{FF2B5EF4-FFF2-40B4-BE49-F238E27FC236}">
              <a16:creationId xmlns:a16="http://schemas.microsoft.com/office/drawing/2014/main" id="{00000000-0008-0000-0700-00006E010000}"/>
            </a:ext>
          </a:extLst>
        </xdr:cNvPr>
        <xdr:cNvSpPr/>
      </xdr:nvSpPr>
      <xdr:spPr>
        <a:xfrm>
          <a:off x="8699500" y="92369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52</xdr:row>
      <xdr:rowOff>96743</xdr:rowOff>
    </xdr:from>
    <xdr:ext cx="59901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8450795" y="90121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54</xdr:row>
      <xdr:rowOff>9248</xdr:rowOff>
    </xdr:from>
    <xdr:to>
      <xdr:col>41</xdr:col>
      <xdr:colOff>101600</xdr:colOff>
      <xdr:row>54</xdr:row>
      <xdr:rowOff>110848</xdr:rowOff>
    </xdr:to>
    <xdr:sp macro="" textlink="">
      <xdr:nvSpPr>
        <xdr:cNvPr id="368" name="楕円 367">
          <a:extLst>
            <a:ext uri="{FF2B5EF4-FFF2-40B4-BE49-F238E27FC236}">
              <a16:creationId xmlns:a16="http://schemas.microsoft.com/office/drawing/2014/main" id="{00000000-0008-0000-0700-000070010000}"/>
            </a:ext>
          </a:extLst>
        </xdr:cNvPr>
        <xdr:cNvSpPr/>
      </xdr:nvSpPr>
      <xdr:spPr>
        <a:xfrm>
          <a:off x="7810500" y="9267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52</xdr:row>
      <xdr:rowOff>127375</xdr:rowOff>
    </xdr:from>
    <xdr:ext cx="59901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561795" y="9042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26454</xdr:rowOff>
    </xdr:from>
    <xdr:to>
      <xdr:col>36</xdr:col>
      <xdr:colOff>165100</xdr:colOff>
      <xdr:row>55</xdr:row>
      <xdr:rowOff>128054</xdr:rowOff>
    </xdr:to>
    <xdr:sp macro="" textlink="">
      <xdr:nvSpPr>
        <xdr:cNvPr id="370" name="楕円 369">
          <a:extLst>
            <a:ext uri="{FF2B5EF4-FFF2-40B4-BE49-F238E27FC236}">
              <a16:creationId xmlns:a16="http://schemas.microsoft.com/office/drawing/2014/main" id="{00000000-0008-0000-0700-000072010000}"/>
            </a:ext>
          </a:extLst>
        </xdr:cNvPr>
        <xdr:cNvSpPr/>
      </xdr:nvSpPr>
      <xdr:spPr>
        <a:xfrm>
          <a:off x="6921500" y="94562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144581</xdr:rowOff>
    </xdr:from>
    <xdr:ext cx="534377" cy="259045"/>
    <xdr:sp macro="" textlink="">
      <xdr:nvSpPr>
        <xdr:cNvPr id="371" name="テキスト ボックス 370">
          <a:extLst>
            <a:ext uri="{FF2B5EF4-FFF2-40B4-BE49-F238E27FC236}">
              <a16:creationId xmlns:a16="http://schemas.microsoft.com/office/drawing/2014/main" id="{00000000-0008-0000-0700-000073010000}"/>
            </a:ext>
          </a:extLst>
        </xdr:cNvPr>
        <xdr:cNvSpPr txBox="1"/>
      </xdr:nvSpPr>
      <xdr:spPr>
        <a:xfrm>
          <a:off x="6705111" y="9231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72" name="正方形/長方形 371">
          <a:extLst>
            <a:ext uri="{FF2B5EF4-FFF2-40B4-BE49-F238E27FC236}">
              <a16:creationId xmlns:a16="http://schemas.microsoft.com/office/drawing/2014/main" id="{00000000-0008-0000-0700-000074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73" name="正方形/長方形 372">
          <a:extLst>
            <a:ext uri="{FF2B5EF4-FFF2-40B4-BE49-F238E27FC236}">
              <a16:creationId xmlns:a16="http://schemas.microsoft.com/office/drawing/2014/main" id="{00000000-0008-0000-0700-000075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74" name="正方形/長方形 373">
          <a:extLst>
            <a:ext uri="{FF2B5EF4-FFF2-40B4-BE49-F238E27FC236}">
              <a16:creationId xmlns:a16="http://schemas.microsoft.com/office/drawing/2014/main" id="{00000000-0008-0000-0700-000076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75" name="正方形/長方形 374">
          <a:extLst>
            <a:ext uri="{FF2B5EF4-FFF2-40B4-BE49-F238E27FC236}">
              <a16:creationId xmlns:a16="http://schemas.microsoft.com/office/drawing/2014/main" id="{00000000-0008-0000-0700-000077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76" name="正方形/長方形 375">
          <a:extLst>
            <a:ext uri="{FF2B5EF4-FFF2-40B4-BE49-F238E27FC236}">
              <a16:creationId xmlns:a16="http://schemas.microsoft.com/office/drawing/2014/main" id="{00000000-0008-0000-0700-000078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77" name="正方形/長方形 376">
          <a:extLst>
            <a:ext uri="{FF2B5EF4-FFF2-40B4-BE49-F238E27FC236}">
              <a16:creationId xmlns:a16="http://schemas.microsoft.com/office/drawing/2014/main" id="{00000000-0008-0000-0700-000079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78" name="正方形/長方形 377">
          <a:extLst>
            <a:ext uri="{FF2B5EF4-FFF2-40B4-BE49-F238E27FC236}">
              <a16:creationId xmlns:a16="http://schemas.microsoft.com/office/drawing/2014/main" id="{00000000-0008-0000-0700-00007A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79" name="正方形/長方形 378">
          <a:extLst>
            <a:ext uri="{FF2B5EF4-FFF2-40B4-BE49-F238E27FC236}">
              <a16:creationId xmlns:a16="http://schemas.microsoft.com/office/drawing/2014/main" id="{00000000-0008-0000-0700-00007B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1" name="直線コネクタ 380">
          <a:extLst>
            <a:ext uri="{FF2B5EF4-FFF2-40B4-BE49-F238E27FC236}">
              <a16:creationId xmlns:a16="http://schemas.microsoft.com/office/drawing/2014/main" id="{00000000-0008-0000-0700-00007D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98879</xdr:rowOff>
    </xdr:from>
    <xdr:to>
      <xdr:col>59</xdr:col>
      <xdr:colOff>50800</xdr:colOff>
      <xdr:row>79</xdr:row>
      <xdr:rowOff>98879</xdr:rowOff>
    </xdr:to>
    <xdr:cxnSp macro="">
      <xdr:nvCxnSpPr>
        <xdr:cNvPr id="382" name="直線コネクタ 381">
          <a:extLst>
            <a:ext uri="{FF2B5EF4-FFF2-40B4-BE49-F238E27FC236}">
              <a16:creationId xmlns:a16="http://schemas.microsoft.com/office/drawing/2014/main" id="{00000000-0008-0000-0700-00007E010000}"/>
            </a:ext>
          </a:extLst>
        </xdr:cNvPr>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128106</xdr:rowOff>
    </xdr:from>
    <xdr:ext cx="248786" cy="259045"/>
    <xdr:sp macro="" textlink="">
      <xdr:nvSpPr>
        <xdr:cNvPr id="383" name="テキスト ボックス 382">
          <a:extLst>
            <a:ext uri="{FF2B5EF4-FFF2-40B4-BE49-F238E27FC236}">
              <a16:creationId xmlns:a16="http://schemas.microsoft.com/office/drawing/2014/main" id="{00000000-0008-0000-0700-00007F010000}"/>
            </a:ext>
          </a:extLst>
        </xdr:cNvPr>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115207</xdr:rowOff>
    </xdr:from>
    <xdr:to>
      <xdr:col>59</xdr:col>
      <xdr:colOff>50800</xdr:colOff>
      <xdr:row>77</xdr:row>
      <xdr:rowOff>115207</xdr:rowOff>
    </xdr:to>
    <xdr:cxnSp macro="">
      <xdr:nvCxnSpPr>
        <xdr:cNvPr id="384" name="直線コネクタ 383">
          <a:extLst>
            <a:ext uri="{FF2B5EF4-FFF2-40B4-BE49-F238E27FC236}">
              <a16:creationId xmlns:a16="http://schemas.microsoft.com/office/drawing/2014/main" id="{00000000-0008-0000-0700-000080010000}"/>
            </a:ext>
          </a:extLst>
        </xdr:cNvPr>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76</xdr:row>
      <xdr:rowOff>144434</xdr:rowOff>
    </xdr:from>
    <xdr:ext cx="595419" cy="259045"/>
    <xdr:sp macro="" textlink="">
      <xdr:nvSpPr>
        <xdr:cNvPr id="385" name="テキスト ボックス 384">
          <a:extLst>
            <a:ext uri="{FF2B5EF4-FFF2-40B4-BE49-F238E27FC236}">
              <a16:creationId xmlns:a16="http://schemas.microsoft.com/office/drawing/2014/main" id="{00000000-0008-0000-0700-000081010000}"/>
            </a:ext>
          </a:extLst>
        </xdr:cNvPr>
        <xdr:cNvSpPr txBox="1"/>
      </xdr:nvSpPr>
      <xdr:spPr>
        <a:xfrm>
          <a:off x="6008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131535</xdr:rowOff>
    </xdr:from>
    <xdr:to>
      <xdr:col>59</xdr:col>
      <xdr:colOff>50800</xdr:colOff>
      <xdr:row>75</xdr:row>
      <xdr:rowOff>131535</xdr:rowOff>
    </xdr:to>
    <xdr:cxnSp macro="">
      <xdr:nvCxnSpPr>
        <xdr:cNvPr id="386" name="直線コネクタ 385">
          <a:extLst>
            <a:ext uri="{FF2B5EF4-FFF2-40B4-BE49-F238E27FC236}">
              <a16:creationId xmlns:a16="http://schemas.microsoft.com/office/drawing/2014/main" id="{00000000-0008-0000-0700-000082010000}"/>
            </a:ext>
          </a:extLst>
        </xdr:cNvPr>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74</xdr:row>
      <xdr:rowOff>160762</xdr:rowOff>
    </xdr:from>
    <xdr:ext cx="595419" cy="259045"/>
    <xdr:sp macro="" textlink="">
      <xdr:nvSpPr>
        <xdr:cNvPr id="387" name="テキスト ボックス 386">
          <a:extLst>
            <a:ext uri="{FF2B5EF4-FFF2-40B4-BE49-F238E27FC236}">
              <a16:creationId xmlns:a16="http://schemas.microsoft.com/office/drawing/2014/main" id="{00000000-0008-0000-0700-000083010000}"/>
            </a:ext>
          </a:extLst>
        </xdr:cNvPr>
        <xdr:cNvSpPr txBox="1"/>
      </xdr:nvSpPr>
      <xdr:spPr>
        <a:xfrm>
          <a:off x="6008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147865</xdr:rowOff>
    </xdr:from>
    <xdr:to>
      <xdr:col>59</xdr:col>
      <xdr:colOff>50800</xdr:colOff>
      <xdr:row>73</xdr:row>
      <xdr:rowOff>147865</xdr:rowOff>
    </xdr:to>
    <xdr:cxnSp macro="">
      <xdr:nvCxnSpPr>
        <xdr:cNvPr id="388" name="直線コネクタ 387">
          <a:extLst>
            <a:ext uri="{FF2B5EF4-FFF2-40B4-BE49-F238E27FC236}">
              <a16:creationId xmlns:a16="http://schemas.microsoft.com/office/drawing/2014/main" id="{00000000-0008-0000-0700-000084010000}"/>
            </a:ext>
          </a:extLst>
        </xdr:cNvPr>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73</xdr:row>
      <xdr:rowOff>5642</xdr:rowOff>
    </xdr:from>
    <xdr:ext cx="595419" cy="259045"/>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008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71</xdr:row>
      <xdr:rowOff>164193</xdr:rowOff>
    </xdr:from>
    <xdr:to>
      <xdr:col>59</xdr:col>
      <xdr:colOff>50800</xdr:colOff>
      <xdr:row>71</xdr:row>
      <xdr:rowOff>164193</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71</xdr:row>
      <xdr:rowOff>21970</xdr:rowOff>
    </xdr:from>
    <xdr:ext cx="595419" cy="259045"/>
    <xdr:sp macro="" textlink="">
      <xdr:nvSpPr>
        <xdr:cNvPr id="391" name="テキスト ボックス 390">
          <a:extLst>
            <a:ext uri="{FF2B5EF4-FFF2-40B4-BE49-F238E27FC236}">
              <a16:creationId xmlns:a16="http://schemas.microsoft.com/office/drawing/2014/main" id="{00000000-0008-0000-0700-000087010000}"/>
            </a:ext>
          </a:extLst>
        </xdr:cNvPr>
        <xdr:cNvSpPr txBox="1"/>
      </xdr:nvSpPr>
      <xdr:spPr>
        <a:xfrm>
          <a:off x="6008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9072</xdr:rowOff>
    </xdr:from>
    <xdr:to>
      <xdr:col>59</xdr:col>
      <xdr:colOff>50800</xdr:colOff>
      <xdr:row>70</xdr:row>
      <xdr:rowOff>9072</xdr:rowOff>
    </xdr:to>
    <xdr:cxnSp macro="">
      <xdr:nvCxnSpPr>
        <xdr:cNvPr id="392" name="直線コネクタ 391">
          <a:extLst>
            <a:ext uri="{FF2B5EF4-FFF2-40B4-BE49-F238E27FC236}">
              <a16:creationId xmlns:a16="http://schemas.microsoft.com/office/drawing/2014/main" id="{00000000-0008-0000-0700-000088010000}"/>
            </a:ext>
          </a:extLst>
        </xdr:cNvPr>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69</xdr:row>
      <xdr:rowOff>38299</xdr:rowOff>
    </xdr:from>
    <xdr:ext cx="595419" cy="259045"/>
    <xdr:sp macro="" textlink="">
      <xdr:nvSpPr>
        <xdr:cNvPr id="393" name="テキスト ボックス 392">
          <a:extLst>
            <a:ext uri="{FF2B5EF4-FFF2-40B4-BE49-F238E27FC236}">
              <a16:creationId xmlns:a16="http://schemas.microsoft.com/office/drawing/2014/main" id="{00000000-0008-0000-0700-000089010000}"/>
            </a:ext>
          </a:extLst>
        </xdr:cNvPr>
        <xdr:cNvSpPr txBox="1"/>
      </xdr:nvSpPr>
      <xdr:spPr>
        <a:xfrm>
          <a:off x="6008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4" name="直線コネクタ 393">
          <a:extLst>
            <a:ext uri="{FF2B5EF4-FFF2-40B4-BE49-F238E27FC236}">
              <a16:creationId xmlns:a16="http://schemas.microsoft.com/office/drawing/2014/main" id="{00000000-0008-0000-0700-00008A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395" name="テキスト ボックス 394">
          <a:extLst>
            <a:ext uri="{FF2B5EF4-FFF2-40B4-BE49-F238E27FC236}">
              <a16:creationId xmlns:a16="http://schemas.microsoft.com/office/drawing/2014/main" id="{00000000-0008-0000-0700-00008B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396" name="商工費グラフ枠">
          <a:extLst>
            <a:ext uri="{FF2B5EF4-FFF2-40B4-BE49-F238E27FC236}">
              <a16:creationId xmlns:a16="http://schemas.microsoft.com/office/drawing/2014/main" id="{00000000-0008-0000-0700-00008C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21746</xdr:rowOff>
    </xdr:from>
    <xdr:to>
      <xdr:col>54</xdr:col>
      <xdr:colOff>189865</xdr:colOff>
      <xdr:row>79</xdr:row>
      <xdr:rowOff>95329</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flipV="1">
          <a:off x="10475595" y="12194696"/>
          <a:ext cx="1270" cy="14451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99156</xdr:rowOff>
    </xdr:from>
    <xdr:ext cx="469744" cy="259045"/>
    <xdr:sp macro="" textlink="">
      <xdr:nvSpPr>
        <xdr:cNvPr id="398" name="商工費最小値テキスト">
          <a:extLst>
            <a:ext uri="{FF2B5EF4-FFF2-40B4-BE49-F238E27FC236}">
              <a16:creationId xmlns:a16="http://schemas.microsoft.com/office/drawing/2014/main" id="{00000000-0008-0000-0700-00008E010000}"/>
            </a:ext>
          </a:extLst>
        </xdr:cNvPr>
        <xdr:cNvSpPr txBox="1"/>
      </xdr:nvSpPr>
      <xdr:spPr>
        <a:xfrm>
          <a:off x="10528300" y="1364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95329</xdr:rowOff>
    </xdr:from>
    <xdr:to>
      <xdr:col>55</xdr:col>
      <xdr:colOff>88900</xdr:colOff>
      <xdr:row>79</xdr:row>
      <xdr:rowOff>95329</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10388600" y="136398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139873</xdr:rowOff>
    </xdr:from>
    <xdr:ext cx="599010" cy="259045"/>
    <xdr:sp macro="" textlink="">
      <xdr:nvSpPr>
        <xdr:cNvPr id="400" name="商工費最大値テキスト">
          <a:extLst>
            <a:ext uri="{FF2B5EF4-FFF2-40B4-BE49-F238E27FC236}">
              <a16:creationId xmlns:a16="http://schemas.microsoft.com/office/drawing/2014/main" id="{00000000-0008-0000-0700-000090010000}"/>
            </a:ext>
          </a:extLst>
        </xdr:cNvPr>
        <xdr:cNvSpPr txBox="1"/>
      </xdr:nvSpPr>
      <xdr:spPr>
        <a:xfrm>
          <a:off x="10528300" y="1196992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443,619</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21746</xdr:rowOff>
    </xdr:from>
    <xdr:to>
      <xdr:col>55</xdr:col>
      <xdr:colOff>88900</xdr:colOff>
      <xdr:row>71</xdr:row>
      <xdr:rowOff>21746</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10388600" y="121946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79</xdr:row>
      <xdr:rowOff>15847</xdr:rowOff>
    </xdr:from>
    <xdr:to>
      <xdr:col>55</xdr:col>
      <xdr:colOff>0</xdr:colOff>
      <xdr:row>79</xdr:row>
      <xdr:rowOff>21455</xdr:rowOff>
    </xdr:to>
    <xdr:cxnSp macro="">
      <xdr:nvCxnSpPr>
        <xdr:cNvPr id="402" name="直線コネクタ 401">
          <a:extLst>
            <a:ext uri="{FF2B5EF4-FFF2-40B4-BE49-F238E27FC236}">
              <a16:creationId xmlns:a16="http://schemas.microsoft.com/office/drawing/2014/main" id="{00000000-0008-0000-0700-000092010000}"/>
            </a:ext>
          </a:extLst>
        </xdr:cNvPr>
        <xdr:cNvCxnSpPr/>
      </xdr:nvCxnSpPr>
      <xdr:spPr>
        <a:xfrm flipV="1">
          <a:off x="9639300" y="13560397"/>
          <a:ext cx="838200" cy="5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77</xdr:row>
      <xdr:rowOff>132272</xdr:rowOff>
    </xdr:from>
    <xdr:ext cx="534377" cy="259045"/>
    <xdr:sp macro="" textlink="">
      <xdr:nvSpPr>
        <xdr:cNvPr id="403" name="商工費平均値テキスト">
          <a:extLst>
            <a:ext uri="{FF2B5EF4-FFF2-40B4-BE49-F238E27FC236}">
              <a16:creationId xmlns:a16="http://schemas.microsoft.com/office/drawing/2014/main" id="{00000000-0008-0000-0700-000093010000}"/>
            </a:ext>
          </a:extLst>
        </xdr:cNvPr>
        <xdr:cNvSpPr txBox="1"/>
      </xdr:nvSpPr>
      <xdr:spPr>
        <a:xfrm>
          <a:off x="10528300" y="133339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33,724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109395</xdr:rowOff>
    </xdr:from>
    <xdr:to>
      <xdr:col>55</xdr:col>
      <xdr:colOff>50800</xdr:colOff>
      <xdr:row>79</xdr:row>
      <xdr:rowOff>39545</xdr:rowOff>
    </xdr:to>
    <xdr:sp macro="" textlink="">
      <xdr:nvSpPr>
        <xdr:cNvPr id="404" name="フローチャート: 判断 403">
          <a:extLst>
            <a:ext uri="{FF2B5EF4-FFF2-40B4-BE49-F238E27FC236}">
              <a16:creationId xmlns:a16="http://schemas.microsoft.com/office/drawing/2014/main" id="{00000000-0008-0000-0700-000094010000}"/>
            </a:ext>
          </a:extLst>
        </xdr:cNvPr>
        <xdr:cNvSpPr/>
      </xdr:nvSpPr>
      <xdr:spPr>
        <a:xfrm>
          <a:off x="10426700" y="13482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79</xdr:row>
      <xdr:rowOff>2902</xdr:rowOff>
    </xdr:from>
    <xdr:to>
      <xdr:col>50</xdr:col>
      <xdr:colOff>114300</xdr:colOff>
      <xdr:row>79</xdr:row>
      <xdr:rowOff>21455</xdr:rowOff>
    </xdr:to>
    <xdr:cxnSp macro="">
      <xdr:nvCxnSpPr>
        <xdr:cNvPr id="405" name="直線コネクタ 404">
          <a:extLst>
            <a:ext uri="{FF2B5EF4-FFF2-40B4-BE49-F238E27FC236}">
              <a16:creationId xmlns:a16="http://schemas.microsoft.com/office/drawing/2014/main" id="{00000000-0008-0000-0700-000095010000}"/>
            </a:ext>
          </a:extLst>
        </xdr:cNvPr>
        <xdr:cNvCxnSpPr/>
      </xdr:nvCxnSpPr>
      <xdr:spPr>
        <a:xfrm>
          <a:off x="8750300" y="13547452"/>
          <a:ext cx="889000" cy="185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78</xdr:row>
      <xdr:rowOff>110542</xdr:rowOff>
    </xdr:from>
    <xdr:to>
      <xdr:col>50</xdr:col>
      <xdr:colOff>165100</xdr:colOff>
      <xdr:row>79</xdr:row>
      <xdr:rowOff>40692</xdr:rowOff>
    </xdr:to>
    <xdr:sp macro="" textlink="">
      <xdr:nvSpPr>
        <xdr:cNvPr id="406" name="フローチャート: 判断 405">
          <a:extLst>
            <a:ext uri="{FF2B5EF4-FFF2-40B4-BE49-F238E27FC236}">
              <a16:creationId xmlns:a16="http://schemas.microsoft.com/office/drawing/2014/main" id="{00000000-0008-0000-0700-000096010000}"/>
            </a:ext>
          </a:extLst>
        </xdr:cNvPr>
        <xdr:cNvSpPr/>
      </xdr:nvSpPr>
      <xdr:spPr>
        <a:xfrm>
          <a:off x="9588500" y="134836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77</xdr:row>
      <xdr:rowOff>57219</xdr:rowOff>
    </xdr:from>
    <xdr:ext cx="534377" cy="259045"/>
    <xdr:sp macro="" textlink="">
      <xdr:nvSpPr>
        <xdr:cNvPr id="407" name="テキスト ボックス 406">
          <a:extLst>
            <a:ext uri="{FF2B5EF4-FFF2-40B4-BE49-F238E27FC236}">
              <a16:creationId xmlns:a16="http://schemas.microsoft.com/office/drawing/2014/main" id="{00000000-0008-0000-0700-000097010000}"/>
            </a:ext>
          </a:extLst>
        </xdr:cNvPr>
        <xdr:cNvSpPr txBox="1"/>
      </xdr:nvSpPr>
      <xdr:spPr>
        <a:xfrm>
          <a:off x="9372111" y="132588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79</xdr:row>
      <xdr:rowOff>2902</xdr:rowOff>
    </xdr:from>
    <xdr:to>
      <xdr:col>45</xdr:col>
      <xdr:colOff>177800</xdr:colOff>
      <xdr:row>79</xdr:row>
      <xdr:rowOff>29025</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flipV="1">
          <a:off x="7861300" y="13547452"/>
          <a:ext cx="889000" cy="261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78</xdr:row>
      <xdr:rowOff>107355</xdr:rowOff>
    </xdr:from>
    <xdr:to>
      <xdr:col>46</xdr:col>
      <xdr:colOff>38100</xdr:colOff>
      <xdr:row>79</xdr:row>
      <xdr:rowOff>37505</xdr:rowOff>
    </xdr:to>
    <xdr:sp macro="" textlink="">
      <xdr:nvSpPr>
        <xdr:cNvPr id="409" name="フローチャート: 判断 408">
          <a:extLst>
            <a:ext uri="{FF2B5EF4-FFF2-40B4-BE49-F238E27FC236}">
              <a16:creationId xmlns:a16="http://schemas.microsoft.com/office/drawing/2014/main" id="{00000000-0008-0000-0700-000099010000}"/>
            </a:ext>
          </a:extLst>
        </xdr:cNvPr>
        <xdr:cNvSpPr/>
      </xdr:nvSpPr>
      <xdr:spPr>
        <a:xfrm>
          <a:off x="8699500" y="13480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77</xdr:row>
      <xdr:rowOff>54032</xdr:rowOff>
    </xdr:from>
    <xdr:ext cx="534377" cy="259045"/>
    <xdr:sp macro="" textlink="">
      <xdr:nvSpPr>
        <xdr:cNvPr id="410" name="テキスト ボックス 409">
          <a:extLst>
            <a:ext uri="{FF2B5EF4-FFF2-40B4-BE49-F238E27FC236}">
              <a16:creationId xmlns:a16="http://schemas.microsoft.com/office/drawing/2014/main" id="{00000000-0008-0000-0700-00009A010000}"/>
            </a:ext>
          </a:extLst>
        </xdr:cNvPr>
        <xdr:cNvSpPr txBox="1"/>
      </xdr:nvSpPr>
      <xdr:spPr>
        <a:xfrm>
          <a:off x="8483111" y="13255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34,349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160310</xdr:rowOff>
    </xdr:from>
    <xdr:to>
      <xdr:col>41</xdr:col>
      <xdr:colOff>50800</xdr:colOff>
      <xdr:row>79</xdr:row>
      <xdr:rowOff>29025</xdr:rowOff>
    </xdr:to>
    <xdr:cxnSp macro="">
      <xdr:nvCxnSpPr>
        <xdr:cNvPr id="411" name="直線コネクタ 410">
          <a:extLst>
            <a:ext uri="{FF2B5EF4-FFF2-40B4-BE49-F238E27FC236}">
              <a16:creationId xmlns:a16="http://schemas.microsoft.com/office/drawing/2014/main" id="{00000000-0008-0000-0700-00009B010000}"/>
            </a:ext>
          </a:extLst>
        </xdr:cNvPr>
        <xdr:cNvCxnSpPr/>
      </xdr:nvCxnSpPr>
      <xdr:spPr>
        <a:xfrm>
          <a:off x="6972300" y="13533410"/>
          <a:ext cx="889000" cy="40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78</xdr:row>
      <xdr:rowOff>113322</xdr:rowOff>
    </xdr:from>
    <xdr:to>
      <xdr:col>41</xdr:col>
      <xdr:colOff>101600</xdr:colOff>
      <xdr:row>79</xdr:row>
      <xdr:rowOff>43472</xdr:rowOff>
    </xdr:to>
    <xdr:sp macro="" textlink="">
      <xdr:nvSpPr>
        <xdr:cNvPr id="412" name="フローチャート: 判断 411">
          <a:extLst>
            <a:ext uri="{FF2B5EF4-FFF2-40B4-BE49-F238E27FC236}">
              <a16:creationId xmlns:a16="http://schemas.microsoft.com/office/drawing/2014/main" id="{00000000-0008-0000-0700-00009C010000}"/>
            </a:ext>
          </a:extLst>
        </xdr:cNvPr>
        <xdr:cNvSpPr/>
      </xdr:nvSpPr>
      <xdr:spPr>
        <a:xfrm>
          <a:off x="7810500" y="13486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59999</xdr:rowOff>
    </xdr:from>
    <xdr:ext cx="534377" cy="259045"/>
    <xdr:sp macro="" textlink="">
      <xdr:nvSpPr>
        <xdr:cNvPr id="413" name="テキスト ボックス 412">
          <a:extLst>
            <a:ext uri="{FF2B5EF4-FFF2-40B4-BE49-F238E27FC236}">
              <a16:creationId xmlns:a16="http://schemas.microsoft.com/office/drawing/2014/main" id="{00000000-0008-0000-0700-00009D010000}"/>
            </a:ext>
          </a:extLst>
        </xdr:cNvPr>
        <xdr:cNvSpPr txBox="1"/>
      </xdr:nvSpPr>
      <xdr:spPr>
        <a:xfrm>
          <a:off x="7594111" y="13261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116450</xdr:rowOff>
    </xdr:from>
    <xdr:to>
      <xdr:col>36</xdr:col>
      <xdr:colOff>165100</xdr:colOff>
      <xdr:row>79</xdr:row>
      <xdr:rowOff>46600</xdr:rowOff>
    </xdr:to>
    <xdr:sp macro="" textlink="">
      <xdr:nvSpPr>
        <xdr:cNvPr id="414" name="フローチャート: 判断 413">
          <a:extLst>
            <a:ext uri="{FF2B5EF4-FFF2-40B4-BE49-F238E27FC236}">
              <a16:creationId xmlns:a16="http://schemas.microsoft.com/office/drawing/2014/main" id="{00000000-0008-0000-0700-00009E010000}"/>
            </a:ext>
          </a:extLst>
        </xdr:cNvPr>
        <xdr:cNvSpPr/>
      </xdr:nvSpPr>
      <xdr:spPr>
        <a:xfrm>
          <a:off x="6921500" y="1348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79</xdr:row>
      <xdr:rowOff>37727</xdr:rowOff>
    </xdr:from>
    <xdr:ext cx="534377" cy="259045"/>
    <xdr:sp macro="" textlink="">
      <xdr:nvSpPr>
        <xdr:cNvPr id="415" name="テキスト ボックス 414">
          <a:extLst>
            <a:ext uri="{FF2B5EF4-FFF2-40B4-BE49-F238E27FC236}">
              <a16:creationId xmlns:a16="http://schemas.microsoft.com/office/drawing/2014/main" id="{00000000-0008-0000-0700-00009F010000}"/>
            </a:ext>
          </a:extLst>
        </xdr:cNvPr>
        <xdr:cNvSpPr txBox="1"/>
      </xdr:nvSpPr>
      <xdr:spPr>
        <a:xfrm>
          <a:off x="6705111" y="135822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16" name="テキスト ボックス 415">
          <a:extLst>
            <a:ext uri="{FF2B5EF4-FFF2-40B4-BE49-F238E27FC236}">
              <a16:creationId xmlns:a16="http://schemas.microsoft.com/office/drawing/2014/main" id="{00000000-0008-0000-0700-0000A0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18" name="テキスト ボックス 417">
          <a:extLst>
            <a:ext uri="{FF2B5EF4-FFF2-40B4-BE49-F238E27FC236}">
              <a16:creationId xmlns:a16="http://schemas.microsoft.com/office/drawing/2014/main" id="{00000000-0008-0000-0700-0000A2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19" name="テキスト ボックス 418">
          <a:extLst>
            <a:ext uri="{FF2B5EF4-FFF2-40B4-BE49-F238E27FC236}">
              <a16:creationId xmlns:a16="http://schemas.microsoft.com/office/drawing/2014/main" id="{00000000-0008-0000-0700-0000A3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136497</xdr:rowOff>
    </xdr:from>
    <xdr:to>
      <xdr:col>55</xdr:col>
      <xdr:colOff>50800</xdr:colOff>
      <xdr:row>79</xdr:row>
      <xdr:rowOff>66647</xdr:rowOff>
    </xdr:to>
    <xdr:sp macro="" textlink="">
      <xdr:nvSpPr>
        <xdr:cNvPr id="421" name="楕円 420">
          <a:extLst>
            <a:ext uri="{FF2B5EF4-FFF2-40B4-BE49-F238E27FC236}">
              <a16:creationId xmlns:a16="http://schemas.microsoft.com/office/drawing/2014/main" id="{00000000-0008-0000-0700-0000A5010000}"/>
            </a:ext>
          </a:extLst>
        </xdr:cNvPr>
        <xdr:cNvSpPr/>
      </xdr:nvSpPr>
      <xdr:spPr>
        <a:xfrm>
          <a:off x="10426700" y="135095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87822</xdr:rowOff>
    </xdr:from>
    <xdr:ext cx="534377" cy="259045"/>
    <xdr:sp macro="" textlink="">
      <xdr:nvSpPr>
        <xdr:cNvPr id="422" name="商工費該当値テキスト">
          <a:extLst>
            <a:ext uri="{FF2B5EF4-FFF2-40B4-BE49-F238E27FC236}">
              <a16:creationId xmlns:a16="http://schemas.microsoft.com/office/drawing/2014/main" id="{00000000-0008-0000-0700-0000A6010000}"/>
            </a:ext>
          </a:extLst>
        </xdr:cNvPr>
        <xdr:cNvSpPr txBox="1"/>
      </xdr:nvSpPr>
      <xdr:spPr>
        <a:xfrm>
          <a:off x="10528300" y="1346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25,425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142105</xdr:rowOff>
    </xdr:from>
    <xdr:to>
      <xdr:col>50</xdr:col>
      <xdr:colOff>165100</xdr:colOff>
      <xdr:row>79</xdr:row>
      <xdr:rowOff>72255</xdr:rowOff>
    </xdr:to>
    <xdr:sp macro="" textlink="">
      <xdr:nvSpPr>
        <xdr:cNvPr id="423" name="楕円 422">
          <a:extLst>
            <a:ext uri="{FF2B5EF4-FFF2-40B4-BE49-F238E27FC236}">
              <a16:creationId xmlns:a16="http://schemas.microsoft.com/office/drawing/2014/main" id="{00000000-0008-0000-0700-0000A7010000}"/>
            </a:ext>
          </a:extLst>
        </xdr:cNvPr>
        <xdr:cNvSpPr/>
      </xdr:nvSpPr>
      <xdr:spPr>
        <a:xfrm>
          <a:off x="9588500" y="1351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79</xdr:row>
      <xdr:rowOff>63382</xdr:rowOff>
    </xdr:from>
    <xdr:ext cx="534377"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372111" y="13607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123552</xdr:rowOff>
    </xdr:from>
    <xdr:to>
      <xdr:col>46</xdr:col>
      <xdr:colOff>38100</xdr:colOff>
      <xdr:row>79</xdr:row>
      <xdr:rowOff>53702</xdr:rowOff>
    </xdr:to>
    <xdr:sp macro="" textlink="">
      <xdr:nvSpPr>
        <xdr:cNvPr id="425" name="楕円 424">
          <a:extLst>
            <a:ext uri="{FF2B5EF4-FFF2-40B4-BE49-F238E27FC236}">
              <a16:creationId xmlns:a16="http://schemas.microsoft.com/office/drawing/2014/main" id="{00000000-0008-0000-0700-0000A9010000}"/>
            </a:ext>
          </a:extLst>
        </xdr:cNvPr>
        <xdr:cNvSpPr/>
      </xdr:nvSpPr>
      <xdr:spPr>
        <a:xfrm>
          <a:off x="8699500" y="1349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79</xdr:row>
      <xdr:rowOff>44829</xdr:rowOff>
    </xdr:from>
    <xdr:ext cx="534377"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8483111" y="1358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29,389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149675</xdr:rowOff>
    </xdr:from>
    <xdr:to>
      <xdr:col>41</xdr:col>
      <xdr:colOff>101600</xdr:colOff>
      <xdr:row>79</xdr:row>
      <xdr:rowOff>79825</xdr:rowOff>
    </xdr:to>
    <xdr:sp macro="" textlink="">
      <xdr:nvSpPr>
        <xdr:cNvPr id="427" name="楕円 426">
          <a:extLst>
            <a:ext uri="{FF2B5EF4-FFF2-40B4-BE49-F238E27FC236}">
              <a16:creationId xmlns:a16="http://schemas.microsoft.com/office/drawing/2014/main" id="{00000000-0008-0000-0700-0000AB010000}"/>
            </a:ext>
          </a:extLst>
        </xdr:cNvPr>
        <xdr:cNvSpPr/>
      </xdr:nvSpPr>
      <xdr:spPr>
        <a:xfrm>
          <a:off x="7810500" y="135227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79</xdr:row>
      <xdr:rowOff>70952</xdr:rowOff>
    </xdr:from>
    <xdr:ext cx="534377" cy="259045"/>
    <xdr:sp macro="" textlink="">
      <xdr:nvSpPr>
        <xdr:cNvPr id="428" name="テキスト ボックス 427">
          <a:extLst>
            <a:ext uri="{FF2B5EF4-FFF2-40B4-BE49-F238E27FC236}">
              <a16:creationId xmlns:a16="http://schemas.microsoft.com/office/drawing/2014/main" id="{00000000-0008-0000-0700-0000AC010000}"/>
            </a:ext>
          </a:extLst>
        </xdr:cNvPr>
        <xdr:cNvSpPr txBox="1"/>
      </xdr:nvSpPr>
      <xdr:spPr>
        <a:xfrm>
          <a:off x="7594111" y="13615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21,390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109510</xdr:rowOff>
    </xdr:from>
    <xdr:to>
      <xdr:col>36</xdr:col>
      <xdr:colOff>165100</xdr:colOff>
      <xdr:row>79</xdr:row>
      <xdr:rowOff>39660</xdr:rowOff>
    </xdr:to>
    <xdr:sp macro="" textlink="">
      <xdr:nvSpPr>
        <xdr:cNvPr id="429" name="楕円 428">
          <a:extLst>
            <a:ext uri="{FF2B5EF4-FFF2-40B4-BE49-F238E27FC236}">
              <a16:creationId xmlns:a16="http://schemas.microsoft.com/office/drawing/2014/main" id="{00000000-0008-0000-0700-0000AD010000}"/>
            </a:ext>
          </a:extLst>
        </xdr:cNvPr>
        <xdr:cNvSpPr/>
      </xdr:nvSpPr>
      <xdr:spPr>
        <a:xfrm>
          <a:off x="6921500" y="134826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56187</xdr:rowOff>
    </xdr:from>
    <xdr:ext cx="534377" cy="259045"/>
    <xdr:sp macro="" textlink="">
      <xdr:nvSpPr>
        <xdr:cNvPr id="430" name="テキスト ボックス 429">
          <a:extLst>
            <a:ext uri="{FF2B5EF4-FFF2-40B4-BE49-F238E27FC236}">
              <a16:creationId xmlns:a16="http://schemas.microsoft.com/office/drawing/2014/main" id="{00000000-0008-0000-0700-0000AE010000}"/>
            </a:ext>
          </a:extLst>
        </xdr:cNvPr>
        <xdr:cNvSpPr txBox="1"/>
      </xdr:nvSpPr>
      <xdr:spPr>
        <a:xfrm>
          <a:off x="6705111" y="132578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33,689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1" name="正方形/長方形 430">
          <a:extLst>
            <a:ext uri="{FF2B5EF4-FFF2-40B4-BE49-F238E27FC236}">
              <a16:creationId xmlns:a16="http://schemas.microsoft.com/office/drawing/2014/main" id="{00000000-0008-0000-0700-0000AF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2" name="正方形/長方形 431">
          <a:extLst>
            <a:ext uri="{FF2B5EF4-FFF2-40B4-BE49-F238E27FC236}">
              <a16:creationId xmlns:a16="http://schemas.microsoft.com/office/drawing/2014/main" id="{00000000-0008-0000-0700-0000B0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3" name="正方形/長方形 432">
          <a:extLst>
            <a:ext uri="{FF2B5EF4-FFF2-40B4-BE49-F238E27FC236}">
              <a16:creationId xmlns:a16="http://schemas.microsoft.com/office/drawing/2014/main" id="{00000000-0008-0000-0700-0000B1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4" name="正方形/長方形 433">
          <a:extLst>
            <a:ext uri="{FF2B5EF4-FFF2-40B4-BE49-F238E27FC236}">
              <a16:creationId xmlns:a16="http://schemas.microsoft.com/office/drawing/2014/main" id="{00000000-0008-0000-0700-0000B2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5" name="正方形/長方形 434">
          <a:extLst>
            <a:ext uri="{FF2B5EF4-FFF2-40B4-BE49-F238E27FC236}">
              <a16:creationId xmlns:a16="http://schemas.microsoft.com/office/drawing/2014/main" id="{00000000-0008-0000-0700-0000B3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36" name="正方形/長方形 435">
          <a:extLst>
            <a:ext uri="{FF2B5EF4-FFF2-40B4-BE49-F238E27FC236}">
              <a16:creationId xmlns:a16="http://schemas.microsoft.com/office/drawing/2014/main" id="{00000000-0008-0000-0700-0000B4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37" name="正方形/長方形 436">
          <a:extLst>
            <a:ext uri="{FF2B5EF4-FFF2-40B4-BE49-F238E27FC236}">
              <a16:creationId xmlns:a16="http://schemas.microsoft.com/office/drawing/2014/main" id="{00000000-0008-0000-0700-0000B5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68,598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39" name="テキスト ボックス 438">
          <a:extLst>
            <a:ext uri="{FF2B5EF4-FFF2-40B4-BE49-F238E27FC236}">
              <a16:creationId xmlns:a16="http://schemas.microsoft.com/office/drawing/2014/main" id="{00000000-0008-0000-0700-0000B7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0" name="直線コネクタ 439">
          <a:extLst>
            <a:ext uri="{FF2B5EF4-FFF2-40B4-BE49-F238E27FC236}">
              <a16:creationId xmlns:a16="http://schemas.microsoft.com/office/drawing/2014/main" id="{00000000-0008-0000-0700-0000B8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98</xdr:row>
      <xdr:rowOff>139700</xdr:rowOff>
    </xdr:from>
    <xdr:to>
      <xdr:col>59</xdr:col>
      <xdr:colOff>50800</xdr:colOff>
      <xdr:row>98</xdr:row>
      <xdr:rowOff>139700</xdr:rowOff>
    </xdr:to>
    <xdr:cxnSp macro="">
      <xdr:nvCxnSpPr>
        <xdr:cNvPr id="441" name="直線コネクタ 440">
          <a:extLst>
            <a:ext uri="{FF2B5EF4-FFF2-40B4-BE49-F238E27FC236}">
              <a16:creationId xmlns:a16="http://schemas.microsoft.com/office/drawing/2014/main" id="{00000000-0008-0000-0700-0000B9010000}"/>
            </a:ext>
          </a:extLst>
        </xdr:cNvPr>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97</xdr:row>
      <xdr:rowOff>168927</xdr:rowOff>
    </xdr:from>
    <xdr:ext cx="248786" cy="259045"/>
    <xdr:sp macro="" textlink="">
      <xdr:nvSpPr>
        <xdr:cNvPr id="442" name="テキスト ボックス 441">
          <a:extLst>
            <a:ext uri="{FF2B5EF4-FFF2-40B4-BE49-F238E27FC236}">
              <a16:creationId xmlns:a16="http://schemas.microsoft.com/office/drawing/2014/main" id="{00000000-0008-0000-0700-0000BA010000}"/>
            </a:ext>
          </a:extLst>
        </xdr:cNvPr>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96</xdr:row>
      <xdr:rowOff>25400</xdr:rowOff>
    </xdr:from>
    <xdr:to>
      <xdr:col>59</xdr:col>
      <xdr:colOff>50800</xdr:colOff>
      <xdr:row>96</xdr:row>
      <xdr:rowOff>25400</xdr:rowOff>
    </xdr:to>
    <xdr:cxnSp macro="">
      <xdr:nvCxnSpPr>
        <xdr:cNvPr id="443" name="直線コネクタ 442">
          <a:extLst>
            <a:ext uri="{FF2B5EF4-FFF2-40B4-BE49-F238E27FC236}">
              <a16:creationId xmlns:a16="http://schemas.microsoft.com/office/drawing/2014/main" id="{00000000-0008-0000-0700-0000BB010000}"/>
            </a:ext>
          </a:extLst>
        </xdr:cNvPr>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95</xdr:row>
      <xdr:rowOff>54627</xdr:rowOff>
    </xdr:from>
    <xdr:ext cx="595419" cy="259045"/>
    <xdr:sp macro="" textlink="">
      <xdr:nvSpPr>
        <xdr:cNvPr id="444" name="テキスト ボックス 443">
          <a:extLst>
            <a:ext uri="{FF2B5EF4-FFF2-40B4-BE49-F238E27FC236}">
              <a16:creationId xmlns:a16="http://schemas.microsoft.com/office/drawing/2014/main" id="{00000000-0008-0000-0700-0000BC010000}"/>
            </a:ext>
          </a:extLst>
        </xdr:cNvPr>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82550</xdr:rowOff>
    </xdr:from>
    <xdr:to>
      <xdr:col>59</xdr:col>
      <xdr:colOff>50800</xdr:colOff>
      <xdr:row>93</xdr:row>
      <xdr:rowOff>82550</xdr:rowOff>
    </xdr:to>
    <xdr:cxnSp macro="">
      <xdr:nvCxnSpPr>
        <xdr:cNvPr id="445" name="直線コネクタ 444">
          <a:extLst>
            <a:ext uri="{FF2B5EF4-FFF2-40B4-BE49-F238E27FC236}">
              <a16:creationId xmlns:a16="http://schemas.microsoft.com/office/drawing/2014/main" id="{00000000-0008-0000-0700-0000BD010000}"/>
            </a:ext>
          </a:extLst>
        </xdr:cNvPr>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92</xdr:row>
      <xdr:rowOff>111777</xdr:rowOff>
    </xdr:from>
    <xdr:ext cx="595419" cy="259045"/>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139700</xdr:rowOff>
    </xdr:from>
    <xdr:to>
      <xdr:col>59</xdr:col>
      <xdr:colOff>50800</xdr:colOff>
      <xdr:row>90</xdr:row>
      <xdr:rowOff>139700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168927</xdr:rowOff>
    </xdr:from>
    <xdr:ext cx="59541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1" name="土木費グラフ枠">
          <a:extLst>
            <a:ext uri="{FF2B5EF4-FFF2-40B4-BE49-F238E27FC236}">
              <a16:creationId xmlns:a16="http://schemas.microsoft.com/office/drawing/2014/main" id="{00000000-0008-0000-0700-0000C3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146033</xdr:rowOff>
    </xdr:from>
    <xdr:to>
      <xdr:col>54</xdr:col>
      <xdr:colOff>189865</xdr:colOff>
      <xdr:row>98</xdr:row>
      <xdr:rowOff>84958</xdr:rowOff>
    </xdr:to>
    <xdr:cxnSp macro="">
      <xdr:nvCxnSpPr>
        <xdr:cNvPr id="452" name="直線コネクタ 451">
          <a:extLst>
            <a:ext uri="{FF2B5EF4-FFF2-40B4-BE49-F238E27FC236}">
              <a16:creationId xmlns:a16="http://schemas.microsoft.com/office/drawing/2014/main" id="{00000000-0008-0000-0700-0000C4010000}"/>
            </a:ext>
          </a:extLst>
        </xdr:cNvPr>
        <xdr:cNvCxnSpPr/>
      </xdr:nvCxnSpPr>
      <xdr:spPr>
        <a:xfrm flipV="1">
          <a:off x="10475595" y="15576533"/>
          <a:ext cx="1270" cy="13105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88785</xdr:rowOff>
    </xdr:from>
    <xdr:ext cx="534377" cy="259045"/>
    <xdr:sp macro="" textlink="">
      <xdr:nvSpPr>
        <xdr:cNvPr id="453" name="土木費最小値テキスト">
          <a:extLst>
            <a:ext uri="{FF2B5EF4-FFF2-40B4-BE49-F238E27FC236}">
              <a16:creationId xmlns:a16="http://schemas.microsoft.com/office/drawing/2014/main" id="{00000000-0008-0000-0700-0000C5010000}"/>
            </a:ext>
          </a:extLst>
        </xdr:cNvPr>
        <xdr:cNvSpPr txBox="1"/>
      </xdr:nvSpPr>
      <xdr:spPr>
        <a:xfrm>
          <a:off x="10528300" y="168908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84958</xdr:rowOff>
    </xdr:from>
    <xdr:to>
      <xdr:col>55</xdr:col>
      <xdr:colOff>88900</xdr:colOff>
      <xdr:row>98</xdr:row>
      <xdr:rowOff>84958</xdr:rowOff>
    </xdr:to>
    <xdr:cxnSp macro="">
      <xdr:nvCxnSpPr>
        <xdr:cNvPr id="454" name="直線コネクタ 453">
          <a:extLst>
            <a:ext uri="{FF2B5EF4-FFF2-40B4-BE49-F238E27FC236}">
              <a16:creationId xmlns:a16="http://schemas.microsoft.com/office/drawing/2014/main" id="{00000000-0008-0000-0700-0000C6010000}"/>
            </a:ext>
          </a:extLst>
        </xdr:cNvPr>
        <xdr:cNvCxnSpPr/>
      </xdr:nvCxnSpPr>
      <xdr:spPr>
        <a:xfrm>
          <a:off x="10388600" y="168870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92710</xdr:rowOff>
    </xdr:from>
    <xdr:ext cx="599010" cy="259045"/>
    <xdr:sp macro="" textlink="">
      <xdr:nvSpPr>
        <xdr:cNvPr id="455" name="土木費最大値テキスト">
          <a:extLst>
            <a:ext uri="{FF2B5EF4-FFF2-40B4-BE49-F238E27FC236}">
              <a16:creationId xmlns:a16="http://schemas.microsoft.com/office/drawing/2014/main" id="{00000000-0008-0000-0700-0000C7010000}"/>
            </a:ext>
          </a:extLst>
        </xdr:cNvPr>
        <xdr:cNvSpPr txBox="1"/>
      </xdr:nvSpPr>
      <xdr:spPr>
        <a:xfrm>
          <a:off x="10528300" y="153517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597,230</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146033</xdr:rowOff>
    </xdr:from>
    <xdr:to>
      <xdr:col>55</xdr:col>
      <xdr:colOff>88900</xdr:colOff>
      <xdr:row>90</xdr:row>
      <xdr:rowOff>146033</xdr:rowOff>
    </xdr:to>
    <xdr:cxnSp macro="">
      <xdr:nvCxnSpPr>
        <xdr:cNvPr id="456" name="直線コネクタ 455">
          <a:extLst>
            <a:ext uri="{FF2B5EF4-FFF2-40B4-BE49-F238E27FC236}">
              <a16:creationId xmlns:a16="http://schemas.microsoft.com/office/drawing/2014/main" id="{00000000-0008-0000-0700-0000C8010000}"/>
            </a:ext>
          </a:extLst>
        </xdr:cNvPr>
        <xdr:cNvCxnSpPr/>
      </xdr:nvCxnSpPr>
      <xdr:spPr>
        <a:xfrm>
          <a:off x="10388600" y="155765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96</xdr:row>
      <xdr:rowOff>104697</xdr:rowOff>
    </xdr:from>
    <xdr:to>
      <xdr:col>55</xdr:col>
      <xdr:colOff>0</xdr:colOff>
      <xdr:row>97</xdr:row>
      <xdr:rowOff>7317</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flipV="1">
          <a:off x="9639300" y="16563897"/>
          <a:ext cx="838200" cy="740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96</xdr:row>
      <xdr:rowOff>167763</xdr:rowOff>
    </xdr:from>
    <xdr:ext cx="599010" cy="259045"/>
    <xdr:sp macro="" textlink="">
      <xdr:nvSpPr>
        <xdr:cNvPr id="458" name="土木費平均値テキスト">
          <a:extLst>
            <a:ext uri="{FF2B5EF4-FFF2-40B4-BE49-F238E27FC236}">
              <a16:creationId xmlns:a16="http://schemas.microsoft.com/office/drawing/2014/main" id="{00000000-0008-0000-0700-0000CA010000}"/>
            </a:ext>
          </a:extLst>
        </xdr:cNvPr>
        <xdr:cNvSpPr txBox="1"/>
      </xdr:nvSpPr>
      <xdr:spPr>
        <a:xfrm>
          <a:off x="10528300" y="1662696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106,065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17886</xdr:rowOff>
    </xdr:from>
    <xdr:to>
      <xdr:col>55</xdr:col>
      <xdr:colOff>50800</xdr:colOff>
      <xdr:row>97</xdr:row>
      <xdr:rowOff>119486</xdr:rowOff>
    </xdr:to>
    <xdr:sp macro="" textlink="">
      <xdr:nvSpPr>
        <xdr:cNvPr id="459" name="フローチャート: 判断 458">
          <a:extLst>
            <a:ext uri="{FF2B5EF4-FFF2-40B4-BE49-F238E27FC236}">
              <a16:creationId xmlns:a16="http://schemas.microsoft.com/office/drawing/2014/main" id="{00000000-0008-0000-0700-0000CB010000}"/>
            </a:ext>
          </a:extLst>
        </xdr:cNvPr>
        <xdr:cNvSpPr/>
      </xdr:nvSpPr>
      <xdr:spPr>
        <a:xfrm>
          <a:off x="10426700" y="166485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142835</xdr:rowOff>
    </xdr:from>
    <xdr:to>
      <xdr:col>50</xdr:col>
      <xdr:colOff>114300</xdr:colOff>
      <xdr:row>97</xdr:row>
      <xdr:rowOff>7317</xdr:rowOff>
    </xdr:to>
    <xdr:cxnSp macro="">
      <xdr:nvCxnSpPr>
        <xdr:cNvPr id="460" name="直線コネクタ 459">
          <a:extLst>
            <a:ext uri="{FF2B5EF4-FFF2-40B4-BE49-F238E27FC236}">
              <a16:creationId xmlns:a16="http://schemas.microsoft.com/office/drawing/2014/main" id="{00000000-0008-0000-0700-0000CC010000}"/>
            </a:ext>
          </a:extLst>
        </xdr:cNvPr>
        <xdr:cNvCxnSpPr/>
      </xdr:nvCxnSpPr>
      <xdr:spPr>
        <a:xfrm>
          <a:off x="8750300" y="16602035"/>
          <a:ext cx="889000" cy="359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97</xdr:row>
      <xdr:rowOff>40367</xdr:rowOff>
    </xdr:from>
    <xdr:to>
      <xdr:col>50</xdr:col>
      <xdr:colOff>165100</xdr:colOff>
      <xdr:row>97</xdr:row>
      <xdr:rowOff>141967</xdr:rowOff>
    </xdr:to>
    <xdr:sp macro="" textlink="">
      <xdr:nvSpPr>
        <xdr:cNvPr id="461" name="フローチャート: 判断 460">
          <a:extLst>
            <a:ext uri="{FF2B5EF4-FFF2-40B4-BE49-F238E27FC236}">
              <a16:creationId xmlns:a16="http://schemas.microsoft.com/office/drawing/2014/main" id="{00000000-0008-0000-0700-0000CD010000}"/>
            </a:ext>
          </a:extLst>
        </xdr:cNvPr>
        <xdr:cNvSpPr/>
      </xdr:nvSpPr>
      <xdr:spPr>
        <a:xfrm>
          <a:off x="9588500" y="1667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97</xdr:row>
      <xdr:rowOff>133094</xdr:rowOff>
    </xdr:from>
    <xdr:ext cx="534377"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9372111" y="16763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142835</xdr:rowOff>
    </xdr:from>
    <xdr:to>
      <xdr:col>45</xdr:col>
      <xdr:colOff>177800</xdr:colOff>
      <xdr:row>96</xdr:row>
      <xdr:rowOff>156040</xdr:rowOff>
    </xdr:to>
    <xdr:cxnSp macro="">
      <xdr:nvCxnSpPr>
        <xdr:cNvPr id="463" name="直線コネクタ 462">
          <a:extLst>
            <a:ext uri="{FF2B5EF4-FFF2-40B4-BE49-F238E27FC236}">
              <a16:creationId xmlns:a16="http://schemas.microsoft.com/office/drawing/2014/main" id="{00000000-0008-0000-0700-0000CF010000}"/>
            </a:ext>
          </a:extLst>
        </xdr:cNvPr>
        <xdr:cNvCxnSpPr/>
      </xdr:nvCxnSpPr>
      <xdr:spPr>
        <a:xfrm flipV="1">
          <a:off x="7861300" y="16602035"/>
          <a:ext cx="889000" cy="132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97</xdr:row>
      <xdr:rowOff>53234</xdr:rowOff>
    </xdr:from>
    <xdr:to>
      <xdr:col>46</xdr:col>
      <xdr:colOff>38100</xdr:colOff>
      <xdr:row>97</xdr:row>
      <xdr:rowOff>154834</xdr:rowOff>
    </xdr:to>
    <xdr:sp macro="" textlink="">
      <xdr:nvSpPr>
        <xdr:cNvPr id="464" name="フローチャート: 判断 463">
          <a:extLst>
            <a:ext uri="{FF2B5EF4-FFF2-40B4-BE49-F238E27FC236}">
              <a16:creationId xmlns:a16="http://schemas.microsoft.com/office/drawing/2014/main" id="{00000000-0008-0000-0700-0000D0010000}"/>
            </a:ext>
          </a:extLst>
        </xdr:cNvPr>
        <xdr:cNvSpPr/>
      </xdr:nvSpPr>
      <xdr:spPr>
        <a:xfrm>
          <a:off x="8699500" y="166838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97</xdr:row>
      <xdr:rowOff>145961</xdr:rowOff>
    </xdr:from>
    <xdr:ext cx="534377" cy="259045"/>
    <xdr:sp macro="" textlink="">
      <xdr:nvSpPr>
        <xdr:cNvPr id="465" name="テキスト ボックス 464">
          <a:extLst>
            <a:ext uri="{FF2B5EF4-FFF2-40B4-BE49-F238E27FC236}">
              <a16:creationId xmlns:a16="http://schemas.microsoft.com/office/drawing/2014/main" id="{00000000-0008-0000-0700-0000D1010000}"/>
            </a:ext>
          </a:extLst>
        </xdr:cNvPr>
        <xdr:cNvSpPr txBox="1"/>
      </xdr:nvSpPr>
      <xdr:spPr>
        <a:xfrm>
          <a:off x="8483111" y="167766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90,602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156040</xdr:rowOff>
    </xdr:from>
    <xdr:to>
      <xdr:col>41</xdr:col>
      <xdr:colOff>50800</xdr:colOff>
      <xdr:row>96</xdr:row>
      <xdr:rowOff>164278</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flipV="1">
          <a:off x="6972300" y="16615240"/>
          <a:ext cx="889000" cy="8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97</xdr:row>
      <xdr:rowOff>44625</xdr:rowOff>
    </xdr:from>
    <xdr:to>
      <xdr:col>41</xdr:col>
      <xdr:colOff>101600</xdr:colOff>
      <xdr:row>97</xdr:row>
      <xdr:rowOff>146225</xdr:rowOff>
    </xdr:to>
    <xdr:sp macro="" textlink="">
      <xdr:nvSpPr>
        <xdr:cNvPr id="467" name="フローチャート: 判断 466">
          <a:extLst>
            <a:ext uri="{FF2B5EF4-FFF2-40B4-BE49-F238E27FC236}">
              <a16:creationId xmlns:a16="http://schemas.microsoft.com/office/drawing/2014/main" id="{00000000-0008-0000-0700-0000D3010000}"/>
            </a:ext>
          </a:extLst>
        </xdr:cNvPr>
        <xdr:cNvSpPr/>
      </xdr:nvSpPr>
      <xdr:spPr>
        <a:xfrm>
          <a:off x="7810500" y="16675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137352</xdr:rowOff>
    </xdr:from>
    <xdr:ext cx="534377" cy="259045"/>
    <xdr:sp macro="" textlink="">
      <xdr:nvSpPr>
        <xdr:cNvPr id="468" name="テキスト ボックス 467">
          <a:extLst>
            <a:ext uri="{FF2B5EF4-FFF2-40B4-BE49-F238E27FC236}">
              <a16:creationId xmlns:a16="http://schemas.microsoft.com/office/drawing/2014/main" id="{00000000-0008-0000-0700-0000D4010000}"/>
            </a:ext>
          </a:extLst>
        </xdr:cNvPr>
        <xdr:cNvSpPr txBox="1"/>
      </xdr:nvSpPr>
      <xdr:spPr>
        <a:xfrm>
          <a:off x="7594111" y="167680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51974</xdr:rowOff>
    </xdr:from>
    <xdr:to>
      <xdr:col>36</xdr:col>
      <xdr:colOff>165100</xdr:colOff>
      <xdr:row>97</xdr:row>
      <xdr:rowOff>153574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6921500" y="166826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144701</xdr:rowOff>
    </xdr:from>
    <xdr:ext cx="534377" cy="259045"/>
    <xdr:sp macro="" textlink="">
      <xdr:nvSpPr>
        <xdr:cNvPr id="470" name="テキスト ボックス 469">
          <a:extLst>
            <a:ext uri="{FF2B5EF4-FFF2-40B4-BE49-F238E27FC236}">
              <a16:creationId xmlns:a16="http://schemas.microsoft.com/office/drawing/2014/main" id="{00000000-0008-0000-0700-0000D6010000}"/>
            </a:ext>
          </a:extLst>
        </xdr:cNvPr>
        <xdr:cNvSpPr txBox="1"/>
      </xdr:nvSpPr>
      <xdr:spPr>
        <a:xfrm>
          <a:off x="6705111" y="167753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1" name="テキスト ボックス 470">
          <a:extLst>
            <a:ext uri="{FF2B5EF4-FFF2-40B4-BE49-F238E27FC236}">
              <a16:creationId xmlns:a16="http://schemas.microsoft.com/office/drawing/2014/main" id="{00000000-0008-0000-0700-0000D7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73" name="テキスト ボックス 472">
          <a:extLst>
            <a:ext uri="{FF2B5EF4-FFF2-40B4-BE49-F238E27FC236}">
              <a16:creationId xmlns:a16="http://schemas.microsoft.com/office/drawing/2014/main" id="{00000000-0008-0000-0700-0000D9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53897</xdr:rowOff>
    </xdr:from>
    <xdr:to>
      <xdr:col>55</xdr:col>
      <xdr:colOff>50800</xdr:colOff>
      <xdr:row>96</xdr:row>
      <xdr:rowOff>155497</xdr:rowOff>
    </xdr:to>
    <xdr:sp macro="" textlink="">
      <xdr:nvSpPr>
        <xdr:cNvPr id="476" name="楕円 475">
          <a:extLst>
            <a:ext uri="{FF2B5EF4-FFF2-40B4-BE49-F238E27FC236}">
              <a16:creationId xmlns:a16="http://schemas.microsoft.com/office/drawing/2014/main" id="{00000000-0008-0000-0700-0000DC010000}"/>
            </a:ext>
          </a:extLst>
        </xdr:cNvPr>
        <xdr:cNvSpPr/>
      </xdr:nvSpPr>
      <xdr:spPr>
        <a:xfrm>
          <a:off x="10426700" y="16513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76774</xdr:rowOff>
    </xdr:from>
    <xdr:ext cx="599010" cy="259045"/>
    <xdr:sp macro="" textlink="">
      <xdr:nvSpPr>
        <xdr:cNvPr id="477" name="土木費該当値テキスト">
          <a:extLst>
            <a:ext uri="{FF2B5EF4-FFF2-40B4-BE49-F238E27FC236}">
              <a16:creationId xmlns:a16="http://schemas.microsoft.com/office/drawing/2014/main" id="{00000000-0008-0000-0700-0000DD010000}"/>
            </a:ext>
          </a:extLst>
        </xdr:cNvPr>
        <xdr:cNvSpPr txBox="1"/>
      </xdr:nvSpPr>
      <xdr:spPr>
        <a:xfrm>
          <a:off x="10528300" y="1636452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165,312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127967</xdr:rowOff>
    </xdr:from>
    <xdr:to>
      <xdr:col>50</xdr:col>
      <xdr:colOff>165100</xdr:colOff>
      <xdr:row>97</xdr:row>
      <xdr:rowOff>58117</xdr:rowOff>
    </xdr:to>
    <xdr:sp macro="" textlink="">
      <xdr:nvSpPr>
        <xdr:cNvPr id="478" name="楕円 477">
          <a:extLst>
            <a:ext uri="{FF2B5EF4-FFF2-40B4-BE49-F238E27FC236}">
              <a16:creationId xmlns:a16="http://schemas.microsoft.com/office/drawing/2014/main" id="{00000000-0008-0000-0700-0000DE010000}"/>
            </a:ext>
          </a:extLst>
        </xdr:cNvPr>
        <xdr:cNvSpPr/>
      </xdr:nvSpPr>
      <xdr:spPr>
        <a:xfrm>
          <a:off x="9588500" y="165871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95</xdr:row>
      <xdr:rowOff>74644</xdr:rowOff>
    </xdr:from>
    <xdr:ext cx="599010" cy="259045"/>
    <xdr:sp macro="" textlink="">
      <xdr:nvSpPr>
        <xdr:cNvPr id="479" name="テキスト ボックス 478">
          <a:extLst>
            <a:ext uri="{FF2B5EF4-FFF2-40B4-BE49-F238E27FC236}">
              <a16:creationId xmlns:a16="http://schemas.microsoft.com/office/drawing/2014/main" id="{00000000-0008-0000-0700-0000DF010000}"/>
            </a:ext>
          </a:extLst>
        </xdr:cNvPr>
        <xdr:cNvSpPr txBox="1"/>
      </xdr:nvSpPr>
      <xdr:spPr>
        <a:xfrm>
          <a:off x="9339795" y="163623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92035</xdr:rowOff>
    </xdr:from>
    <xdr:to>
      <xdr:col>46</xdr:col>
      <xdr:colOff>38100</xdr:colOff>
      <xdr:row>97</xdr:row>
      <xdr:rowOff>22185</xdr:rowOff>
    </xdr:to>
    <xdr:sp macro="" textlink="">
      <xdr:nvSpPr>
        <xdr:cNvPr id="480" name="楕円 479">
          <a:extLst>
            <a:ext uri="{FF2B5EF4-FFF2-40B4-BE49-F238E27FC236}">
              <a16:creationId xmlns:a16="http://schemas.microsoft.com/office/drawing/2014/main" id="{00000000-0008-0000-0700-0000E0010000}"/>
            </a:ext>
          </a:extLst>
        </xdr:cNvPr>
        <xdr:cNvSpPr/>
      </xdr:nvSpPr>
      <xdr:spPr>
        <a:xfrm>
          <a:off x="8699500" y="165512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95</xdr:row>
      <xdr:rowOff>38712</xdr:rowOff>
    </xdr:from>
    <xdr:ext cx="59901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8450795" y="16326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105240</xdr:rowOff>
    </xdr:from>
    <xdr:to>
      <xdr:col>41</xdr:col>
      <xdr:colOff>101600</xdr:colOff>
      <xdr:row>97</xdr:row>
      <xdr:rowOff>35390</xdr:rowOff>
    </xdr:to>
    <xdr:sp macro="" textlink="">
      <xdr:nvSpPr>
        <xdr:cNvPr id="482" name="楕円 481">
          <a:extLst>
            <a:ext uri="{FF2B5EF4-FFF2-40B4-BE49-F238E27FC236}">
              <a16:creationId xmlns:a16="http://schemas.microsoft.com/office/drawing/2014/main" id="{00000000-0008-0000-0700-0000E2010000}"/>
            </a:ext>
          </a:extLst>
        </xdr:cNvPr>
        <xdr:cNvSpPr/>
      </xdr:nvSpPr>
      <xdr:spPr>
        <a:xfrm>
          <a:off x="7810500" y="16564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95</xdr:row>
      <xdr:rowOff>51917</xdr:rowOff>
    </xdr:from>
    <xdr:ext cx="59901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7561795" y="163396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142,852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113478</xdr:rowOff>
    </xdr:from>
    <xdr:to>
      <xdr:col>36</xdr:col>
      <xdr:colOff>165100</xdr:colOff>
      <xdr:row>97</xdr:row>
      <xdr:rowOff>43628</xdr:rowOff>
    </xdr:to>
    <xdr:sp macro="" textlink="">
      <xdr:nvSpPr>
        <xdr:cNvPr id="484" name="楕円 483">
          <a:extLst>
            <a:ext uri="{FF2B5EF4-FFF2-40B4-BE49-F238E27FC236}">
              <a16:creationId xmlns:a16="http://schemas.microsoft.com/office/drawing/2014/main" id="{00000000-0008-0000-0700-0000E4010000}"/>
            </a:ext>
          </a:extLst>
        </xdr:cNvPr>
        <xdr:cNvSpPr/>
      </xdr:nvSpPr>
      <xdr:spPr>
        <a:xfrm>
          <a:off x="6921500" y="165726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95</xdr:row>
      <xdr:rowOff>60155</xdr:rowOff>
    </xdr:from>
    <xdr:ext cx="59901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672795" y="16347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139,248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86" name="正方形/長方形 485">
          <a:extLst>
            <a:ext uri="{FF2B5EF4-FFF2-40B4-BE49-F238E27FC236}">
              <a16:creationId xmlns:a16="http://schemas.microsoft.com/office/drawing/2014/main" id="{00000000-0008-0000-0700-0000E6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87" name="正方形/長方形 486">
          <a:extLst>
            <a:ext uri="{FF2B5EF4-FFF2-40B4-BE49-F238E27FC236}">
              <a16:creationId xmlns:a16="http://schemas.microsoft.com/office/drawing/2014/main" id="{00000000-0008-0000-0700-0000E7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88" name="正方形/長方形 487">
          <a:extLst>
            <a:ext uri="{FF2B5EF4-FFF2-40B4-BE49-F238E27FC236}">
              <a16:creationId xmlns:a16="http://schemas.microsoft.com/office/drawing/2014/main" id="{00000000-0008-0000-0700-0000E8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89" name="正方形/長方形 488">
          <a:extLst>
            <a:ext uri="{FF2B5EF4-FFF2-40B4-BE49-F238E27FC236}">
              <a16:creationId xmlns:a16="http://schemas.microsoft.com/office/drawing/2014/main" id="{00000000-0008-0000-0700-0000E9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0" name="正方形/長方形 489">
          <a:extLst>
            <a:ext uri="{FF2B5EF4-FFF2-40B4-BE49-F238E27FC236}">
              <a16:creationId xmlns:a16="http://schemas.microsoft.com/office/drawing/2014/main" id="{00000000-0008-0000-0700-0000EA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1" name="正方形/長方形 490">
          <a:extLst>
            <a:ext uri="{FF2B5EF4-FFF2-40B4-BE49-F238E27FC236}">
              <a16:creationId xmlns:a16="http://schemas.microsoft.com/office/drawing/2014/main" id="{00000000-0008-0000-0700-0000EB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492" name="正方形/長方形 491">
          <a:extLst>
            <a:ext uri="{FF2B5EF4-FFF2-40B4-BE49-F238E27FC236}">
              <a16:creationId xmlns:a16="http://schemas.microsoft.com/office/drawing/2014/main" id="{00000000-0008-0000-0700-0000EC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493" name="正方形/長方形 492">
          <a:extLst>
            <a:ext uri="{FF2B5EF4-FFF2-40B4-BE49-F238E27FC236}">
              <a16:creationId xmlns:a16="http://schemas.microsoft.com/office/drawing/2014/main" id="{00000000-0008-0000-0700-0000ED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494" name="テキスト ボックス 493">
          <a:extLst>
            <a:ext uri="{FF2B5EF4-FFF2-40B4-BE49-F238E27FC236}">
              <a16:creationId xmlns:a16="http://schemas.microsoft.com/office/drawing/2014/main" id="{00000000-0008-0000-0700-0000EE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495" name="直線コネクタ 494">
          <a:extLst>
            <a:ext uri="{FF2B5EF4-FFF2-40B4-BE49-F238E27FC236}">
              <a16:creationId xmlns:a16="http://schemas.microsoft.com/office/drawing/2014/main" id="{00000000-0008-0000-0700-0000EF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38</xdr:row>
      <xdr:rowOff>139700</xdr:rowOff>
    </xdr:from>
    <xdr:to>
      <xdr:col>89</xdr:col>
      <xdr:colOff>177800</xdr:colOff>
      <xdr:row>38</xdr:row>
      <xdr:rowOff>139700</xdr:rowOff>
    </xdr:to>
    <xdr:cxnSp macro="">
      <xdr:nvCxnSpPr>
        <xdr:cNvPr id="496" name="直線コネクタ 495">
          <a:extLst>
            <a:ext uri="{FF2B5EF4-FFF2-40B4-BE49-F238E27FC236}">
              <a16:creationId xmlns:a16="http://schemas.microsoft.com/office/drawing/2014/main" id="{00000000-0008-0000-0700-0000F0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37</xdr:row>
      <xdr:rowOff>168927</xdr:rowOff>
    </xdr:from>
    <xdr:ext cx="248786"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12197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498" name="直線コネクタ 497">
          <a:extLst>
            <a:ext uri="{FF2B5EF4-FFF2-40B4-BE49-F238E27FC236}">
              <a16:creationId xmlns:a16="http://schemas.microsoft.com/office/drawing/2014/main" id="{00000000-0008-0000-0700-0000F2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35</xdr:row>
      <xdr:rowOff>54627</xdr:rowOff>
    </xdr:from>
    <xdr:ext cx="595419" cy="259045"/>
    <xdr:sp macro="" textlink="">
      <xdr:nvSpPr>
        <xdr:cNvPr id="499" name="テキスト ボックス 498">
          <a:extLst>
            <a:ext uri="{FF2B5EF4-FFF2-40B4-BE49-F238E27FC236}">
              <a16:creationId xmlns:a16="http://schemas.microsoft.com/office/drawing/2014/main" id="{00000000-0008-0000-0700-0000F3010000}"/>
            </a:ext>
          </a:extLst>
        </xdr:cNvPr>
        <xdr:cNvSpPr txBox="1"/>
      </xdr:nvSpPr>
      <xdr:spPr>
        <a:xfrm>
          <a:off x="11850581" y="6055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00" name="直線コネクタ 499">
          <a:extLst>
            <a:ext uri="{FF2B5EF4-FFF2-40B4-BE49-F238E27FC236}">
              <a16:creationId xmlns:a16="http://schemas.microsoft.com/office/drawing/2014/main" id="{00000000-0008-0000-0700-0000F4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32</xdr:row>
      <xdr:rowOff>111777</xdr:rowOff>
    </xdr:from>
    <xdr:ext cx="595419" cy="259045"/>
    <xdr:sp macro="" textlink="">
      <xdr:nvSpPr>
        <xdr:cNvPr id="501" name="テキスト ボックス 500">
          <a:extLst>
            <a:ext uri="{FF2B5EF4-FFF2-40B4-BE49-F238E27FC236}">
              <a16:creationId xmlns:a16="http://schemas.microsoft.com/office/drawing/2014/main" id="{00000000-0008-0000-0700-0000F5010000}"/>
            </a:ext>
          </a:extLst>
        </xdr:cNvPr>
        <xdr:cNvSpPr txBox="1"/>
      </xdr:nvSpPr>
      <xdr:spPr>
        <a:xfrm>
          <a:off x="11850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02" name="直線コネクタ 501">
          <a:extLst>
            <a:ext uri="{FF2B5EF4-FFF2-40B4-BE49-F238E27FC236}">
              <a16:creationId xmlns:a16="http://schemas.microsoft.com/office/drawing/2014/main" id="{00000000-0008-0000-0700-0000F601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168927</xdr:rowOff>
    </xdr:from>
    <xdr:ext cx="595419" cy="259045"/>
    <xdr:sp macro="" textlink="">
      <xdr:nvSpPr>
        <xdr:cNvPr id="503" name="テキスト ボックス 502">
          <a:extLst>
            <a:ext uri="{FF2B5EF4-FFF2-40B4-BE49-F238E27FC236}">
              <a16:creationId xmlns:a16="http://schemas.microsoft.com/office/drawing/2014/main" id="{00000000-0008-0000-0700-0000F7010000}"/>
            </a:ext>
          </a:extLst>
        </xdr:cNvPr>
        <xdr:cNvSpPr txBox="1"/>
      </xdr:nvSpPr>
      <xdr:spPr>
        <a:xfrm>
          <a:off x="11850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04" name="直線コネクタ 503">
          <a:extLst>
            <a:ext uri="{FF2B5EF4-FFF2-40B4-BE49-F238E27FC236}">
              <a16:creationId xmlns:a16="http://schemas.microsoft.com/office/drawing/2014/main" id="{00000000-0008-0000-0700-0000F801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05" name="テキスト ボックス 504">
          <a:extLst>
            <a:ext uri="{FF2B5EF4-FFF2-40B4-BE49-F238E27FC236}">
              <a16:creationId xmlns:a16="http://schemas.microsoft.com/office/drawing/2014/main" id="{00000000-0008-0000-0700-0000F901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06" name="消防費グラフ枠">
          <a:extLst>
            <a:ext uri="{FF2B5EF4-FFF2-40B4-BE49-F238E27FC236}">
              <a16:creationId xmlns:a16="http://schemas.microsoft.com/office/drawing/2014/main" id="{00000000-0008-0000-0700-0000FA01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20032</xdr:rowOff>
    </xdr:from>
    <xdr:to>
      <xdr:col>85</xdr:col>
      <xdr:colOff>126364</xdr:colOff>
      <xdr:row>38</xdr:row>
      <xdr:rowOff>53897</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flipV="1">
          <a:off x="16317595" y="5163532"/>
          <a:ext cx="1269" cy="14054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38</xdr:row>
      <xdr:rowOff>57724</xdr:rowOff>
    </xdr:from>
    <xdr:ext cx="534377" cy="259045"/>
    <xdr:sp macro="" textlink="">
      <xdr:nvSpPr>
        <xdr:cNvPr id="508" name="消防費最小値テキスト">
          <a:extLst>
            <a:ext uri="{FF2B5EF4-FFF2-40B4-BE49-F238E27FC236}">
              <a16:creationId xmlns:a16="http://schemas.microsoft.com/office/drawing/2014/main" id="{00000000-0008-0000-0700-0000FC010000}"/>
            </a:ext>
          </a:extLst>
        </xdr:cNvPr>
        <xdr:cNvSpPr txBox="1"/>
      </xdr:nvSpPr>
      <xdr:spPr>
        <a:xfrm>
          <a:off x="16370300" y="65728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18,767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38</xdr:row>
      <xdr:rowOff>53897</xdr:rowOff>
    </xdr:from>
    <xdr:to>
      <xdr:col>86</xdr:col>
      <xdr:colOff>25400</xdr:colOff>
      <xdr:row>38</xdr:row>
      <xdr:rowOff>53897</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6230600" y="65689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28</xdr:row>
      <xdr:rowOff>138159</xdr:rowOff>
    </xdr:from>
    <xdr:ext cx="599010" cy="259045"/>
    <xdr:sp macro="" textlink="">
      <xdr:nvSpPr>
        <xdr:cNvPr id="510" name="消防費最大値テキスト">
          <a:extLst>
            <a:ext uri="{FF2B5EF4-FFF2-40B4-BE49-F238E27FC236}">
              <a16:creationId xmlns:a16="http://schemas.microsoft.com/office/drawing/2014/main" id="{00000000-0008-0000-0700-0000FE010000}"/>
            </a:ext>
          </a:extLst>
        </xdr:cNvPr>
        <xdr:cNvSpPr txBox="1"/>
      </xdr:nvSpPr>
      <xdr:spPr>
        <a:xfrm>
          <a:off x="16370300" y="49387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326,174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20032</xdr:rowOff>
    </xdr:from>
    <xdr:to>
      <xdr:col>86</xdr:col>
      <xdr:colOff>25400</xdr:colOff>
      <xdr:row>30</xdr:row>
      <xdr:rowOff>20032</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6230600" y="51635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37</xdr:row>
      <xdr:rowOff>16059</xdr:rowOff>
    </xdr:from>
    <xdr:to>
      <xdr:col>85</xdr:col>
      <xdr:colOff>127000</xdr:colOff>
      <xdr:row>37</xdr:row>
      <xdr:rowOff>54459</xdr:rowOff>
    </xdr:to>
    <xdr:cxnSp macro="">
      <xdr:nvCxnSpPr>
        <xdr:cNvPr id="512" name="直線コネクタ 511">
          <a:extLst>
            <a:ext uri="{FF2B5EF4-FFF2-40B4-BE49-F238E27FC236}">
              <a16:creationId xmlns:a16="http://schemas.microsoft.com/office/drawing/2014/main" id="{00000000-0008-0000-0700-000000020000}"/>
            </a:ext>
          </a:extLst>
        </xdr:cNvPr>
        <xdr:cNvCxnSpPr/>
      </xdr:nvCxnSpPr>
      <xdr:spPr>
        <a:xfrm flipV="1">
          <a:off x="15481300" y="6359709"/>
          <a:ext cx="838200" cy="38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47814</xdr:rowOff>
    </xdr:from>
    <xdr:ext cx="534377" cy="259045"/>
    <xdr:sp macro="" textlink="">
      <xdr:nvSpPr>
        <xdr:cNvPr id="513" name="消防費平均値テキスト">
          <a:extLst>
            <a:ext uri="{FF2B5EF4-FFF2-40B4-BE49-F238E27FC236}">
              <a16:creationId xmlns:a16="http://schemas.microsoft.com/office/drawing/2014/main" id="{00000000-0008-0000-0700-000001020000}"/>
            </a:ext>
          </a:extLst>
        </xdr:cNvPr>
        <xdr:cNvSpPr txBox="1"/>
      </xdr:nvSpPr>
      <xdr:spPr>
        <a:xfrm>
          <a:off x="16370300" y="639146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41,768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69387</xdr:rowOff>
    </xdr:from>
    <xdr:to>
      <xdr:col>85</xdr:col>
      <xdr:colOff>177800</xdr:colOff>
      <xdr:row>37</xdr:row>
      <xdr:rowOff>170986</xdr:rowOff>
    </xdr:to>
    <xdr:sp macro="" textlink="">
      <xdr:nvSpPr>
        <xdr:cNvPr id="514" name="フローチャート: 判断 513">
          <a:extLst>
            <a:ext uri="{FF2B5EF4-FFF2-40B4-BE49-F238E27FC236}">
              <a16:creationId xmlns:a16="http://schemas.microsoft.com/office/drawing/2014/main" id="{00000000-0008-0000-0700-000002020000}"/>
            </a:ext>
          </a:extLst>
        </xdr:cNvPr>
        <xdr:cNvSpPr/>
      </xdr:nvSpPr>
      <xdr:spPr>
        <a:xfrm>
          <a:off x="16268700" y="6413037"/>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37</xdr:row>
      <xdr:rowOff>54459</xdr:rowOff>
    </xdr:from>
    <xdr:to>
      <xdr:col>81</xdr:col>
      <xdr:colOff>50800</xdr:colOff>
      <xdr:row>37</xdr:row>
      <xdr:rowOff>70603</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flipV="1">
          <a:off x="14592300" y="6398109"/>
          <a:ext cx="889000" cy="16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97560</xdr:rowOff>
    </xdr:from>
    <xdr:to>
      <xdr:col>81</xdr:col>
      <xdr:colOff>101600</xdr:colOff>
      <xdr:row>38</xdr:row>
      <xdr:rowOff>27710</xdr:rowOff>
    </xdr:to>
    <xdr:sp macro="" textlink="">
      <xdr:nvSpPr>
        <xdr:cNvPr id="516" name="フローチャート: 判断 515">
          <a:extLst>
            <a:ext uri="{FF2B5EF4-FFF2-40B4-BE49-F238E27FC236}">
              <a16:creationId xmlns:a16="http://schemas.microsoft.com/office/drawing/2014/main" id="{00000000-0008-0000-0700-000004020000}"/>
            </a:ext>
          </a:extLst>
        </xdr:cNvPr>
        <xdr:cNvSpPr/>
      </xdr:nvSpPr>
      <xdr:spPr>
        <a:xfrm>
          <a:off x="15430500" y="64412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38</xdr:row>
      <xdr:rowOff>18836</xdr:rowOff>
    </xdr:from>
    <xdr:ext cx="534377" cy="259045"/>
    <xdr:sp macro="" textlink="">
      <xdr:nvSpPr>
        <xdr:cNvPr id="517" name="テキスト ボックス 516">
          <a:extLst>
            <a:ext uri="{FF2B5EF4-FFF2-40B4-BE49-F238E27FC236}">
              <a16:creationId xmlns:a16="http://schemas.microsoft.com/office/drawing/2014/main" id="{00000000-0008-0000-0700-000005020000}"/>
            </a:ext>
          </a:extLst>
        </xdr:cNvPr>
        <xdr:cNvSpPr txBox="1"/>
      </xdr:nvSpPr>
      <xdr:spPr>
        <a:xfrm>
          <a:off x="15214111" y="65339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37</xdr:row>
      <xdr:rowOff>70603</xdr:rowOff>
    </xdr:from>
    <xdr:to>
      <xdr:col>76</xdr:col>
      <xdr:colOff>114300</xdr:colOff>
      <xdr:row>37</xdr:row>
      <xdr:rowOff>127150</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3703300" y="6414253"/>
          <a:ext cx="889000" cy="565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101226</xdr:rowOff>
    </xdr:from>
    <xdr:to>
      <xdr:col>76</xdr:col>
      <xdr:colOff>165100</xdr:colOff>
      <xdr:row>38</xdr:row>
      <xdr:rowOff>31376</xdr:rowOff>
    </xdr:to>
    <xdr:sp macro="" textlink="">
      <xdr:nvSpPr>
        <xdr:cNvPr id="519" name="フローチャート: 判断 518">
          <a:extLst>
            <a:ext uri="{FF2B5EF4-FFF2-40B4-BE49-F238E27FC236}">
              <a16:creationId xmlns:a16="http://schemas.microsoft.com/office/drawing/2014/main" id="{00000000-0008-0000-0700-000007020000}"/>
            </a:ext>
          </a:extLst>
        </xdr:cNvPr>
        <xdr:cNvSpPr/>
      </xdr:nvSpPr>
      <xdr:spPr>
        <a:xfrm>
          <a:off x="14541500" y="6444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38</xdr:row>
      <xdr:rowOff>22503</xdr:rowOff>
    </xdr:from>
    <xdr:ext cx="534377"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4325111" y="6537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36</xdr:row>
      <xdr:rowOff>99997</xdr:rowOff>
    </xdr:from>
    <xdr:to>
      <xdr:col>71</xdr:col>
      <xdr:colOff>177800</xdr:colOff>
      <xdr:row>37</xdr:row>
      <xdr:rowOff>127150</xdr:rowOff>
    </xdr:to>
    <xdr:cxnSp macro="">
      <xdr:nvCxnSpPr>
        <xdr:cNvPr id="521" name="直線コネクタ 520">
          <a:extLst>
            <a:ext uri="{FF2B5EF4-FFF2-40B4-BE49-F238E27FC236}">
              <a16:creationId xmlns:a16="http://schemas.microsoft.com/office/drawing/2014/main" id="{00000000-0008-0000-0700-000009020000}"/>
            </a:ext>
          </a:extLst>
        </xdr:cNvPr>
        <xdr:cNvCxnSpPr/>
      </xdr:nvCxnSpPr>
      <xdr:spPr>
        <a:xfrm>
          <a:off x="12814300" y="6272197"/>
          <a:ext cx="889000" cy="1986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37</xdr:row>
      <xdr:rowOff>110105</xdr:rowOff>
    </xdr:from>
    <xdr:to>
      <xdr:col>72</xdr:col>
      <xdr:colOff>38100</xdr:colOff>
      <xdr:row>38</xdr:row>
      <xdr:rowOff>40255</xdr:rowOff>
    </xdr:to>
    <xdr:sp macro="" textlink="">
      <xdr:nvSpPr>
        <xdr:cNvPr id="522" name="フローチャート: 判断 521">
          <a:extLst>
            <a:ext uri="{FF2B5EF4-FFF2-40B4-BE49-F238E27FC236}">
              <a16:creationId xmlns:a16="http://schemas.microsoft.com/office/drawing/2014/main" id="{00000000-0008-0000-0700-00000A020000}"/>
            </a:ext>
          </a:extLst>
        </xdr:cNvPr>
        <xdr:cNvSpPr/>
      </xdr:nvSpPr>
      <xdr:spPr>
        <a:xfrm>
          <a:off x="13652500" y="645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38</xdr:row>
      <xdr:rowOff>31382</xdr:rowOff>
    </xdr:from>
    <xdr:ext cx="534377" cy="259045"/>
    <xdr:sp macro="" textlink="">
      <xdr:nvSpPr>
        <xdr:cNvPr id="523" name="テキスト ボックス 522">
          <a:extLst>
            <a:ext uri="{FF2B5EF4-FFF2-40B4-BE49-F238E27FC236}">
              <a16:creationId xmlns:a16="http://schemas.microsoft.com/office/drawing/2014/main" id="{00000000-0008-0000-0700-00000B020000}"/>
            </a:ext>
          </a:extLst>
        </xdr:cNvPr>
        <xdr:cNvSpPr txBox="1"/>
      </xdr:nvSpPr>
      <xdr:spPr>
        <a:xfrm>
          <a:off x="13436111" y="654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32,862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73849</xdr:rowOff>
    </xdr:from>
    <xdr:to>
      <xdr:col>67</xdr:col>
      <xdr:colOff>101600</xdr:colOff>
      <xdr:row>38</xdr:row>
      <xdr:rowOff>3999</xdr:rowOff>
    </xdr:to>
    <xdr:sp macro="" textlink="">
      <xdr:nvSpPr>
        <xdr:cNvPr id="524" name="フローチャート: 判断 523">
          <a:extLst>
            <a:ext uri="{FF2B5EF4-FFF2-40B4-BE49-F238E27FC236}">
              <a16:creationId xmlns:a16="http://schemas.microsoft.com/office/drawing/2014/main" id="{00000000-0008-0000-0700-00000C020000}"/>
            </a:ext>
          </a:extLst>
        </xdr:cNvPr>
        <xdr:cNvSpPr/>
      </xdr:nvSpPr>
      <xdr:spPr>
        <a:xfrm>
          <a:off x="12763500" y="64174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37</xdr:row>
      <xdr:rowOff>166576</xdr:rowOff>
    </xdr:from>
    <xdr:ext cx="534377" cy="259045"/>
    <xdr:sp macro="" textlink="">
      <xdr:nvSpPr>
        <xdr:cNvPr id="525" name="テキスト ボックス 524">
          <a:extLst>
            <a:ext uri="{FF2B5EF4-FFF2-40B4-BE49-F238E27FC236}">
              <a16:creationId xmlns:a16="http://schemas.microsoft.com/office/drawing/2014/main" id="{00000000-0008-0000-0700-00000D020000}"/>
            </a:ext>
          </a:extLst>
        </xdr:cNvPr>
        <xdr:cNvSpPr txBox="1"/>
      </xdr:nvSpPr>
      <xdr:spPr>
        <a:xfrm>
          <a:off x="12547111" y="65102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40,792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26" name="テキスト ボックス 525">
          <a:extLst>
            <a:ext uri="{FF2B5EF4-FFF2-40B4-BE49-F238E27FC236}">
              <a16:creationId xmlns:a16="http://schemas.microsoft.com/office/drawing/2014/main" id="{00000000-0008-0000-0700-00000E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27" name="テキスト ボックス 526">
          <a:extLst>
            <a:ext uri="{FF2B5EF4-FFF2-40B4-BE49-F238E27FC236}">
              <a16:creationId xmlns:a16="http://schemas.microsoft.com/office/drawing/2014/main" id="{00000000-0008-0000-0700-00000F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29" name="テキスト ボックス 528">
          <a:extLst>
            <a:ext uri="{FF2B5EF4-FFF2-40B4-BE49-F238E27FC236}">
              <a16:creationId xmlns:a16="http://schemas.microsoft.com/office/drawing/2014/main" id="{00000000-0008-0000-0700-000011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30" name="テキスト ボックス 529">
          <a:extLst>
            <a:ext uri="{FF2B5EF4-FFF2-40B4-BE49-F238E27FC236}">
              <a16:creationId xmlns:a16="http://schemas.microsoft.com/office/drawing/2014/main" id="{00000000-0008-0000-0700-000012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136709</xdr:rowOff>
    </xdr:from>
    <xdr:to>
      <xdr:col>85</xdr:col>
      <xdr:colOff>177800</xdr:colOff>
      <xdr:row>37</xdr:row>
      <xdr:rowOff>66859</xdr:rowOff>
    </xdr:to>
    <xdr:sp macro="" textlink="">
      <xdr:nvSpPr>
        <xdr:cNvPr id="531" name="楕円 530">
          <a:extLst>
            <a:ext uri="{FF2B5EF4-FFF2-40B4-BE49-F238E27FC236}">
              <a16:creationId xmlns:a16="http://schemas.microsoft.com/office/drawing/2014/main" id="{00000000-0008-0000-0700-000013020000}"/>
            </a:ext>
          </a:extLst>
        </xdr:cNvPr>
        <xdr:cNvSpPr/>
      </xdr:nvSpPr>
      <xdr:spPr>
        <a:xfrm>
          <a:off x="16268700" y="6308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35</xdr:row>
      <xdr:rowOff>159586</xdr:rowOff>
    </xdr:from>
    <xdr:ext cx="534377" cy="259045"/>
    <xdr:sp macro="" textlink="">
      <xdr:nvSpPr>
        <xdr:cNvPr id="532" name="消防費該当値テキスト">
          <a:extLst>
            <a:ext uri="{FF2B5EF4-FFF2-40B4-BE49-F238E27FC236}">
              <a16:creationId xmlns:a16="http://schemas.microsoft.com/office/drawing/2014/main" id="{00000000-0008-0000-0700-000014020000}"/>
            </a:ext>
          </a:extLst>
        </xdr:cNvPr>
        <xdr:cNvSpPr txBox="1"/>
      </xdr:nvSpPr>
      <xdr:spPr>
        <a:xfrm>
          <a:off x="16370300" y="61603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37</xdr:row>
      <xdr:rowOff>3659</xdr:rowOff>
    </xdr:from>
    <xdr:to>
      <xdr:col>81</xdr:col>
      <xdr:colOff>101600</xdr:colOff>
      <xdr:row>37</xdr:row>
      <xdr:rowOff>105259</xdr:rowOff>
    </xdr:to>
    <xdr:sp macro="" textlink="">
      <xdr:nvSpPr>
        <xdr:cNvPr id="533" name="楕円 532">
          <a:extLst>
            <a:ext uri="{FF2B5EF4-FFF2-40B4-BE49-F238E27FC236}">
              <a16:creationId xmlns:a16="http://schemas.microsoft.com/office/drawing/2014/main" id="{00000000-0008-0000-0700-000015020000}"/>
            </a:ext>
          </a:extLst>
        </xdr:cNvPr>
        <xdr:cNvSpPr/>
      </xdr:nvSpPr>
      <xdr:spPr>
        <a:xfrm>
          <a:off x="15430500" y="63473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121786</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5214111" y="6122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37</xdr:row>
      <xdr:rowOff>19803</xdr:rowOff>
    </xdr:from>
    <xdr:to>
      <xdr:col>76</xdr:col>
      <xdr:colOff>165100</xdr:colOff>
      <xdr:row>37</xdr:row>
      <xdr:rowOff>121403</xdr:rowOff>
    </xdr:to>
    <xdr:sp macro="" textlink="">
      <xdr:nvSpPr>
        <xdr:cNvPr id="535" name="楕円 534">
          <a:extLst>
            <a:ext uri="{FF2B5EF4-FFF2-40B4-BE49-F238E27FC236}">
              <a16:creationId xmlns:a16="http://schemas.microsoft.com/office/drawing/2014/main" id="{00000000-0008-0000-0700-000017020000}"/>
            </a:ext>
          </a:extLst>
        </xdr:cNvPr>
        <xdr:cNvSpPr/>
      </xdr:nvSpPr>
      <xdr:spPr>
        <a:xfrm>
          <a:off x="14541500" y="6363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137930</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4325111" y="6138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37</xdr:row>
      <xdr:rowOff>76350</xdr:rowOff>
    </xdr:from>
    <xdr:to>
      <xdr:col>72</xdr:col>
      <xdr:colOff>38100</xdr:colOff>
      <xdr:row>38</xdr:row>
      <xdr:rowOff>6500</xdr:rowOff>
    </xdr:to>
    <xdr:sp macro="" textlink="">
      <xdr:nvSpPr>
        <xdr:cNvPr id="537" name="楕円 536">
          <a:extLst>
            <a:ext uri="{FF2B5EF4-FFF2-40B4-BE49-F238E27FC236}">
              <a16:creationId xmlns:a16="http://schemas.microsoft.com/office/drawing/2014/main" id="{00000000-0008-0000-0700-000019020000}"/>
            </a:ext>
          </a:extLst>
        </xdr:cNvPr>
        <xdr:cNvSpPr/>
      </xdr:nvSpPr>
      <xdr:spPr>
        <a:xfrm>
          <a:off x="13652500" y="6420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36</xdr:row>
      <xdr:rowOff>23027</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195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36</xdr:row>
      <xdr:rowOff>49197</xdr:rowOff>
    </xdr:from>
    <xdr:to>
      <xdr:col>67</xdr:col>
      <xdr:colOff>101600</xdr:colOff>
      <xdr:row>36</xdr:row>
      <xdr:rowOff>150797</xdr:rowOff>
    </xdr:to>
    <xdr:sp macro="" textlink="">
      <xdr:nvSpPr>
        <xdr:cNvPr id="539" name="楕円 538">
          <a:extLst>
            <a:ext uri="{FF2B5EF4-FFF2-40B4-BE49-F238E27FC236}">
              <a16:creationId xmlns:a16="http://schemas.microsoft.com/office/drawing/2014/main" id="{00000000-0008-0000-0700-00001B020000}"/>
            </a:ext>
          </a:extLst>
        </xdr:cNvPr>
        <xdr:cNvSpPr/>
      </xdr:nvSpPr>
      <xdr:spPr>
        <a:xfrm>
          <a:off x="12763500" y="62213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34</xdr:row>
      <xdr:rowOff>167324</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5996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41" name="正方形/長方形 540">
          <a:extLst>
            <a:ext uri="{FF2B5EF4-FFF2-40B4-BE49-F238E27FC236}">
              <a16:creationId xmlns:a16="http://schemas.microsoft.com/office/drawing/2014/main" id="{00000000-0008-0000-0700-00001D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42" name="正方形/長方形 541">
          <a:extLst>
            <a:ext uri="{FF2B5EF4-FFF2-40B4-BE49-F238E27FC236}">
              <a16:creationId xmlns:a16="http://schemas.microsoft.com/office/drawing/2014/main" id="{00000000-0008-0000-0700-00001E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43" name="正方形/長方形 542">
          <a:extLst>
            <a:ext uri="{FF2B5EF4-FFF2-40B4-BE49-F238E27FC236}">
              <a16:creationId xmlns:a16="http://schemas.microsoft.com/office/drawing/2014/main" id="{00000000-0008-0000-0700-00001F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44" name="正方形/長方形 543">
          <a:extLst>
            <a:ext uri="{FF2B5EF4-FFF2-40B4-BE49-F238E27FC236}">
              <a16:creationId xmlns:a16="http://schemas.microsoft.com/office/drawing/2014/main" id="{00000000-0008-0000-0700-000020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45" name="正方形/長方形 544">
          <a:extLst>
            <a:ext uri="{FF2B5EF4-FFF2-40B4-BE49-F238E27FC236}">
              <a16:creationId xmlns:a16="http://schemas.microsoft.com/office/drawing/2014/main" id="{00000000-0008-0000-0700-000021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46" name="正方形/長方形 545">
          <a:extLst>
            <a:ext uri="{FF2B5EF4-FFF2-40B4-BE49-F238E27FC236}">
              <a16:creationId xmlns:a16="http://schemas.microsoft.com/office/drawing/2014/main" id="{00000000-0008-0000-0700-000022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47" name="正方形/長方形 546">
          <a:extLst>
            <a:ext uri="{FF2B5EF4-FFF2-40B4-BE49-F238E27FC236}">
              <a16:creationId xmlns:a16="http://schemas.microsoft.com/office/drawing/2014/main" id="{00000000-0008-0000-0700-000023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48" name="正方形/長方形 547">
          <a:extLst>
            <a:ext uri="{FF2B5EF4-FFF2-40B4-BE49-F238E27FC236}">
              <a16:creationId xmlns:a16="http://schemas.microsoft.com/office/drawing/2014/main" id="{00000000-0008-0000-0700-000024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50" name="直線コネクタ 549">
          <a:extLst>
            <a:ext uri="{FF2B5EF4-FFF2-40B4-BE49-F238E27FC236}">
              <a16:creationId xmlns:a16="http://schemas.microsoft.com/office/drawing/2014/main" id="{00000000-0008-0000-0700-000026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59</xdr:row>
      <xdr:rowOff>98878</xdr:rowOff>
    </xdr:from>
    <xdr:to>
      <xdr:col>89</xdr:col>
      <xdr:colOff>177800</xdr:colOff>
      <xdr:row>59</xdr:row>
      <xdr:rowOff>98878</xdr:rowOff>
    </xdr:to>
    <xdr:cxnSp macro="">
      <xdr:nvCxnSpPr>
        <xdr:cNvPr id="551" name="直線コネクタ 550">
          <a:extLst>
            <a:ext uri="{FF2B5EF4-FFF2-40B4-BE49-F238E27FC236}">
              <a16:creationId xmlns:a16="http://schemas.microsoft.com/office/drawing/2014/main" id="{00000000-0008-0000-0700-000027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58</xdr:row>
      <xdr:rowOff>128105</xdr:rowOff>
    </xdr:from>
    <xdr:ext cx="248786" cy="259045"/>
    <xdr:sp macro="" textlink="">
      <xdr:nvSpPr>
        <xdr:cNvPr id="552" name="テキスト ボックス 551">
          <a:extLst>
            <a:ext uri="{FF2B5EF4-FFF2-40B4-BE49-F238E27FC236}">
              <a16:creationId xmlns:a16="http://schemas.microsoft.com/office/drawing/2014/main" id="{00000000-0008-0000-0700-000028020000}"/>
            </a:ext>
          </a:extLst>
        </xdr:cNvPr>
        <xdr:cNvSpPr txBox="1"/>
      </xdr:nvSpPr>
      <xdr:spPr>
        <a:xfrm>
          <a:off x="12197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53" name="直線コネクタ 552">
          <a:extLst>
            <a:ext uri="{FF2B5EF4-FFF2-40B4-BE49-F238E27FC236}">
              <a16:creationId xmlns:a16="http://schemas.microsoft.com/office/drawing/2014/main" id="{00000000-0008-0000-0700-000029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56</xdr:row>
      <xdr:rowOff>144434</xdr:rowOff>
    </xdr:from>
    <xdr:ext cx="595419" cy="259045"/>
    <xdr:sp macro="" textlink="">
      <xdr:nvSpPr>
        <xdr:cNvPr id="554" name="テキスト ボックス 553">
          <a:extLst>
            <a:ext uri="{FF2B5EF4-FFF2-40B4-BE49-F238E27FC236}">
              <a16:creationId xmlns:a16="http://schemas.microsoft.com/office/drawing/2014/main" id="{00000000-0008-0000-0700-00002A020000}"/>
            </a:ext>
          </a:extLst>
        </xdr:cNvPr>
        <xdr:cNvSpPr txBox="1"/>
      </xdr:nvSpPr>
      <xdr:spPr>
        <a:xfrm>
          <a:off x="11850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55" name="直線コネクタ 554">
          <a:extLst>
            <a:ext uri="{FF2B5EF4-FFF2-40B4-BE49-F238E27FC236}">
              <a16:creationId xmlns:a16="http://schemas.microsoft.com/office/drawing/2014/main" id="{00000000-0008-0000-0700-00002B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54</xdr:row>
      <xdr:rowOff>160762</xdr:rowOff>
    </xdr:from>
    <xdr:ext cx="595419" cy="259045"/>
    <xdr:sp macro="" textlink="">
      <xdr:nvSpPr>
        <xdr:cNvPr id="556" name="テキスト ボックス 555">
          <a:extLst>
            <a:ext uri="{FF2B5EF4-FFF2-40B4-BE49-F238E27FC236}">
              <a16:creationId xmlns:a16="http://schemas.microsoft.com/office/drawing/2014/main" id="{00000000-0008-0000-0700-00002C020000}"/>
            </a:ext>
          </a:extLst>
        </xdr:cNvPr>
        <xdr:cNvSpPr txBox="1"/>
      </xdr:nvSpPr>
      <xdr:spPr>
        <a:xfrm>
          <a:off x="11850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57" name="直線コネクタ 556">
          <a:extLst>
            <a:ext uri="{FF2B5EF4-FFF2-40B4-BE49-F238E27FC236}">
              <a16:creationId xmlns:a16="http://schemas.microsoft.com/office/drawing/2014/main" id="{00000000-0008-0000-0700-00002D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58" name="テキスト ボックス 557">
          <a:extLst>
            <a:ext uri="{FF2B5EF4-FFF2-40B4-BE49-F238E27FC236}">
              <a16:creationId xmlns:a16="http://schemas.microsoft.com/office/drawing/2014/main" id="{00000000-0008-0000-0700-00002E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59" name="直線コネクタ 558">
          <a:extLst>
            <a:ext uri="{FF2B5EF4-FFF2-40B4-BE49-F238E27FC236}">
              <a16:creationId xmlns:a16="http://schemas.microsoft.com/office/drawing/2014/main" id="{00000000-0008-0000-0700-00002F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5" name="教育費グラフ枠">
          <a:extLst>
            <a:ext uri="{FF2B5EF4-FFF2-40B4-BE49-F238E27FC236}">
              <a16:creationId xmlns:a16="http://schemas.microsoft.com/office/drawing/2014/main" id="{00000000-0008-0000-0700-000035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98232</xdr:rowOff>
    </xdr:from>
    <xdr:to>
      <xdr:col>85</xdr:col>
      <xdr:colOff>126364</xdr:colOff>
      <xdr:row>58</xdr:row>
      <xdr:rowOff>133979</xdr:rowOff>
    </xdr:to>
    <xdr:cxnSp macro="">
      <xdr:nvCxnSpPr>
        <xdr:cNvPr id="566" name="直線コネクタ 565">
          <a:extLst>
            <a:ext uri="{FF2B5EF4-FFF2-40B4-BE49-F238E27FC236}">
              <a16:creationId xmlns:a16="http://schemas.microsoft.com/office/drawing/2014/main" id="{00000000-0008-0000-0700-000036020000}"/>
            </a:ext>
          </a:extLst>
        </xdr:cNvPr>
        <xdr:cNvCxnSpPr/>
      </xdr:nvCxnSpPr>
      <xdr:spPr>
        <a:xfrm flipV="1">
          <a:off x="16317595" y="8670732"/>
          <a:ext cx="1269" cy="140734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137806</xdr:rowOff>
    </xdr:from>
    <xdr:ext cx="534377" cy="259045"/>
    <xdr:sp macro="" textlink="">
      <xdr:nvSpPr>
        <xdr:cNvPr id="567" name="教育費最小値テキスト">
          <a:extLst>
            <a:ext uri="{FF2B5EF4-FFF2-40B4-BE49-F238E27FC236}">
              <a16:creationId xmlns:a16="http://schemas.microsoft.com/office/drawing/2014/main" id="{00000000-0008-0000-0700-000037020000}"/>
            </a:ext>
          </a:extLst>
        </xdr:cNvPr>
        <xdr:cNvSpPr txBox="1"/>
      </xdr:nvSpPr>
      <xdr:spPr>
        <a:xfrm>
          <a:off x="16370300" y="100819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41,752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133979</xdr:rowOff>
    </xdr:from>
    <xdr:to>
      <xdr:col>86</xdr:col>
      <xdr:colOff>25400</xdr:colOff>
      <xdr:row>58</xdr:row>
      <xdr:rowOff>133979</xdr:rowOff>
    </xdr:to>
    <xdr:cxnSp macro="">
      <xdr:nvCxnSpPr>
        <xdr:cNvPr id="568" name="直線コネクタ 567">
          <a:extLst>
            <a:ext uri="{FF2B5EF4-FFF2-40B4-BE49-F238E27FC236}">
              <a16:creationId xmlns:a16="http://schemas.microsoft.com/office/drawing/2014/main" id="{00000000-0008-0000-0700-000038020000}"/>
            </a:ext>
          </a:extLst>
        </xdr:cNvPr>
        <xdr:cNvCxnSpPr/>
      </xdr:nvCxnSpPr>
      <xdr:spPr>
        <a:xfrm>
          <a:off x="16230600" y="100780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49</xdr:row>
      <xdr:rowOff>44909</xdr:rowOff>
    </xdr:from>
    <xdr:ext cx="599010" cy="259045"/>
    <xdr:sp macro="" textlink="">
      <xdr:nvSpPr>
        <xdr:cNvPr id="569" name="教育費最大値テキスト">
          <a:extLst>
            <a:ext uri="{FF2B5EF4-FFF2-40B4-BE49-F238E27FC236}">
              <a16:creationId xmlns:a16="http://schemas.microsoft.com/office/drawing/2014/main" id="{00000000-0008-0000-0700-000039020000}"/>
            </a:ext>
          </a:extLst>
        </xdr:cNvPr>
        <xdr:cNvSpPr txBox="1"/>
      </xdr:nvSpPr>
      <xdr:spPr>
        <a:xfrm>
          <a:off x="16370300" y="84459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472,698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98232</xdr:rowOff>
    </xdr:from>
    <xdr:to>
      <xdr:col>86</xdr:col>
      <xdr:colOff>25400</xdr:colOff>
      <xdr:row>50</xdr:row>
      <xdr:rowOff>98232</xdr:rowOff>
    </xdr:to>
    <xdr:cxnSp macro="">
      <xdr:nvCxnSpPr>
        <xdr:cNvPr id="570" name="直線コネクタ 569">
          <a:extLst>
            <a:ext uri="{FF2B5EF4-FFF2-40B4-BE49-F238E27FC236}">
              <a16:creationId xmlns:a16="http://schemas.microsoft.com/office/drawing/2014/main" id="{00000000-0008-0000-0700-00003A020000}"/>
            </a:ext>
          </a:extLst>
        </xdr:cNvPr>
        <xdr:cNvCxnSpPr/>
      </xdr:nvCxnSpPr>
      <xdr:spPr>
        <a:xfrm>
          <a:off x="16230600" y="867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18352</xdr:rowOff>
    </xdr:from>
    <xdr:to>
      <xdr:col>85</xdr:col>
      <xdr:colOff>127000</xdr:colOff>
      <xdr:row>58</xdr:row>
      <xdr:rowOff>43802</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flipV="1">
          <a:off x="15481300" y="9962452"/>
          <a:ext cx="838200" cy="25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92911</xdr:rowOff>
    </xdr:from>
    <xdr:ext cx="534377" cy="259045"/>
    <xdr:sp macro="" textlink="">
      <xdr:nvSpPr>
        <xdr:cNvPr id="572" name="教育費平均値テキスト">
          <a:extLst>
            <a:ext uri="{FF2B5EF4-FFF2-40B4-BE49-F238E27FC236}">
              <a16:creationId xmlns:a16="http://schemas.microsoft.com/office/drawing/2014/main" id="{00000000-0008-0000-0700-00003C020000}"/>
            </a:ext>
          </a:extLst>
        </xdr:cNvPr>
        <xdr:cNvSpPr txBox="1"/>
      </xdr:nvSpPr>
      <xdr:spPr>
        <a:xfrm>
          <a:off x="16370300" y="9694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70034</xdr:rowOff>
    </xdr:from>
    <xdr:to>
      <xdr:col>85</xdr:col>
      <xdr:colOff>177800</xdr:colOff>
      <xdr:row>58</xdr:row>
      <xdr:rowOff>184</xdr:rowOff>
    </xdr:to>
    <xdr:sp macro="" textlink="">
      <xdr:nvSpPr>
        <xdr:cNvPr id="573" name="フローチャート: 判断 572">
          <a:extLst>
            <a:ext uri="{FF2B5EF4-FFF2-40B4-BE49-F238E27FC236}">
              <a16:creationId xmlns:a16="http://schemas.microsoft.com/office/drawing/2014/main" id="{00000000-0008-0000-0700-00003D020000}"/>
            </a:ext>
          </a:extLst>
        </xdr:cNvPr>
        <xdr:cNvSpPr/>
      </xdr:nvSpPr>
      <xdr:spPr>
        <a:xfrm>
          <a:off x="16268700" y="9842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43802</xdr:rowOff>
    </xdr:from>
    <xdr:to>
      <xdr:col>81</xdr:col>
      <xdr:colOff>50800</xdr:colOff>
      <xdr:row>58</xdr:row>
      <xdr:rowOff>59004</xdr:rowOff>
    </xdr:to>
    <xdr:cxnSp macro="">
      <xdr:nvCxnSpPr>
        <xdr:cNvPr id="574" name="直線コネクタ 573">
          <a:extLst>
            <a:ext uri="{FF2B5EF4-FFF2-40B4-BE49-F238E27FC236}">
              <a16:creationId xmlns:a16="http://schemas.microsoft.com/office/drawing/2014/main" id="{00000000-0008-0000-0700-00003E020000}"/>
            </a:ext>
          </a:extLst>
        </xdr:cNvPr>
        <xdr:cNvCxnSpPr/>
      </xdr:nvCxnSpPr>
      <xdr:spPr>
        <a:xfrm flipV="1">
          <a:off x="14592300" y="9987902"/>
          <a:ext cx="889000" cy="15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57</xdr:row>
      <xdr:rowOff>70726</xdr:rowOff>
    </xdr:from>
    <xdr:to>
      <xdr:col>81</xdr:col>
      <xdr:colOff>101600</xdr:colOff>
      <xdr:row>58</xdr:row>
      <xdr:rowOff>876</xdr:rowOff>
    </xdr:to>
    <xdr:sp macro="" textlink="">
      <xdr:nvSpPr>
        <xdr:cNvPr id="575" name="フローチャート: 判断 574">
          <a:extLst>
            <a:ext uri="{FF2B5EF4-FFF2-40B4-BE49-F238E27FC236}">
              <a16:creationId xmlns:a16="http://schemas.microsoft.com/office/drawing/2014/main" id="{00000000-0008-0000-0700-00003F020000}"/>
            </a:ext>
          </a:extLst>
        </xdr:cNvPr>
        <xdr:cNvSpPr/>
      </xdr:nvSpPr>
      <xdr:spPr>
        <a:xfrm>
          <a:off x="15430500" y="9843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17403</xdr:rowOff>
    </xdr:from>
    <xdr:ext cx="534377"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5214111" y="9618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59004</xdr:rowOff>
    </xdr:from>
    <xdr:to>
      <xdr:col>76</xdr:col>
      <xdr:colOff>114300</xdr:colOff>
      <xdr:row>58</xdr:row>
      <xdr:rowOff>77946</xdr:rowOff>
    </xdr:to>
    <xdr:cxnSp macro="">
      <xdr:nvCxnSpPr>
        <xdr:cNvPr id="577" name="直線コネクタ 576">
          <a:extLst>
            <a:ext uri="{FF2B5EF4-FFF2-40B4-BE49-F238E27FC236}">
              <a16:creationId xmlns:a16="http://schemas.microsoft.com/office/drawing/2014/main" id="{00000000-0008-0000-0700-000041020000}"/>
            </a:ext>
          </a:extLst>
        </xdr:cNvPr>
        <xdr:cNvCxnSpPr/>
      </xdr:nvCxnSpPr>
      <xdr:spPr>
        <a:xfrm flipV="1">
          <a:off x="13703300" y="10003104"/>
          <a:ext cx="889000" cy="189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95765</xdr:rowOff>
    </xdr:from>
    <xdr:to>
      <xdr:col>76</xdr:col>
      <xdr:colOff>165100</xdr:colOff>
      <xdr:row>58</xdr:row>
      <xdr:rowOff>25915</xdr:rowOff>
    </xdr:to>
    <xdr:sp macro="" textlink="">
      <xdr:nvSpPr>
        <xdr:cNvPr id="578" name="フローチャート: 判断 577">
          <a:extLst>
            <a:ext uri="{FF2B5EF4-FFF2-40B4-BE49-F238E27FC236}">
              <a16:creationId xmlns:a16="http://schemas.microsoft.com/office/drawing/2014/main" id="{00000000-0008-0000-0700-000042020000}"/>
            </a:ext>
          </a:extLst>
        </xdr:cNvPr>
        <xdr:cNvSpPr/>
      </xdr:nvSpPr>
      <xdr:spPr>
        <a:xfrm>
          <a:off x="14541500" y="9868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56</xdr:row>
      <xdr:rowOff>42442</xdr:rowOff>
    </xdr:from>
    <xdr:ext cx="534377" cy="259045"/>
    <xdr:sp macro="" textlink="">
      <xdr:nvSpPr>
        <xdr:cNvPr id="579" name="テキスト ボックス 578">
          <a:extLst>
            <a:ext uri="{FF2B5EF4-FFF2-40B4-BE49-F238E27FC236}">
              <a16:creationId xmlns:a16="http://schemas.microsoft.com/office/drawing/2014/main" id="{00000000-0008-0000-0700-000043020000}"/>
            </a:ext>
          </a:extLst>
        </xdr:cNvPr>
        <xdr:cNvSpPr txBox="1"/>
      </xdr:nvSpPr>
      <xdr:spPr>
        <a:xfrm>
          <a:off x="14325111" y="9643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58</xdr:row>
      <xdr:rowOff>23489</xdr:rowOff>
    </xdr:from>
    <xdr:to>
      <xdr:col>71</xdr:col>
      <xdr:colOff>177800</xdr:colOff>
      <xdr:row>58</xdr:row>
      <xdr:rowOff>77946</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2814300" y="9967589"/>
          <a:ext cx="889000" cy="54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118386</xdr:rowOff>
    </xdr:from>
    <xdr:to>
      <xdr:col>72</xdr:col>
      <xdr:colOff>38100</xdr:colOff>
      <xdr:row>58</xdr:row>
      <xdr:rowOff>48536</xdr:rowOff>
    </xdr:to>
    <xdr:sp macro="" textlink="">
      <xdr:nvSpPr>
        <xdr:cNvPr id="581" name="フローチャート: 判断 580">
          <a:extLst>
            <a:ext uri="{FF2B5EF4-FFF2-40B4-BE49-F238E27FC236}">
              <a16:creationId xmlns:a16="http://schemas.microsoft.com/office/drawing/2014/main" id="{00000000-0008-0000-0700-000045020000}"/>
            </a:ext>
          </a:extLst>
        </xdr:cNvPr>
        <xdr:cNvSpPr/>
      </xdr:nvSpPr>
      <xdr:spPr>
        <a:xfrm>
          <a:off x="13652500" y="9891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56</xdr:row>
      <xdr:rowOff>65063</xdr:rowOff>
    </xdr:from>
    <xdr:ext cx="534377" cy="259045"/>
    <xdr:sp macro="" textlink="">
      <xdr:nvSpPr>
        <xdr:cNvPr id="582" name="テキスト ボックス 581">
          <a:extLst>
            <a:ext uri="{FF2B5EF4-FFF2-40B4-BE49-F238E27FC236}">
              <a16:creationId xmlns:a16="http://schemas.microsoft.com/office/drawing/2014/main" id="{00000000-0008-0000-0700-000046020000}"/>
            </a:ext>
          </a:extLst>
        </xdr:cNvPr>
        <xdr:cNvSpPr txBox="1"/>
      </xdr:nvSpPr>
      <xdr:spPr>
        <a:xfrm>
          <a:off x="13436111" y="96662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83,471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131054</xdr:rowOff>
    </xdr:from>
    <xdr:to>
      <xdr:col>67</xdr:col>
      <xdr:colOff>101600</xdr:colOff>
      <xdr:row>58</xdr:row>
      <xdr:rowOff>61204</xdr:rowOff>
    </xdr:to>
    <xdr:sp macro="" textlink="">
      <xdr:nvSpPr>
        <xdr:cNvPr id="583" name="フローチャート: 判断 582">
          <a:extLst>
            <a:ext uri="{FF2B5EF4-FFF2-40B4-BE49-F238E27FC236}">
              <a16:creationId xmlns:a16="http://schemas.microsoft.com/office/drawing/2014/main" id="{00000000-0008-0000-0700-000047020000}"/>
            </a:ext>
          </a:extLst>
        </xdr:cNvPr>
        <xdr:cNvSpPr/>
      </xdr:nvSpPr>
      <xdr:spPr>
        <a:xfrm>
          <a:off x="12763500" y="9903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56</xdr:row>
      <xdr:rowOff>77731</xdr:rowOff>
    </xdr:from>
    <xdr:ext cx="534377" cy="259045"/>
    <xdr:sp macro="" textlink="">
      <xdr:nvSpPr>
        <xdr:cNvPr id="584" name="テキスト ボックス 583">
          <a:extLst>
            <a:ext uri="{FF2B5EF4-FFF2-40B4-BE49-F238E27FC236}">
              <a16:creationId xmlns:a16="http://schemas.microsoft.com/office/drawing/2014/main" id="{00000000-0008-0000-0700-000048020000}"/>
            </a:ext>
          </a:extLst>
        </xdr:cNvPr>
        <xdr:cNvSpPr txBox="1"/>
      </xdr:nvSpPr>
      <xdr:spPr>
        <a:xfrm>
          <a:off x="12547111" y="9678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5" name="テキスト ボックス 584">
          <a:extLst>
            <a:ext uri="{FF2B5EF4-FFF2-40B4-BE49-F238E27FC236}">
              <a16:creationId xmlns:a16="http://schemas.microsoft.com/office/drawing/2014/main" id="{00000000-0008-0000-0700-000049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6" name="テキスト ボックス 585">
          <a:extLst>
            <a:ext uri="{FF2B5EF4-FFF2-40B4-BE49-F238E27FC236}">
              <a16:creationId xmlns:a16="http://schemas.microsoft.com/office/drawing/2014/main" id="{00000000-0008-0000-0700-00004A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700-00004B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700-00004D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139002</xdr:rowOff>
    </xdr:from>
    <xdr:to>
      <xdr:col>85</xdr:col>
      <xdr:colOff>177800</xdr:colOff>
      <xdr:row>58</xdr:row>
      <xdr:rowOff>69152</xdr:rowOff>
    </xdr:to>
    <xdr:sp macro="" textlink="">
      <xdr:nvSpPr>
        <xdr:cNvPr id="590" name="楕円 589">
          <a:extLst>
            <a:ext uri="{FF2B5EF4-FFF2-40B4-BE49-F238E27FC236}">
              <a16:creationId xmlns:a16="http://schemas.microsoft.com/office/drawing/2014/main" id="{00000000-0008-0000-0700-00004E020000}"/>
            </a:ext>
          </a:extLst>
        </xdr:cNvPr>
        <xdr:cNvSpPr/>
      </xdr:nvSpPr>
      <xdr:spPr>
        <a:xfrm>
          <a:off x="16268700" y="9911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53929</xdr:rowOff>
    </xdr:from>
    <xdr:ext cx="534377" cy="259045"/>
    <xdr:sp macro="" textlink="">
      <xdr:nvSpPr>
        <xdr:cNvPr id="591" name="教育費該当値テキスト">
          <a:extLst>
            <a:ext uri="{FF2B5EF4-FFF2-40B4-BE49-F238E27FC236}">
              <a16:creationId xmlns:a16="http://schemas.microsoft.com/office/drawing/2014/main" id="{00000000-0008-0000-0700-00004F020000}"/>
            </a:ext>
          </a:extLst>
        </xdr:cNvPr>
        <xdr:cNvSpPr txBox="1"/>
      </xdr:nvSpPr>
      <xdr:spPr>
        <a:xfrm>
          <a:off x="16370300" y="98265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77,158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164452</xdr:rowOff>
    </xdr:from>
    <xdr:to>
      <xdr:col>81</xdr:col>
      <xdr:colOff>101600</xdr:colOff>
      <xdr:row>58</xdr:row>
      <xdr:rowOff>94602</xdr:rowOff>
    </xdr:to>
    <xdr:sp macro="" textlink="">
      <xdr:nvSpPr>
        <xdr:cNvPr id="592" name="楕円 591">
          <a:extLst>
            <a:ext uri="{FF2B5EF4-FFF2-40B4-BE49-F238E27FC236}">
              <a16:creationId xmlns:a16="http://schemas.microsoft.com/office/drawing/2014/main" id="{00000000-0008-0000-0700-000050020000}"/>
            </a:ext>
          </a:extLst>
        </xdr:cNvPr>
        <xdr:cNvSpPr/>
      </xdr:nvSpPr>
      <xdr:spPr>
        <a:xfrm>
          <a:off x="15430500" y="99371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85729</xdr:rowOff>
    </xdr:from>
    <xdr:ext cx="534377" cy="259045"/>
    <xdr:sp macro="" textlink="">
      <xdr:nvSpPr>
        <xdr:cNvPr id="593" name="テキスト ボックス 592">
          <a:extLst>
            <a:ext uri="{FF2B5EF4-FFF2-40B4-BE49-F238E27FC236}">
              <a16:creationId xmlns:a16="http://schemas.microsoft.com/office/drawing/2014/main" id="{00000000-0008-0000-0700-000051020000}"/>
            </a:ext>
          </a:extLst>
        </xdr:cNvPr>
        <xdr:cNvSpPr txBox="1"/>
      </xdr:nvSpPr>
      <xdr:spPr>
        <a:xfrm>
          <a:off x="15214111" y="100298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8204</xdr:rowOff>
    </xdr:from>
    <xdr:to>
      <xdr:col>76</xdr:col>
      <xdr:colOff>165100</xdr:colOff>
      <xdr:row>58</xdr:row>
      <xdr:rowOff>109804</xdr:rowOff>
    </xdr:to>
    <xdr:sp macro="" textlink="">
      <xdr:nvSpPr>
        <xdr:cNvPr id="594" name="楕円 593">
          <a:extLst>
            <a:ext uri="{FF2B5EF4-FFF2-40B4-BE49-F238E27FC236}">
              <a16:creationId xmlns:a16="http://schemas.microsoft.com/office/drawing/2014/main" id="{00000000-0008-0000-0700-000052020000}"/>
            </a:ext>
          </a:extLst>
        </xdr:cNvPr>
        <xdr:cNvSpPr/>
      </xdr:nvSpPr>
      <xdr:spPr>
        <a:xfrm>
          <a:off x="14541500" y="9952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58</xdr:row>
      <xdr:rowOff>100931</xdr:rowOff>
    </xdr:from>
    <xdr:ext cx="534377" cy="259045"/>
    <xdr:sp macro="" textlink="">
      <xdr:nvSpPr>
        <xdr:cNvPr id="595" name="テキスト ボックス 594">
          <a:extLst>
            <a:ext uri="{FF2B5EF4-FFF2-40B4-BE49-F238E27FC236}">
              <a16:creationId xmlns:a16="http://schemas.microsoft.com/office/drawing/2014/main" id="{00000000-0008-0000-0700-000053020000}"/>
            </a:ext>
          </a:extLst>
        </xdr:cNvPr>
        <xdr:cNvSpPr txBox="1"/>
      </xdr:nvSpPr>
      <xdr:spPr>
        <a:xfrm>
          <a:off x="14325111" y="100450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27146</xdr:rowOff>
    </xdr:from>
    <xdr:to>
      <xdr:col>72</xdr:col>
      <xdr:colOff>38100</xdr:colOff>
      <xdr:row>58</xdr:row>
      <xdr:rowOff>128746</xdr:rowOff>
    </xdr:to>
    <xdr:sp macro="" textlink="">
      <xdr:nvSpPr>
        <xdr:cNvPr id="596" name="楕円 595">
          <a:extLst>
            <a:ext uri="{FF2B5EF4-FFF2-40B4-BE49-F238E27FC236}">
              <a16:creationId xmlns:a16="http://schemas.microsoft.com/office/drawing/2014/main" id="{00000000-0008-0000-0700-000054020000}"/>
            </a:ext>
          </a:extLst>
        </xdr:cNvPr>
        <xdr:cNvSpPr/>
      </xdr:nvSpPr>
      <xdr:spPr>
        <a:xfrm>
          <a:off x="13652500" y="9971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119873</xdr:rowOff>
    </xdr:from>
    <xdr:ext cx="534377"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3436111" y="100639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144139</xdr:rowOff>
    </xdr:from>
    <xdr:to>
      <xdr:col>67</xdr:col>
      <xdr:colOff>101600</xdr:colOff>
      <xdr:row>58</xdr:row>
      <xdr:rowOff>74289</xdr:rowOff>
    </xdr:to>
    <xdr:sp macro="" textlink="">
      <xdr:nvSpPr>
        <xdr:cNvPr id="598" name="楕円 597">
          <a:extLst>
            <a:ext uri="{FF2B5EF4-FFF2-40B4-BE49-F238E27FC236}">
              <a16:creationId xmlns:a16="http://schemas.microsoft.com/office/drawing/2014/main" id="{00000000-0008-0000-0700-000056020000}"/>
            </a:ext>
          </a:extLst>
        </xdr:cNvPr>
        <xdr:cNvSpPr/>
      </xdr:nvSpPr>
      <xdr:spPr>
        <a:xfrm>
          <a:off x="12763500" y="9916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58</xdr:row>
      <xdr:rowOff>65416</xdr:rowOff>
    </xdr:from>
    <xdr:ext cx="534377"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2547111" y="100095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75,585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0" name="正方形/長方形 599">
          <a:extLst>
            <a:ext uri="{FF2B5EF4-FFF2-40B4-BE49-F238E27FC236}">
              <a16:creationId xmlns:a16="http://schemas.microsoft.com/office/drawing/2014/main" id="{00000000-0008-0000-0700-000058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1" name="正方形/長方形 600">
          <a:extLst>
            <a:ext uri="{FF2B5EF4-FFF2-40B4-BE49-F238E27FC236}">
              <a16:creationId xmlns:a16="http://schemas.microsoft.com/office/drawing/2014/main" id="{00000000-0008-0000-0700-000059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2" name="正方形/長方形 601">
          <a:extLst>
            <a:ext uri="{FF2B5EF4-FFF2-40B4-BE49-F238E27FC236}">
              <a16:creationId xmlns:a16="http://schemas.microsoft.com/office/drawing/2014/main" id="{00000000-0008-0000-0700-00005A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3" name="正方形/長方形 602">
          <a:extLst>
            <a:ext uri="{FF2B5EF4-FFF2-40B4-BE49-F238E27FC236}">
              <a16:creationId xmlns:a16="http://schemas.microsoft.com/office/drawing/2014/main" id="{00000000-0008-0000-0700-00005B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4" name="正方形/長方形 603">
          <a:extLst>
            <a:ext uri="{FF2B5EF4-FFF2-40B4-BE49-F238E27FC236}">
              <a16:creationId xmlns:a16="http://schemas.microsoft.com/office/drawing/2014/main" id="{00000000-0008-0000-0700-00005C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700-00005D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700-00005E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7" name="正方形/長方形 606">
          <a:extLst>
            <a:ext uri="{FF2B5EF4-FFF2-40B4-BE49-F238E27FC236}">
              <a16:creationId xmlns:a16="http://schemas.microsoft.com/office/drawing/2014/main" id="{00000000-0008-0000-0700-00005F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08" name="テキスト ボックス 607">
          <a:extLst>
            <a:ext uri="{FF2B5EF4-FFF2-40B4-BE49-F238E27FC236}">
              <a16:creationId xmlns:a16="http://schemas.microsoft.com/office/drawing/2014/main" id="{00000000-0008-0000-0700-000060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09" name="直線コネクタ 608">
          <a:extLst>
            <a:ext uri="{FF2B5EF4-FFF2-40B4-BE49-F238E27FC236}">
              <a16:creationId xmlns:a16="http://schemas.microsoft.com/office/drawing/2014/main" id="{00000000-0008-0000-0700-000061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78</xdr:row>
      <xdr:rowOff>139700</xdr:rowOff>
    </xdr:from>
    <xdr:to>
      <xdr:col>89</xdr:col>
      <xdr:colOff>177800</xdr:colOff>
      <xdr:row>78</xdr:row>
      <xdr:rowOff>139700</xdr:rowOff>
    </xdr:to>
    <xdr:cxnSp macro="">
      <xdr:nvCxnSpPr>
        <xdr:cNvPr id="610" name="直線コネクタ 609">
          <a:extLst>
            <a:ext uri="{FF2B5EF4-FFF2-40B4-BE49-F238E27FC236}">
              <a16:creationId xmlns:a16="http://schemas.microsoft.com/office/drawing/2014/main" id="{00000000-0008-0000-0700-000062020000}"/>
            </a:ext>
          </a:extLst>
        </xdr:cNvPr>
        <xdr:cNvCxnSpPr/>
      </xdr:nvCxnSpPr>
      <xdr:spPr>
        <a:xfrm>
          <a:off x="12446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77</xdr:row>
      <xdr:rowOff>168927</xdr:rowOff>
    </xdr:from>
    <xdr:ext cx="248786"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197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76</xdr:row>
      <xdr:rowOff>25400</xdr:rowOff>
    </xdr:from>
    <xdr:to>
      <xdr:col>89</xdr:col>
      <xdr:colOff>177800</xdr:colOff>
      <xdr:row>76</xdr:row>
      <xdr:rowOff>25400</xdr:rowOff>
    </xdr:to>
    <xdr:cxnSp macro="">
      <xdr:nvCxnSpPr>
        <xdr:cNvPr id="612" name="直線コネクタ 611">
          <a:extLst>
            <a:ext uri="{FF2B5EF4-FFF2-40B4-BE49-F238E27FC236}">
              <a16:creationId xmlns:a16="http://schemas.microsoft.com/office/drawing/2014/main" id="{00000000-0008-0000-0700-000064020000}"/>
            </a:ext>
          </a:extLst>
        </xdr:cNvPr>
        <xdr:cNvCxnSpPr/>
      </xdr:nvCxnSpPr>
      <xdr:spPr>
        <a:xfrm>
          <a:off x="12446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75</xdr:row>
      <xdr:rowOff>54627</xdr:rowOff>
    </xdr:from>
    <xdr:ext cx="531299" cy="259045"/>
    <xdr:sp macro="" textlink="">
      <xdr:nvSpPr>
        <xdr:cNvPr id="613" name="テキスト ボックス 612">
          <a:extLst>
            <a:ext uri="{FF2B5EF4-FFF2-40B4-BE49-F238E27FC236}">
              <a16:creationId xmlns:a16="http://schemas.microsoft.com/office/drawing/2014/main" id="{00000000-0008-0000-0700-000065020000}"/>
            </a:ext>
          </a:extLst>
        </xdr:cNvPr>
        <xdr:cNvSpPr txBox="1"/>
      </xdr:nvSpPr>
      <xdr:spPr>
        <a:xfrm>
          <a:off x="11914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82550</xdr:rowOff>
    </xdr:from>
    <xdr:to>
      <xdr:col>89</xdr:col>
      <xdr:colOff>177800</xdr:colOff>
      <xdr:row>73</xdr:row>
      <xdr:rowOff>82550</xdr:rowOff>
    </xdr:to>
    <xdr:cxnSp macro="">
      <xdr:nvCxnSpPr>
        <xdr:cNvPr id="614" name="直線コネクタ 613">
          <a:extLst>
            <a:ext uri="{FF2B5EF4-FFF2-40B4-BE49-F238E27FC236}">
              <a16:creationId xmlns:a16="http://schemas.microsoft.com/office/drawing/2014/main" id="{00000000-0008-0000-0700-000066020000}"/>
            </a:ext>
          </a:extLst>
        </xdr:cNvPr>
        <xdr:cNvCxnSpPr/>
      </xdr:nvCxnSpPr>
      <xdr:spPr>
        <a:xfrm>
          <a:off x="12446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72</xdr:row>
      <xdr:rowOff>111777</xdr:rowOff>
    </xdr:from>
    <xdr:ext cx="595419" cy="259045"/>
    <xdr:sp macro="" textlink="">
      <xdr:nvSpPr>
        <xdr:cNvPr id="615" name="テキスト ボックス 614">
          <a:extLst>
            <a:ext uri="{FF2B5EF4-FFF2-40B4-BE49-F238E27FC236}">
              <a16:creationId xmlns:a16="http://schemas.microsoft.com/office/drawing/2014/main" id="{00000000-0008-0000-0700-000067020000}"/>
            </a:ext>
          </a:extLst>
        </xdr:cNvPr>
        <xdr:cNvSpPr txBox="1"/>
      </xdr:nvSpPr>
      <xdr:spPr>
        <a:xfrm>
          <a:off x="11850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139700</xdr:rowOff>
    </xdr:from>
    <xdr:to>
      <xdr:col>89</xdr:col>
      <xdr:colOff>177800</xdr:colOff>
      <xdr:row>70</xdr:row>
      <xdr:rowOff>139700</xdr:rowOff>
    </xdr:to>
    <xdr:cxnSp macro="">
      <xdr:nvCxnSpPr>
        <xdr:cNvPr id="616" name="直線コネクタ 615">
          <a:extLst>
            <a:ext uri="{FF2B5EF4-FFF2-40B4-BE49-F238E27FC236}">
              <a16:creationId xmlns:a16="http://schemas.microsoft.com/office/drawing/2014/main" id="{00000000-0008-0000-0700-000068020000}"/>
            </a:ext>
          </a:extLst>
        </xdr:cNvPr>
        <xdr:cNvCxnSpPr/>
      </xdr:nvCxnSpPr>
      <xdr:spPr>
        <a:xfrm>
          <a:off x="12446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168927</xdr:rowOff>
    </xdr:from>
    <xdr:ext cx="595419" cy="259045"/>
    <xdr:sp macro="" textlink="">
      <xdr:nvSpPr>
        <xdr:cNvPr id="617" name="テキスト ボックス 616">
          <a:extLst>
            <a:ext uri="{FF2B5EF4-FFF2-40B4-BE49-F238E27FC236}">
              <a16:creationId xmlns:a16="http://schemas.microsoft.com/office/drawing/2014/main" id="{00000000-0008-0000-0700-000069020000}"/>
            </a:ext>
          </a:extLst>
        </xdr:cNvPr>
        <xdr:cNvSpPr txBox="1"/>
      </xdr:nvSpPr>
      <xdr:spPr>
        <a:xfrm>
          <a:off x="11850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18" name="直線コネクタ 617">
          <a:extLst>
            <a:ext uri="{FF2B5EF4-FFF2-40B4-BE49-F238E27FC236}">
              <a16:creationId xmlns:a16="http://schemas.microsoft.com/office/drawing/2014/main" id="{00000000-0008-0000-0700-00006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19" name="テキスト ボックス 618">
          <a:extLst>
            <a:ext uri="{FF2B5EF4-FFF2-40B4-BE49-F238E27FC236}">
              <a16:creationId xmlns:a16="http://schemas.microsoft.com/office/drawing/2014/main" id="{00000000-0008-0000-0700-00006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0" name="災害復旧費グラフ枠">
          <a:extLst>
            <a:ext uri="{FF2B5EF4-FFF2-40B4-BE49-F238E27FC236}">
              <a16:creationId xmlns:a16="http://schemas.microsoft.com/office/drawing/2014/main" id="{00000000-0008-0000-0700-00006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3189</xdr:rowOff>
    </xdr:from>
    <xdr:to>
      <xdr:col>85</xdr:col>
      <xdr:colOff>126364</xdr:colOff>
      <xdr:row>78</xdr:row>
      <xdr:rowOff>139700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flipV="1">
          <a:off x="16317595" y="12004689"/>
          <a:ext cx="1269" cy="15081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143527</xdr:rowOff>
    </xdr:from>
    <xdr:ext cx="249299" cy="259045"/>
    <xdr:sp macro="" textlink="">
      <xdr:nvSpPr>
        <xdr:cNvPr id="622" name="災害復旧費最小値テキスト">
          <a:extLst>
            <a:ext uri="{FF2B5EF4-FFF2-40B4-BE49-F238E27FC236}">
              <a16:creationId xmlns:a16="http://schemas.microsoft.com/office/drawing/2014/main" id="{00000000-0008-0000-0700-00006E020000}"/>
            </a:ext>
          </a:extLst>
        </xdr:cNvPr>
        <xdr:cNvSpPr txBox="1"/>
      </xdr:nvSpPr>
      <xdr:spPr>
        <a:xfrm>
          <a:off x="16370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139700</xdr:rowOff>
    </xdr:from>
    <xdr:to>
      <xdr:col>86</xdr:col>
      <xdr:colOff>25400</xdr:colOff>
      <xdr:row>78</xdr:row>
      <xdr:rowOff>139700</xdr:rowOff>
    </xdr:to>
    <xdr:cxnSp macro="">
      <xdr:nvCxnSpPr>
        <xdr:cNvPr id="623" name="直線コネクタ 622">
          <a:extLst>
            <a:ext uri="{FF2B5EF4-FFF2-40B4-BE49-F238E27FC236}">
              <a16:creationId xmlns:a16="http://schemas.microsoft.com/office/drawing/2014/main" id="{00000000-0008-0000-0700-00006F020000}"/>
            </a:ext>
          </a:extLst>
        </xdr:cNvPr>
        <xdr:cNvCxnSpPr/>
      </xdr:nvCxnSpPr>
      <xdr:spPr>
        <a:xfrm>
          <a:off x="16230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121316</xdr:rowOff>
    </xdr:from>
    <xdr:ext cx="599010" cy="259045"/>
    <xdr:sp macro="" textlink="">
      <xdr:nvSpPr>
        <xdr:cNvPr id="624" name="災害復旧費最大値テキスト">
          <a:extLst>
            <a:ext uri="{FF2B5EF4-FFF2-40B4-BE49-F238E27FC236}">
              <a16:creationId xmlns:a16="http://schemas.microsoft.com/office/drawing/2014/main" id="{00000000-0008-0000-0700-000070020000}"/>
            </a:ext>
          </a:extLst>
        </xdr:cNvPr>
        <xdr:cNvSpPr txBox="1"/>
      </xdr:nvSpPr>
      <xdr:spPr>
        <a:xfrm>
          <a:off x="16370300" y="1177991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164,929</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3189</xdr:rowOff>
    </xdr:from>
    <xdr:to>
      <xdr:col>86</xdr:col>
      <xdr:colOff>25400</xdr:colOff>
      <xdr:row>70</xdr:row>
      <xdr:rowOff>3189</xdr:rowOff>
    </xdr:to>
    <xdr:cxnSp macro="">
      <xdr:nvCxnSpPr>
        <xdr:cNvPr id="625" name="直線コネクタ 624">
          <a:extLst>
            <a:ext uri="{FF2B5EF4-FFF2-40B4-BE49-F238E27FC236}">
              <a16:creationId xmlns:a16="http://schemas.microsoft.com/office/drawing/2014/main" id="{00000000-0008-0000-0700-000071020000}"/>
            </a:ext>
          </a:extLst>
        </xdr:cNvPr>
        <xdr:cNvCxnSpPr/>
      </xdr:nvCxnSpPr>
      <xdr:spPr>
        <a:xfrm>
          <a:off x="16230600" y="12004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75</xdr:row>
      <xdr:rowOff>33382</xdr:rowOff>
    </xdr:from>
    <xdr:to>
      <xdr:col>85</xdr:col>
      <xdr:colOff>127000</xdr:colOff>
      <xdr:row>77</xdr:row>
      <xdr:rowOff>156617</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5481300" y="12892132"/>
          <a:ext cx="838200" cy="466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126846</xdr:rowOff>
    </xdr:from>
    <xdr:ext cx="534377" cy="259045"/>
    <xdr:sp macro="" textlink="">
      <xdr:nvSpPr>
        <xdr:cNvPr id="627" name="災害復旧費平均値テキスト">
          <a:extLst>
            <a:ext uri="{FF2B5EF4-FFF2-40B4-BE49-F238E27FC236}">
              <a16:creationId xmlns:a16="http://schemas.microsoft.com/office/drawing/2014/main" id="{00000000-0008-0000-0700-000073020000}"/>
            </a:ext>
          </a:extLst>
        </xdr:cNvPr>
        <xdr:cNvSpPr txBox="1"/>
      </xdr:nvSpPr>
      <xdr:spPr>
        <a:xfrm>
          <a:off x="16370300" y="1332849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148419</xdr:rowOff>
    </xdr:from>
    <xdr:to>
      <xdr:col>85</xdr:col>
      <xdr:colOff>177800</xdr:colOff>
      <xdr:row>78</xdr:row>
      <xdr:rowOff>78569</xdr:rowOff>
    </xdr:to>
    <xdr:sp macro="" textlink="">
      <xdr:nvSpPr>
        <xdr:cNvPr id="628" name="フローチャート: 判断 627">
          <a:extLst>
            <a:ext uri="{FF2B5EF4-FFF2-40B4-BE49-F238E27FC236}">
              <a16:creationId xmlns:a16="http://schemas.microsoft.com/office/drawing/2014/main" id="{00000000-0008-0000-0700-000074020000}"/>
            </a:ext>
          </a:extLst>
        </xdr:cNvPr>
        <xdr:cNvSpPr/>
      </xdr:nvSpPr>
      <xdr:spPr>
        <a:xfrm>
          <a:off x="16268700" y="133500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75</xdr:row>
      <xdr:rowOff>33382</xdr:rowOff>
    </xdr:from>
    <xdr:to>
      <xdr:col>81</xdr:col>
      <xdr:colOff>50800</xdr:colOff>
      <xdr:row>77</xdr:row>
      <xdr:rowOff>147234</xdr:rowOff>
    </xdr:to>
    <xdr:cxnSp macro="">
      <xdr:nvCxnSpPr>
        <xdr:cNvPr id="629" name="直線コネクタ 628">
          <a:extLst>
            <a:ext uri="{FF2B5EF4-FFF2-40B4-BE49-F238E27FC236}">
              <a16:creationId xmlns:a16="http://schemas.microsoft.com/office/drawing/2014/main" id="{00000000-0008-0000-0700-000075020000}"/>
            </a:ext>
          </a:extLst>
        </xdr:cNvPr>
        <xdr:cNvCxnSpPr/>
      </xdr:nvCxnSpPr>
      <xdr:spPr>
        <a:xfrm flipV="1">
          <a:off x="14592300" y="12892132"/>
          <a:ext cx="889000" cy="4567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119687</xdr:rowOff>
    </xdr:from>
    <xdr:to>
      <xdr:col>81</xdr:col>
      <xdr:colOff>101600</xdr:colOff>
      <xdr:row>78</xdr:row>
      <xdr:rowOff>49837</xdr:rowOff>
    </xdr:to>
    <xdr:sp macro="" textlink="">
      <xdr:nvSpPr>
        <xdr:cNvPr id="630" name="フローチャート: 判断 629">
          <a:extLst>
            <a:ext uri="{FF2B5EF4-FFF2-40B4-BE49-F238E27FC236}">
              <a16:creationId xmlns:a16="http://schemas.microsoft.com/office/drawing/2014/main" id="{00000000-0008-0000-0700-000076020000}"/>
            </a:ext>
          </a:extLst>
        </xdr:cNvPr>
        <xdr:cNvSpPr/>
      </xdr:nvSpPr>
      <xdr:spPr>
        <a:xfrm>
          <a:off x="15430500" y="133213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40964</xdr:rowOff>
    </xdr:from>
    <xdr:ext cx="534377"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5214111" y="134140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77</xdr:row>
      <xdr:rowOff>147234</xdr:rowOff>
    </xdr:from>
    <xdr:to>
      <xdr:col>76</xdr:col>
      <xdr:colOff>114300</xdr:colOff>
      <xdr:row>78</xdr:row>
      <xdr:rowOff>91109</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flipV="1">
          <a:off x="13703300" y="13348884"/>
          <a:ext cx="889000" cy="1153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132004</xdr:rowOff>
    </xdr:from>
    <xdr:to>
      <xdr:col>76</xdr:col>
      <xdr:colOff>165100</xdr:colOff>
      <xdr:row>78</xdr:row>
      <xdr:rowOff>62154</xdr:rowOff>
    </xdr:to>
    <xdr:sp macro="" textlink="">
      <xdr:nvSpPr>
        <xdr:cNvPr id="633" name="フローチャート: 判断 632">
          <a:extLst>
            <a:ext uri="{FF2B5EF4-FFF2-40B4-BE49-F238E27FC236}">
              <a16:creationId xmlns:a16="http://schemas.microsoft.com/office/drawing/2014/main" id="{00000000-0008-0000-0700-000079020000}"/>
            </a:ext>
          </a:extLst>
        </xdr:cNvPr>
        <xdr:cNvSpPr/>
      </xdr:nvSpPr>
      <xdr:spPr>
        <a:xfrm>
          <a:off x="14541500" y="1333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53281</xdr:rowOff>
    </xdr:from>
    <xdr:ext cx="534377" cy="259045"/>
    <xdr:sp macro="" textlink="">
      <xdr:nvSpPr>
        <xdr:cNvPr id="634" name="テキスト ボックス 633">
          <a:extLst>
            <a:ext uri="{FF2B5EF4-FFF2-40B4-BE49-F238E27FC236}">
              <a16:creationId xmlns:a16="http://schemas.microsoft.com/office/drawing/2014/main" id="{00000000-0008-0000-0700-00007A020000}"/>
            </a:ext>
          </a:extLst>
        </xdr:cNvPr>
        <xdr:cNvSpPr txBox="1"/>
      </xdr:nvSpPr>
      <xdr:spPr>
        <a:xfrm>
          <a:off x="14325111" y="134263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113785</xdr:rowOff>
    </xdr:from>
    <xdr:to>
      <xdr:col>71</xdr:col>
      <xdr:colOff>177800</xdr:colOff>
      <xdr:row>78</xdr:row>
      <xdr:rowOff>91109</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a:off x="12814300" y="13315435"/>
          <a:ext cx="889000" cy="1487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77</xdr:row>
      <xdr:rowOff>160150</xdr:rowOff>
    </xdr:from>
    <xdr:to>
      <xdr:col>72</xdr:col>
      <xdr:colOff>38100</xdr:colOff>
      <xdr:row>78</xdr:row>
      <xdr:rowOff>90300</xdr:rowOff>
    </xdr:to>
    <xdr:sp macro="" textlink="">
      <xdr:nvSpPr>
        <xdr:cNvPr id="636" name="フローチャート: 判断 635">
          <a:extLst>
            <a:ext uri="{FF2B5EF4-FFF2-40B4-BE49-F238E27FC236}">
              <a16:creationId xmlns:a16="http://schemas.microsoft.com/office/drawing/2014/main" id="{00000000-0008-0000-0700-00007C020000}"/>
            </a:ext>
          </a:extLst>
        </xdr:cNvPr>
        <xdr:cNvSpPr/>
      </xdr:nvSpPr>
      <xdr:spPr>
        <a:xfrm>
          <a:off x="13652500" y="13361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76</xdr:row>
      <xdr:rowOff>106827</xdr:rowOff>
    </xdr:from>
    <xdr:ext cx="534377" cy="259045"/>
    <xdr:sp macro="" textlink="">
      <xdr:nvSpPr>
        <xdr:cNvPr id="637" name="テキスト ボックス 636">
          <a:extLst>
            <a:ext uri="{FF2B5EF4-FFF2-40B4-BE49-F238E27FC236}">
              <a16:creationId xmlns:a16="http://schemas.microsoft.com/office/drawing/2014/main" id="{00000000-0008-0000-0700-00007D020000}"/>
            </a:ext>
          </a:extLst>
        </xdr:cNvPr>
        <xdr:cNvSpPr txBox="1"/>
      </xdr:nvSpPr>
      <xdr:spPr>
        <a:xfrm>
          <a:off x="13436111" y="131370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10,958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165683</xdr:rowOff>
    </xdr:from>
    <xdr:to>
      <xdr:col>67</xdr:col>
      <xdr:colOff>101600</xdr:colOff>
      <xdr:row>78</xdr:row>
      <xdr:rowOff>95833</xdr:rowOff>
    </xdr:to>
    <xdr:sp macro="" textlink="">
      <xdr:nvSpPr>
        <xdr:cNvPr id="638" name="フローチャート: 判断 637">
          <a:extLst>
            <a:ext uri="{FF2B5EF4-FFF2-40B4-BE49-F238E27FC236}">
              <a16:creationId xmlns:a16="http://schemas.microsoft.com/office/drawing/2014/main" id="{00000000-0008-0000-0700-00007E020000}"/>
            </a:ext>
          </a:extLst>
        </xdr:cNvPr>
        <xdr:cNvSpPr/>
      </xdr:nvSpPr>
      <xdr:spPr>
        <a:xfrm>
          <a:off x="12763500" y="13367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86960</xdr:rowOff>
    </xdr:from>
    <xdr:ext cx="534377" cy="259045"/>
    <xdr:sp macro="" textlink="">
      <xdr:nvSpPr>
        <xdr:cNvPr id="639" name="テキスト ボックス 638">
          <a:extLst>
            <a:ext uri="{FF2B5EF4-FFF2-40B4-BE49-F238E27FC236}">
              <a16:creationId xmlns:a16="http://schemas.microsoft.com/office/drawing/2014/main" id="{00000000-0008-0000-0700-00007F020000}"/>
            </a:ext>
          </a:extLst>
        </xdr:cNvPr>
        <xdr:cNvSpPr txBox="1"/>
      </xdr:nvSpPr>
      <xdr:spPr>
        <a:xfrm>
          <a:off x="12547111" y="13460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0" name="テキスト ボックス 639">
          <a:extLst>
            <a:ext uri="{FF2B5EF4-FFF2-40B4-BE49-F238E27FC236}">
              <a16:creationId xmlns:a16="http://schemas.microsoft.com/office/drawing/2014/main" id="{00000000-0008-0000-0700-00008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1" name="テキスト ボックス 640">
          <a:extLst>
            <a:ext uri="{FF2B5EF4-FFF2-40B4-BE49-F238E27FC236}">
              <a16:creationId xmlns:a16="http://schemas.microsoft.com/office/drawing/2014/main" id="{00000000-0008-0000-0700-00008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2" name="テキスト ボックス 641">
          <a:extLst>
            <a:ext uri="{FF2B5EF4-FFF2-40B4-BE49-F238E27FC236}">
              <a16:creationId xmlns:a16="http://schemas.microsoft.com/office/drawing/2014/main" id="{00000000-0008-0000-0700-00008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43" name="テキスト ボックス 642">
          <a:extLst>
            <a:ext uri="{FF2B5EF4-FFF2-40B4-BE49-F238E27FC236}">
              <a16:creationId xmlns:a16="http://schemas.microsoft.com/office/drawing/2014/main" id="{00000000-0008-0000-0700-00008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44" name="テキスト ボックス 643">
          <a:extLst>
            <a:ext uri="{FF2B5EF4-FFF2-40B4-BE49-F238E27FC236}">
              <a16:creationId xmlns:a16="http://schemas.microsoft.com/office/drawing/2014/main" id="{00000000-0008-0000-0700-00008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77</xdr:row>
      <xdr:rowOff>105817</xdr:rowOff>
    </xdr:from>
    <xdr:to>
      <xdr:col>85</xdr:col>
      <xdr:colOff>177800</xdr:colOff>
      <xdr:row>78</xdr:row>
      <xdr:rowOff>35967</xdr:rowOff>
    </xdr:to>
    <xdr:sp macro="" textlink="">
      <xdr:nvSpPr>
        <xdr:cNvPr id="645" name="楕円 644">
          <a:extLst>
            <a:ext uri="{FF2B5EF4-FFF2-40B4-BE49-F238E27FC236}">
              <a16:creationId xmlns:a16="http://schemas.microsoft.com/office/drawing/2014/main" id="{00000000-0008-0000-0700-000085020000}"/>
            </a:ext>
          </a:extLst>
        </xdr:cNvPr>
        <xdr:cNvSpPr/>
      </xdr:nvSpPr>
      <xdr:spPr>
        <a:xfrm>
          <a:off x="16268700" y="133074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76</xdr:row>
      <xdr:rowOff>128694</xdr:rowOff>
    </xdr:from>
    <xdr:ext cx="534377" cy="259045"/>
    <xdr:sp macro="" textlink="">
      <xdr:nvSpPr>
        <xdr:cNvPr id="646" name="災害復旧費該当値テキスト">
          <a:extLst>
            <a:ext uri="{FF2B5EF4-FFF2-40B4-BE49-F238E27FC236}">
              <a16:creationId xmlns:a16="http://schemas.microsoft.com/office/drawing/2014/main" id="{00000000-0008-0000-0700-000086020000}"/>
            </a:ext>
          </a:extLst>
        </xdr:cNvPr>
        <xdr:cNvSpPr txBox="1"/>
      </xdr:nvSpPr>
      <xdr:spPr>
        <a:xfrm>
          <a:off x="16370300" y="131588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74</xdr:row>
      <xdr:rowOff>154032</xdr:rowOff>
    </xdr:from>
    <xdr:to>
      <xdr:col>81</xdr:col>
      <xdr:colOff>101600</xdr:colOff>
      <xdr:row>75</xdr:row>
      <xdr:rowOff>84182</xdr:rowOff>
    </xdr:to>
    <xdr:sp macro="" textlink="">
      <xdr:nvSpPr>
        <xdr:cNvPr id="647" name="楕円 646">
          <a:extLst>
            <a:ext uri="{FF2B5EF4-FFF2-40B4-BE49-F238E27FC236}">
              <a16:creationId xmlns:a16="http://schemas.microsoft.com/office/drawing/2014/main" id="{00000000-0008-0000-0700-000087020000}"/>
            </a:ext>
          </a:extLst>
        </xdr:cNvPr>
        <xdr:cNvSpPr/>
      </xdr:nvSpPr>
      <xdr:spPr>
        <a:xfrm>
          <a:off x="15430500" y="12841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100709</xdr:rowOff>
    </xdr:from>
    <xdr:ext cx="534377"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5214111" y="126165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77</xdr:row>
      <xdr:rowOff>96434</xdr:rowOff>
    </xdr:from>
    <xdr:to>
      <xdr:col>76</xdr:col>
      <xdr:colOff>165100</xdr:colOff>
      <xdr:row>78</xdr:row>
      <xdr:rowOff>26584</xdr:rowOff>
    </xdr:to>
    <xdr:sp macro="" textlink="">
      <xdr:nvSpPr>
        <xdr:cNvPr id="649" name="楕円 648">
          <a:extLst>
            <a:ext uri="{FF2B5EF4-FFF2-40B4-BE49-F238E27FC236}">
              <a16:creationId xmlns:a16="http://schemas.microsoft.com/office/drawing/2014/main" id="{00000000-0008-0000-0700-000089020000}"/>
            </a:ext>
          </a:extLst>
        </xdr:cNvPr>
        <xdr:cNvSpPr/>
      </xdr:nvSpPr>
      <xdr:spPr>
        <a:xfrm>
          <a:off x="14541500" y="1329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76</xdr:row>
      <xdr:rowOff>43111</xdr:rowOff>
    </xdr:from>
    <xdr:ext cx="534377"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25111" y="13073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40309</xdr:rowOff>
    </xdr:from>
    <xdr:to>
      <xdr:col>72</xdr:col>
      <xdr:colOff>38100</xdr:colOff>
      <xdr:row>78</xdr:row>
      <xdr:rowOff>141909</xdr:rowOff>
    </xdr:to>
    <xdr:sp macro="" textlink="">
      <xdr:nvSpPr>
        <xdr:cNvPr id="651" name="楕円 650">
          <a:extLst>
            <a:ext uri="{FF2B5EF4-FFF2-40B4-BE49-F238E27FC236}">
              <a16:creationId xmlns:a16="http://schemas.microsoft.com/office/drawing/2014/main" id="{00000000-0008-0000-0700-00008B020000}"/>
            </a:ext>
          </a:extLst>
        </xdr:cNvPr>
        <xdr:cNvSpPr/>
      </xdr:nvSpPr>
      <xdr:spPr>
        <a:xfrm>
          <a:off x="13652500" y="134134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78</xdr:row>
      <xdr:rowOff>133036</xdr:rowOff>
    </xdr:from>
    <xdr:ext cx="469744" cy="259045"/>
    <xdr:sp macro="" textlink="">
      <xdr:nvSpPr>
        <xdr:cNvPr id="652" name="テキスト ボックス 651">
          <a:extLst>
            <a:ext uri="{FF2B5EF4-FFF2-40B4-BE49-F238E27FC236}">
              <a16:creationId xmlns:a16="http://schemas.microsoft.com/office/drawing/2014/main" id="{00000000-0008-0000-0700-00008C020000}"/>
            </a:ext>
          </a:extLst>
        </xdr:cNvPr>
        <xdr:cNvSpPr txBox="1"/>
      </xdr:nvSpPr>
      <xdr:spPr>
        <a:xfrm>
          <a:off x="13468428" y="1350613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62985</xdr:rowOff>
    </xdr:from>
    <xdr:to>
      <xdr:col>67</xdr:col>
      <xdr:colOff>101600</xdr:colOff>
      <xdr:row>77</xdr:row>
      <xdr:rowOff>164585</xdr:rowOff>
    </xdr:to>
    <xdr:sp macro="" textlink="">
      <xdr:nvSpPr>
        <xdr:cNvPr id="653" name="楕円 652">
          <a:extLst>
            <a:ext uri="{FF2B5EF4-FFF2-40B4-BE49-F238E27FC236}">
              <a16:creationId xmlns:a16="http://schemas.microsoft.com/office/drawing/2014/main" id="{00000000-0008-0000-0700-00008D020000}"/>
            </a:ext>
          </a:extLst>
        </xdr:cNvPr>
        <xdr:cNvSpPr/>
      </xdr:nvSpPr>
      <xdr:spPr>
        <a:xfrm>
          <a:off x="12763500" y="13264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9662</xdr:rowOff>
    </xdr:from>
    <xdr:ext cx="534377"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2547111" y="13039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55" name="正方形/長方形 654">
          <a:extLst>
            <a:ext uri="{FF2B5EF4-FFF2-40B4-BE49-F238E27FC236}">
              <a16:creationId xmlns:a16="http://schemas.microsoft.com/office/drawing/2014/main" id="{00000000-0008-0000-0700-00008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56" name="正方形/長方形 655">
          <a:extLst>
            <a:ext uri="{FF2B5EF4-FFF2-40B4-BE49-F238E27FC236}">
              <a16:creationId xmlns:a16="http://schemas.microsoft.com/office/drawing/2014/main" id="{00000000-0008-0000-0700-00009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57" name="正方形/長方形 656">
          <a:extLst>
            <a:ext uri="{FF2B5EF4-FFF2-40B4-BE49-F238E27FC236}">
              <a16:creationId xmlns:a16="http://schemas.microsoft.com/office/drawing/2014/main" id="{00000000-0008-0000-0700-00009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58" name="正方形/長方形 657">
          <a:extLst>
            <a:ext uri="{FF2B5EF4-FFF2-40B4-BE49-F238E27FC236}">
              <a16:creationId xmlns:a16="http://schemas.microsoft.com/office/drawing/2014/main" id="{00000000-0008-0000-0700-00009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59" name="正方形/長方形 658">
          <a:extLst>
            <a:ext uri="{FF2B5EF4-FFF2-40B4-BE49-F238E27FC236}">
              <a16:creationId xmlns:a16="http://schemas.microsoft.com/office/drawing/2014/main" id="{00000000-0008-0000-0700-00009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0" name="正方形/長方形 659">
          <a:extLst>
            <a:ext uri="{FF2B5EF4-FFF2-40B4-BE49-F238E27FC236}">
              <a16:creationId xmlns:a16="http://schemas.microsoft.com/office/drawing/2014/main" id="{00000000-0008-0000-0700-00009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1" name="正方形/長方形 660">
          <a:extLst>
            <a:ext uri="{FF2B5EF4-FFF2-40B4-BE49-F238E27FC236}">
              <a16:creationId xmlns:a16="http://schemas.microsoft.com/office/drawing/2014/main" id="{00000000-0008-0000-0700-00009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48,352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2" name="正方形/長方形 661">
          <a:extLst>
            <a:ext uri="{FF2B5EF4-FFF2-40B4-BE49-F238E27FC236}">
              <a16:creationId xmlns:a16="http://schemas.microsoft.com/office/drawing/2014/main" id="{00000000-0008-0000-0700-00009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63" name="テキスト ボックス 662">
          <a:extLst>
            <a:ext uri="{FF2B5EF4-FFF2-40B4-BE49-F238E27FC236}">
              <a16:creationId xmlns:a16="http://schemas.microsoft.com/office/drawing/2014/main" id="{00000000-0008-0000-0700-00009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64" name="直線コネクタ 663">
          <a:extLst>
            <a:ext uri="{FF2B5EF4-FFF2-40B4-BE49-F238E27FC236}">
              <a16:creationId xmlns:a16="http://schemas.microsoft.com/office/drawing/2014/main" id="{00000000-0008-0000-0700-00009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25400</xdr:rowOff>
    </xdr:from>
    <xdr:to>
      <xdr:col>89</xdr:col>
      <xdr:colOff>177800</xdr:colOff>
      <xdr:row>98</xdr:row>
      <xdr:rowOff>25400</xdr:rowOff>
    </xdr:to>
    <xdr:cxnSp macro="">
      <xdr:nvCxnSpPr>
        <xdr:cNvPr id="665" name="直線コネクタ 664">
          <a:extLst>
            <a:ext uri="{FF2B5EF4-FFF2-40B4-BE49-F238E27FC236}">
              <a16:creationId xmlns:a16="http://schemas.microsoft.com/office/drawing/2014/main" id="{00000000-0008-0000-0700-000099020000}"/>
            </a:ext>
          </a:extLst>
        </xdr:cNvPr>
        <xdr:cNvCxnSpPr/>
      </xdr:nvCxnSpPr>
      <xdr:spPr>
        <a:xfrm>
          <a:off x="12446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54627</xdr:rowOff>
    </xdr:from>
    <xdr:ext cx="248786"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2197214" y="16685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67" name="直線コネクタ 666">
          <a:extLst>
            <a:ext uri="{FF2B5EF4-FFF2-40B4-BE49-F238E27FC236}">
              <a16:creationId xmlns:a16="http://schemas.microsoft.com/office/drawing/2014/main" id="{00000000-0008-0000-0700-00009B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93</xdr:row>
      <xdr:rowOff>168927</xdr:rowOff>
    </xdr:from>
    <xdr:ext cx="59541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82550</xdr:rowOff>
    </xdr:from>
    <xdr:to>
      <xdr:col>89</xdr:col>
      <xdr:colOff>177800</xdr:colOff>
      <xdr:row>91</xdr:row>
      <xdr:rowOff>82550</xdr:rowOff>
    </xdr:to>
    <xdr:cxnSp macro="">
      <xdr:nvCxnSpPr>
        <xdr:cNvPr id="669" name="直線コネクタ 668">
          <a:extLst>
            <a:ext uri="{FF2B5EF4-FFF2-40B4-BE49-F238E27FC236}">
              <a16:creationId xmlns:a16="http://schemas.microsoft.com/office/drawing/2014/main" id="{00000000-0008-0000-0700-00009D020000}"/>
            </a:ext>
          </a:extLst>
        </xdr:cNvPr>
        <xdr:cNvCxnSpPr/>
      </xdr:nvCxnSpPr>
      <xdr:spPr>
        <a:xfrm>
          <a:off x="12446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90</xdr:row>
      <xdr:rowOff>111777</xdr:rowOff>
    </xdr:from>
    <xdr:ext cx="595419"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1850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71" name="直線コネクタ 670">
          <a:extLst>
            <a:ext uri="{FF2B5EF4-FFF2-40B4-BE49-F238E27FC236}">
              <a16:creationId xmlns:a16="http://schemas.microsoft.com/office/drawing/2014/main" id="{00000000-0008-0000-0700-00009F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72" name="テキスト ボックス 671">
          <a:extLst>
            <a:ext uri="{FF2B5EF4-FFF2-40B4-BE49-F238E27FC236}">
              <a16:creationId xmlns:a16="http://schemas.microsoft.com/office/drawing/2014/main" id="{00000000-0008-0000-0700-0000A0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73" name="公債費グラフ枠">
          <a:extLst>
            <a:ext uri="{FF2B5EF4-FFF2-40B4-BE49-F238E27FC236}">
              <a16:creationId xmlns:a16="http://schemas.microsoft.com/office/drawing/2014/main" id="{00000000-0008-0000-0700-0000A1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113257</xdr:rowOff>
    </xdr:from>
    <xdr:to>
      <xdr:col>85</xdr:col>
      <xdr:colOff>126364</xdr:colOff>
      <xdr:row>98</xdr:row>
      <xdr:rowOff>14639</xdr:rowOff>
    </xdr:to>
    <xdr:cxnSp macro="">
      <xdr:nvCxnSpPr>
        <xdr:cNvPr id="674" name="直線コネクタ 673">
          <a:extLst>
            <a:ext uri="{FF2B5EF4-FFF2-40B4-BE49-F238E27FC236}">
              <a16:creationId xmlns:a16="http://schemas.microsoft.com/office/drawing/2014/main" id="{00000000-0008-0000-0700-0000A2020000}"/>
            </a:ext>
          </a:extLst>
        </xdr:cNvPr>
        <xdr:cNvCxnSpPr/>
      </xdr:nvCxnSpPr>
      <xdr:spPr>
        <a:xfrm flipV="1">
          <a:off x="16317595" y="15543757"/>
          <a:ext cx="1269" cy="12729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18466</xdr:rowOff>
    </xdr:from>
    <xdr:ext cx="469744" cy="259045"/>
    <xdr:sp macro="" textlink="">
      <xdr:nvSpPr>
        <xdr:cNvPr id="675" name="公債費最小値テキスト">
          <a:extLst>
            <a:ext uri="{FF2B5EF4-FFF2-40B4-BE49-F238E27FC236}">
              <a16:creationId xmlns:a16="http://schemas.microsoft.com/office/drawing/2014/main" id="{00000000-0008-0000-0700-0000A3020000}"/>
            </a:ext>
          </a:extLst>
        </xdr:cNvPr>
        <xdr:cNvSpPr txBox="1"/>
      </xdr:nvSpPr>
      <xdr:spPr>
        <a:xfrm>
          <a:off x="16370300" y="168205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14639</xdr:rowOff>
    </xdr:from>
    <xdr:to>
      <xdr:col>86</xdr:col>
      <xdr:colOff>25400</xdr:colOff>
      <xdr:row>98</xdr:row>
      <xdr:rowOff>14639</xdr:rowOff>
    </xdr:to>
    <xdr:cxnSp macro="">
      <xdr:nvCxnSpPr>
        <xdr:cNvPr id="676" name="直線コネクタ 675">
          <a:extLst>
            <a:ext uri="{FF2B5EF4-FFF2-40B4-BE49-F238E27FC236}">
              <a16:creationId xmlns:a16="http://schemas.microsoft.com/office/drawing/2014/main" id="{00000000-0008-0000-0700-0000A4020000}"/>
            </a:ext>
          </a:extLst>
        </xdr:cNvPr>
        <xdr:cNvCxnSpPr/>
      </xdr:nvCxnSpPr>
      <xdr:spPr>
        <a:xfrm>
          <a:off x="16230600" y="16816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59934</xdr:rowOff>
    </xdr:from>
    <xdr:ext cx="599010" cy="259045"/>
    <xdr:sp macro="" textlink="">
      <xdr:nvSpPr>
        <xdr:cNvPr id="677" name="公債費最大値テキスト">
          <a:extLst>
            <a:ext uri="{FF2B5EF4-FFF2-40B4-BE49-F238E27FC236}">
              <a16:creationId xmlns:a16="http://schemas.microsoft.com/office/drawing/2014/main" id="{00000000-0008-0000-0700-0000A5020000}"/>
            </a:ext>
          </a:extLst>
        </xdr:cNvPr>
        <xdr:cNvSpPr txBox="1"/>
      </xdr:nvSpPr>
      <xdr:spPr>
        <a:xfrm>
          <a:off x="16370300" y="1531898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224,627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113257</xdr:rowOff>
    </xdr:from>
    <xdr:to>
      <xdr:col>86</xdr:col>
      <xdr:colOff>25400</xdr:colOff>
      <xdr:row>90</xdr:row>
      <xdr:rowOff>113257</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6230600" y="15543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93</xdr:row>
      <xdr:rowOff>10483</xdr:rowOff>
    </xdr:from>
    <xdr:to>
      <xdr:col>85</xdr:col>
      <xdr:colOff>127000</xdr:colOff>
      <xdr:row>93</xdr:row>
      <xdr:rowOff>38173</xdr:rowOff>
    </xdr:to>
    <xdr:cxnSp macro="">
      <xdr:nvCxnSpPr>
        <xdr:cNvPr id="679" name="直線コネクタ 678">
          <a:extLst>
            <a:ext uri="{FF2B5EF4-FFF2-40B4-BE49-F238E27FC236}">
              <a16:creationId xmlns:a16="http://schemas.microsoft.com/office/drawing/2014/main" id="{00000000-0008-0000-0700-0000A7020000}"/>
            </a:ext>
          </a:extLst>
        </xdr:cNvPr>
        <xdr:cNvCxnSpPr/>
      </xdr:nvCxnSpPr>
      <xdr:spPr>
        <a:xfrm flipV="1">
          <a:off x="15481300" y="15955333"/>
          <a:ext cx="838200" cy="276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148359</xdr:rowOff>
    </xdr:from>
    <xdr:ext cx="534377" cy="259045"/>
    <xdr:sp macro="" textlink="">
      <xdr:nvSpPr>
        <xdr:cNvPr id="680" name="公債費平均値テキスト">
          <a:extLst>
            <a:ext uri="{FF2B5EF4-FFF2-40B4-BE49-F238E27FC236}">
              <a16:creationId xmlns:a16="http://schemas.microsoft.com/office/drawing/2014/main" id="{00000000-0008-0000-0700-0000A8020000}"/>
            </a:ext>
          </a:extLst>
        </xdr:cNvPr>
        <xdr:cNvSpPr txBox="1"/>
      </xdr:nvSpPr>
      <xdr:spPr>
        <a:xfrm>
          <a:off x="16370300" y="162646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169932</xdr:rowOff>
    </xdr:from>
    <xdr:to>
      <xdr:col>85</xdr:col>
      <xdr:colOff>177800</xdr:colOff>
      <xdr:row>95</xdr:row>
      <xdr:rowOff>100082</xdr:rowOff>
    </xdr:to>
    <xdr:sp macro="" textlink="">
      <xdr:nvSpPr>
        <xdr:cNvPr id="681" name="フローチャート: 判断 680">
          <a:extLst>
            <a:ext uri="{FF2B5EF4-FFF2-40B4-BE49-F238E27FC236}">
              <a16:creationId xmlns:a16="http://schemas.microsoft.com/office/drawing/2014/main" id="{00000000-0008-0000-0700-0000A9020000}"/>
            </a:ext>
          </a:extLst>
        </xdr:cNvPr>
        <xdr:cNvSpPr/>
      </xdr:nvSpPr>
      <xdr:spPr>
        <a:xfrm>
          <a:off x="16268700" y="162862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93</xdr:row>
      <xdr:rowOff>20856</xdr:rowOff>
    </xdr:from>
    <xdr:to>
      <xdr:col>81</xdr:col>
      <xdr:colOff>50800</xdr:colOff>
      <xdr:row>93</xdr:row>
      <xdr:rowOff>38173</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4592300" y="15965706"/>
          <a:ext cx="889000" cy="17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2694</xdr:rowOff>
    </xdr:from>
    <xdr:to>
      <xdr:col>81</xdr:col>
      <xdr:colOff>101600</xdr:colOff>
      <xdr:row>95</xdr:row>
      <xdr:rowOff>104294</xdr:rowOff>
    </xdr:to>
    <xdr:sp macro="" textlink="">
      <xdr:nvSpPr>
        <xdr:cNvPr id="683" name="フローチャート: 判断 682">
          <a:extLst>
            <a:ext uri="{FF2B5EF4-FFF2-40B4-BE49-F238E27FC236}">
              <a16:creationId xmlns:a16="http://schemas.microsoft.com/office/drawing/2014/main" id="{00000000-0008-0000-0700-0000AB020000}"/>
            </a:ext>
          </a:extLst>
        </xdr:cNvPr>
        <xdr:cNvSpPr/>
      </xdr:nvSpPr>
      <xdr:spPr>
        <a:xfrm>
          <a:off x="15430500" y="162904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95421</xdr:rowOff>
    </xdr:from>
    <xdr:ext cx="534377" cy="259045"/>
    <xdr:sp macro="" textlink="">
      <xdr:nvSpPr>
        <xdr:cNvPr id="684" name="テキスト ボックス 683">
          <a:extLst>
            <a:ext uri="{FF2B5EF4-FFF2-40B4-BE49-F238E27FC236}">
              <a16:creationId xmlns:a16="http://schemas.microsoft.com/office/drawing/2014/main" id="{00000000-0008-0000-0700-0000AC020000}"/>
            </a:ext>
          </a:extLst>
        </xdr:cNvPr>
        <xdr:cNvSpPr txBox="1"/>
      </xdr:nvSpPr>
      <xdr:spPr>
        <a:xfrm>
          <a:off x="15214111" y="16383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85,084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93</xdr:row>
      <xdr:rowOff>20856</xdr:rowOff>
    </xdr:from>
    <xdr:to>
      <xdr:col>76</xdr:col>
      <xdr:colOff>114300</xdr:colOff>
      <xdr:row>93</xdr:row>
      <xdr:rowOff>56479</xdr:rowOff>
    </xdr:to>
    <xdr:cxnSp macro="">
      <xdr:nvCxnSpPr>
        <xdr:cNvPr id="685" name="直線コネクタ 684">
          <a:extLst>
            <a:ext uri="{FF2B5EF4-FFF2-40B4-BE49-F238E27FC236}">
              <a16:creationId xmlns:a16="http://schemas.microsoft.com/office/drawing/2014/main" id="{00000000-0008-0000-0700-0000AD020000}"/>
            </a:ext>
          </a:extLst>
        </xdr:cNvPr>
        <xdr:cNvCxnSpPr/>
      </xdr:nvCxnSpPr>
      <xdr:spPr>
        <a:xfrm flipV="1">
          <a:off x="13703300" y="15965706"/>
          <a:ext cx="889000" cy="35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169847</xdr:rowOff>
    </xdr:from>
    <xdr:to>
      <xdr:col>76</xdr:col>
      <xdr:colOff>165100</xdr:colOff>
      <xdr:row>95</xdr:row>
      <xdr:rowOff>99997</xdr:rowOff>
    </xdr:to>
    <xdr:sp macro="" textlink="">
      <xdr:nvSpPr>
        <xdr:cNvPr id="686" name="フローチャート: 判断 685">
          <a:extLst>
            <a:ext uri="{FF2B5EF4-FFF2-40B4-BE49-F238E27FC236}">
              <a16:creationId xmlns:a16="http://schemas.microsoft.com/office/drawing/2014/main" id="{00000000-0008-0000-0700-0000AE020000}"/>
            </a:ext>
          </a:extLst>
        </xdr:cNvPr>
        <xdr:cNvSpPr/>
      </xdr:nvSpPr>
      <xdr:spPr>
        <a:xfrm>
          <a:off x="14541500" y="162861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91124</xdr:rowOff>
    </xdr:from>
    <xdr:ext cx="534377"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4325111" y="163788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35692</xdr:rowOff>
    </xdr:from>
    <xdr:to>
      <xdr:col>71</xdr:col>
      <xdr:colOff>177800</xdr:colOff>
      <xdr:row>93</xdr:row>
      <xdr:rowOff>56479</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814300" y="15980542"/>
          <a:ext cx="889000" cy="20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21349</xdr:rowOff>
    </xdr:from>
    <xdr:to>
      <xdr:col>72</xdr:col>
      <xdr:colOff>38100</xdr:colOff>
      <xdr:row>95</xdr:row>
      <xdr:rowOff>122949</xdr:rowOff>
    </xdr:to>
    <xdr:sp macro="" textlink="">
      <xdr:nvSpPr>
        <xdr:cNvPr id="689" name="フローチャート: 判断 688">
          <a:extLst>
            <a:ext uri="{FF2B5EF4-FFF2-40B4-BE49-F238E27FC236}">
              <a16:creationId xmlns:a16="http://schemas.microsoft.com/office/drawing/2014/main" id="{00000000-0008-0000-0700-0000B1020000}"/>
            </a:ext>
          </a:extLst>
        </xdr:cNvPr>
        <xdr:cNvSpPr/>
      </xdr:nvSpPr>
      <xdr:spPr>
        <a:xfrm>
          <a:off x="13652500" y="163090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114076</xdr:rowOff>
    </xdr:from>
    <xdr:ext cx="534377" cy="259045"/>
    <xdr:sp macro="" textlink="">
      <xdr:nvSpPr>
        <xdr:cNvPr id="690" name="テキスト ボックス 689">
          <a:extLst>
            <a:ext uri="{FF2B5EF4-FFF2-40B4-BE49-F238E27FC236}">
              <a16:creationId xmlns:a16="http://schemas.microsoft.com/office/drawing/2014/main" id="{00000000-0008-0000-0700-0000B2020000}"/>
            </a:ext>
          </a:extLst>
        </xdr:cNvPr>
        <xdr:cNvSpPr txBox="1"/>
      </xdr:nvSpPr>
      <xdr:spPr>
        <a:xfrm>
          <a:off x="13436111" y="164018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81,820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48437</xdr:rowOff>
    </xdr:from>
    <xdr:to>
      <xdr:col>67</xdr:col>
      <xdr:colOff>101600</xdr:colOff>
      <xdr:row>95</xdr:row>
      <xdr:rowOff>150037</xdr:rowOff>
    </xdr:to>
    <xdr:sp macro="" textlink="">
      <xdr:nvSpPr>
        <xdr:cNvPr id="691" name="フローチャート: 判断 690">
          <a:extLst>
            <a:ext uri="{FF2B5EF4-FFF2-40B4-BE49-F238E27FC236}">
              <a16:creationId xmlns:a16="http://schemas.microsoft.com/office/drawing/2014/main" id="{00000000-0008-0000-0700-0000B3020000}"/>
            </a:ext>
          </a:extLst>
        </xdr:cNvPr>
        <xdr:cNvSpPr/>
      </xdr:nvSpPr>
      <xdr:spPr>
        <a:xfrm>
          <a:off x="12763500" y="1633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95</xdr:row>
      <xdr:rowOff>141164</xdr:rowOff>
    </xdr:from>
    <xdr:ext cx="534377" cy="259045"/>
    <xdr:sp macro="" textlink="">
      <xdr:nvSpPr>
        <xdr:cNvPr id="692" name="テキスト ボックス 691">
          <a:extLst>
            <a:ext uri="{FF2B5EF4-FFF2-40B4-BE49-F238E27FC236}">
              <a16:creationId xmlns:a16="http://schemas.microsoft.com/office/drawing/2014/main" id="{00000000-0008-0000-0700-0000B4020000}"/>
            </a:ext>
          </a:extLst>
        </xdr:cNvPr>
        <xdr:cNvSpPr txBox="1"/>
      </xdr:nvSpPr>
      <xdr:spPr>
        <a:xfrm>
          <a:off x="12547111" y="164289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77,080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694" name="テキスト ボックス 693">
          <a:extLst>
            <a:ext uri="{FF2B5EF4-FFF2-40B4-BE49-F238E27FC236}">
              <a16:creationId xmlns:a16="http://schemas.microsoft.com/office/drawing/2014/main" id="{00000000-0008-0000-0700-0000B6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696" name="テキスト ボックス 695">
          <a:extLst>
            <a:ext uri="{FF2B5EF4-FFF2-40B4-BE49-F238E27FC236}">
              <a16:creationId xmlns:a16="http://schemas.microsoft.com/office/drawing/2014/main" id="{00000000-0008-0000-0700-0000B8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697" name="テキスト ボックス 696">
          <a:extLst>
            <a:ext uri="{FF2B5EF4-FFF2-40B4-BE49-F238E27FC236}">
              <a16:creationId xmlns:a16="http://schemas.microsoft.com/office/drawing/2014/main" id="{00000000-0008-0000-0700-0000B9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131133</xdr:rowOff>
    </xdr:from>
    <xdr:to>
      <xdr:col>85</xdr:col>
      <xdr:colOff>177800</xdr:colOff>
      <xdr:row>93</xdr:row>
      <xdr:rowOff>61283</xdr:rowOff>
    </xdr:to>
    <xdr:sp macro="" textlink="">
      <xdr:nvSpPr>
        <xdr:cNvPr id="698" name="楕円 697">
          <a:extLst>
            <a:ext uri="{FF2B5EF4-FFF2-40B4-BE49-F238E27FC236}">
              <a16:creationId xmlns:a16="http://schemas.microsoft.com/office/drawing/2014/main" id="{00000000-0008-0000-0700-0000BA020000}"/>
            </a:ext>
          </a:extLst>
        </xdr:cNvPr>
        <xdr:cNvSpPr/>
      </xdr:nvSpPr>
      <xdr:spPr>
        <a:xfrm>
          <a:off x="16268700" y="159045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154010</xdr:rowOff>
    </xdr:from>
    <xdr:ext cx="599010" cy="259045"/>
    <xdr:sp macro="" textlink="">
      <xdr:nvSpPr>
        <xdr:cNvPr id="699" name="公債費該当値テキスト">
          <a:extLst>
            <a:ext uri="{FF2B5EF4-FFF2-40B4-BE49-F238E27FC236}">
              <a16:creationId xmlns:a16="http://schemas.microsoft.com/office/drawing/2014/main" id="{00000000-0008-0000-0700-0000BB020000}"/>
            </a:ext>
          </a:extLst>
        </xdr:cNvPr>
        <xdr:cNvSpPr txBox="1"/>
      </xdr:nvSpPr>
      <xdr:spPr>
        <a:xfrm>
          <a:off x="16370300" y="157559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152,610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158823</xdr:rowOff>
    </xdr:from>
    <xdr:to>
      <xdr:col>81</xdr:col>
      <xdr:colOff>101600</xdr:colOff>
      <xdr:row>93</xdr:row>
      <xdr:rowOff>88973</xdr:rowOff>
    </xdr:to>
    <xdr:sp macro="" textlink="">
      <xdr:nvSpPr>
        <xdr:cNvPr id="700" name="楕円 699">
          <a:extLst>
            <a:ext uri="{FF2B5EF4-FFF2-40B4-BE49-F238E27FC236}">
              <a16:creationId xmlns:a16="http://schemas.microsoft.com/office/drawing/2014/main" id="{00000000-0008-0000-0700-0000BC020000}"/>
            </a:ext>
          </a:extLst>
        </xdr:cNvPr>
        <xdr:cNvSpPr/>
      </xdr:nvSpPr>
      <xdr:spPr>
        <a:xfrm>
          <a:off x="15430500" y="15932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91</xdr:row>
      <xdr:rowOff>105500</xdr:rowOff>
    </xdr:from>
    <xdr:ext cx="599010" cy="259045"/>
    <xdr:sp macro="" textlink="">
      <xdr:nvSpPr>
        <xdr:cNvPr id="701" name="テキスト ボックス 700">
          <a:extLst>
            <a:ext uri="{FF2B5EF4-FFF2-40B4-BE49-F238E27FC236}">
              <a16:creationId xmlns:a16="http://schemas.microsoft.com/office/drawing/2014/main" id="{00000000-0008-0000-0700-0000BD020000}"/>
            </a:ext>
          </a:extLst>
        </xdr:cNvPr>
        <xdr:cNvSpPr txBox="1"/>
      </xdr:nvSpPr>
      <xdr:spPr>
        <a:xfrm>
          <a:off x="15181795" y="157074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147,765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141506</xdr:rowOff>
    </xdr:from>
    <xdr:to>
      <xdr:col>76</xdr:col>
      <xdr:colOff>165100</xdr:colOff>
      <xdr:row>93</xdr:row>
      <xdr:rowOff>71656</xdr:rowOff>
    </xdr:to>
    <xdr:sp macro="" textlink="">
      <xdr:nvSpPr>
        <xdr:cNvPr id="702" name="楕円 701">
          <a:extLst>
            <a:ext uri="{FF2B5EF4-FFF2-40B4-BE49-F238E27FC236}">
              <a16:creationId xmlns:a16="http://schemas.microsoft.com/office/drawing/2014/main" id="{00000000-0008-0000-0700-0000BE020000}"/>
            </a:ext>
          </a:extLst>
        </xdr:cNvPr>
        <xdr:cNvSpPr/>
      </xdr:nvSpPr>
      <xdr:spPr>
        <a:xfrm>
          <a:off x="14541500" y="15914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91</xdr:row>
      <xdr:rowOff>88183</xdr:rowOff>
    </xdr:from>
    <xdr:ext cx="599010"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4292795" y="15690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150,795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93</xdr:row>
      <xdr:rowOff>5679</xdr:rowOff>
    </xdr:from>
    <xdr:to>
      <xdr:col>72</xdr:col>
      <xdr:colOff>38100</xdr:colOff>
      <xdr:row>93</xdr:row>
      <xdr:rowOff>107279</xdr:rowOff>
    </xdr:to>
    <xdr:sp macro="" textlink="">
      <xdr:nvSpPr>
        <xdr:cNvPr id="704" name="楕円 703">
          <a:extLst>
            <a:ext uri="{FF2B5EF4-FFF2-40B4-BE49-F238E27FC236}">
              <a16:creationId xmlns:a16="http://schemas.microsoft.com/office/drawing/2014/main" id="{00000000-0008-0000-0700-0000C0020000}"/>
            </a:ext>
          </a:extLst>
        </xdr:cNvPr>
        <xdr:cNvSpPr/>
      </xdr:nvSpPr>
      <xdr:spPr>
        <a:xfrm>
          <a:off x="13652500" y="15950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68795</xdr:colOff>
      <xdr:row>91</xdr:row>
      <xdr:rowOff>123806</xdr:rowOff>
    </xdr:from>
    <xdr:ext cx="599010" cy="259045"/>
    <xdr:sp macro="" textlink="">
      <xdr:nvSpPr>
        <xdr:cNvPr id="705" name="テキスト ボックス 704">
          <a:extLst>
            <a:ext uri="{FF2B5EF4-FFF2-40B4-BE49-F238E27FC236}">
              <a16:creationId xmlns:a16="http://schemas.microsoft.com/office/drawing/2014/main" id="{00000000-0008-0000-0700-0000C1020000}"/>
            </a:ext>
          </a:extLst>
        </xdr:cNvPr>
        <xdr:cNvSpPr txBox="1"/>
      </xdr:nvSpPr>
      <xdr:spPr>
        <a:xfrm>
          <a:off x="13403795" y="1572575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156342</xdr:rowOff>
    </xdr:from>
    <xdr:to>
      <xdr:col>67</xdr:col>
      <xdr:colOff>101600</xdr:colOff>
      <xdr:row>93</xdr:row>
      <xdr:rowOff>86492</xdr:rowOff>
    </xdr:to>
    <xdr:sp macro="" textlink="">
      <xdr:nvSpPr>
        <xdr:cNvPr id="706" name="楕円 705">
          <a:extLst>
            <a:ext uri="{FF2B5EF4-FFF2-40B4-BE49-F238E27FC236}">
              <a16:creationId xmlns:a16="http://schemas.microsoft.com/office/drawing/2014/main" id="{00000000-0008-0000-0700-0000C2020000}"/>
            </a:ext>
          </a:extLst>
        </xdr:cNvPr>
        <xdr:cNvSpPr/>
      </xdr:nvSpPr>
      <xdr:spPr>
        <a:xfrm>
          <a:off x="12763500" y="159297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132295</xdr:colOff>
      <xdr:row>91</xdr:row>
      <xdr:rowOff>103019</xdr:rowOff>
    </xdr:from>
    <xdr:ext cx="599010"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2514795" y="15704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08" name="正方形/長方形 707">
          <a:extLst>
            <a:ext uri="{FF2B5EF4-FFF2-40B4-BE49-F238E27FC236}">
              <a16:creationId xmlns:a16="http://schemas.microsoft.com/office/drawing/2014/main" id="{00000000-0008-0000-0700-0000C4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09" name="正方形/長方形 708">
          <a:extLst>
            <a:ext uri="{FF2B5EF4-FFF2-40B4-BE49-F238E27FC236}">
              <a16:creationId xmlns:a16="http://schemas.microsoft.com/office/drawing/2014/main" id="{00000000-0008-0000-0700-0000C5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0" name="正方形/長方形 709">
          <a:extLst>
            <a:ext uri="{FF2B5EF4-FFF2-40B4-BE49-F238E27FC236}">
              <a16:creationId xmlns:a16="http://schemas.microsoft.com/office/drawing/2014/main" id="{00000000-0008-0000-0700-0000C6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11" name="正方形/長方形 710">
          <a:extLst>
            <a:ext uri="{FF2B5EF4-FFF2-40B4-BE49-F238E27FC236}">
              <a16:creationId xmlns:a16="http://schemas.microsoft.com/office/drawing/2014/main" id="{00000000-0008-0000-0700-0000C7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12" name="正方形/長方形 711">
          <a:extLst>
            <a:ext uri="{FF2B5EF4-FFF2-40B4-BE49-F238E27FC236}">
              <a16:creationId xmlns:a16="http://schemas.microsoft.com/office/drawing/2014/main" id="{00000000-0008-0000-0700-0000C8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13" name="正方形/長方形 712">
          <a:extLst>
            <a:ext uri="{FF2B5EF4-FFF2-40B4-BE49-F238E27FC236}">
              <a16:creationId xmlns:a16="http://schemas.microsoft.com/office/drawing/2014/main" id="{00000000-0008-0000-0700-0000C9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14" name="正方形/長方形 713">
          <a:extLst>
            <a:ext uri="{FF2B5EF4-FFF2-40B4-BE49-F238E27FC236}">
              <a16:creationId xmlns:a16="http://schemas.microsoft.com/office/drawing/2014/main" id="{00000000-0008-0000-0700-0000CA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15" name="正方形/長方形 714">
          <a:extLst>
            <a:ext uri="{FF2B5EF4-FFF2-40B4-BE49-F238E27FC236}">
              <a16:creationId xmlns:a16="http://schemas.microsoft.com/office/drawing/2014/main" id="{00000000-0008-0000-0700-0000CB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17" name="直線コネクタ 716">
          <a:extLst>
            <a:ext uri="{FF2B5EF4-FFF2-40B4-BE49-F238E27FC236}">
              <a16:creationId xmlns:a16="http://schemas.microsoft.com/office/drawing/2014/main" id="{00000000-0008-0000-0700-0000CD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18" name="直線コネクタ 717">
          <a:extLst>
            <a:ext uri="{FF2B5EF4-FFF2-40B4-BE49-F238E27FC236}">
              <a16:creationId xmlns:a16="http://schemas.microsoft.com/office/drawing/2014/main" id="{00000000-0008-0000-0700-0000CE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20" name="直線コネクタ 719">
          <a:extLst>
            <a:ext uri="{FF2B5EF4-FFF2-40B4-BE49-F238E27FC236}">
              <a16:creationId xmlns:a16="http://schemas.microsoft.com/office/drawing/2014/main" id="{00000000-0008-0000-0700-0000D0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21" name="テキスト ボックス 720">
          <a:extLst>
            <a:ext uri="{FF2B5EF4-FFF2-40B4-BE49-F238E27FC236}">
              <a16:creationId xmlns:a16="http://schemas.microsoft.com/office/drawing/2014/main" id="{00000000-0008-0000-0700-0000D1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22" name="直線コネクタ 721">
          <a:extLst>
            <a:ext uri="{FF2B5EF4-FFF2-40B4-BE49-F238E27FC236}">
              <a16:creationId xmlns:a16="http://schemas.microsoft.com/office/drawing/2014/main" id="{00000000-0008-0000-0700-0000D2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23" name="テキスト ボックス 722">
          <a:extLst>
            <a:ext uri="{FF2B5EF4-FFF2-40B4-BE49-F238E27FC236}">
              <a16:creationId xmlns:a16="http://schemas.microsoft.com/office/drawing/2014/main" id="{00000000-0008-0000-0700-0000D3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24" name="直線コネクタ 723">
          <a:extLst>
            <a:ext uri="{FF2B5EF4-FFF2-40B4-BE49-F238E27FC236}">
              <a16:creationId xmlns:a16="http://schemas.microsoft.com/office/drawing/2014/main" id="{00000000-0008-0000-0700-0000D4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25" name="テキスト ボックス 724">
          <a:extLst>
            <a:ext uri="{FF2B5EF4-FFF2-40B4-BE49-F238E27FC236}">
              <a16:creationId xmlns:a16="http://schemas.microsoft.com/office/drawing/2014/main" id="{00000000-0008-0000-0700-0000D5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26" name="直線コネクタ 725">
          <a:extLst>
            <a:ext uri="{FF2B5EF4-FFF2-40B4-BE49-F238E27FC236}">
              <a16:creationId xmlns:a16="http://schemas.microsoft.com/office/drawing/2014/main" id="{00000000-0008-0000-0700-0000D6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27" name="テキスト ボックス 726">
          <a:extLst>
            <a:ext uri="{FF2B5EF4-FFF2-40B4-BE49-F238E27FC236}">
              <a16:creationId xmlns:a16="http://schemas.microsoft.com/office/drawing/2014/main" id="{00000000-0008-0000-0700-0000D7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28" name="諸支出金グラフ枠">
          <a:extLst>
            <a:ext uri="{FF2B5EF4-FFF2-40B4-BE49-F238E27FC236}">
              <a16:creationId xmlns:a16="http://schemas.microsoft.com/office/drawing/2014/main" id="{00000000-0008-0000-0700-0000D8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31</xdr:row>
      <xdr:rowOff>131882</xdr:rowOff>
    </xdr:from>
    <xdr:to>
      <xdr:col>116</xdr:col>
      <xdr:colOff>62864</xdr:colOff>
      <xdr:row>38</xdr:row>
      <xdr:rowOff>139700</xdr:rowOff>
    </xdr:to>
    <xdr:cxnSp macro="">
      <xdr:nvCxnSpPr>
        <xdr:cNvPr id="729" name="直線コネクタ 728">
          <a:extLst>
            <a:ext uri="{FF2B5EF4-FFF2-40B4-BE49-F238E27FC236}">
              <a16:creationId xmlns:a16="http://schemas.microsoft.com/office/drawing/2014/main" id="{00000000-0008-0000-0700-0000D9020000}"/>
            </a:ext>
          </a:extLst>
        </xdr:cNvPr>
        <xdr:cNvCxnSpPr/>
      </xdr:nvCxnSpPr>
      <xdr:spPr>
        <a:xfrm flipV="1">
          <a:off x="22159595" y="5446832"/>
          <a:ext cx="1269" cy="12079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160631</xdr:rowOff>
    </xdr:from>
    <xdr:ext cx="249299" cy="259045"/>
    <xdr:sp macro="" textlink="">
      <xdr:nvSpPr>
        <xdr:cNvPr id="730" name="諸支出金最小値テキスト">
          <a:extLst>
            <a:ext uri="{FF2B5EF4-FFF2-40B4-BE49-F238E27FC236}">
              <a16:creationId xmlns:a16="http://schemas.microsoft.com/office/drawing/2014/main" id="{00000000-0008-0000-0700-0000DA020000}"/>
            </a:ext>
          </a:extLst>
        </xdr:cNvPr>
        <xdr:cNvSpPr txBox="1"/>
      </xdr:nvSpPr>
      <xdr:spPr>
        <a:xfrm>
          <a:off x="22212300" y="6675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31" name="直線コネクタ 730">
          <a:extLst>
            <a:ext uri="{FF2B5EF4-FFF2-40B4-BE49-F238E27FC236}">
              <a16:creationId xmlns:a16="http://schemas.microsoft.com/office/drawing/2014/main" id="{00000000-0008-0000-0700-0000DB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30</xdr:row>
      <xdr:rowOff>78559</xdr:rowOff>
    </xdr:from>
    <xdr:ext cx="534377" cy="259045"/>
    <xdr:sp macro="" textlink="">
      <xdr:nvSpPr>
        <xdr:cNvPr id="732" name="諸支出金最大値テキスト">
          <a:extLst>
            <a:ext uri="{FF2B5EF4-FFF2-40B4-BE49-F238E27FC236}">
              <a16:creationId xmlns:a16="http://schemas.microsoft.com/office/drawing/2014/main" id="{00000000-0008-0000-0700-0000DC020000}"/>
            </a:ext>
          </a:extLst>
        </xdr:cNvPr>
        <xdr:cNvSpPr txBox="1"/>
      </xdr:nvSpPr>
      <xdr:spPr>
        <a:xfrm>
          <a:off x="22212300" y="5222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26,421</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31</xdr:row>
      <xdr:rowOff>131882</xdr:rowOff>
    </xdr:from>
    <xdr:to>
      <xdr:col>116</xdr:col>
      <xdr:colOff>152400</xdr:colOff>
      <xdr:row>31</xdr:row>
      <xdr:rowOff>131882</xdr:rowOff>
    </xdr:to>
    <xdr:cxnSp macro="">
      <xdr:nvCxnSpPr>
        <xdr:cNvPr id="733" name="直線コネクタ 732">
          <a:extLst>
            <a:ext uri="{FF2B5EF4-FFF2-40B4-BE49-F238E27FC236}">
              <a16:creationId xmlns:a16="http://schemas.microsoft.com/office/drawing/2014/main" id="{00000000-0008-0000-0700-0000DD020000}"/>
            </a:ext>
          </a:extLst>
        </xdr:cNvPr>
        <xdr:cNvCxnSpPr/>
      </xdr:nvCxnSpPr>
      <xdr:spPr>
        <a:xfrm>
          <a:off x="22072600" y="54468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34" name="直線コネクタ 733">
          <a:extLst>
            <a:ext uri="{FF2B5EF4-FFF2-40B4-BE49-F238E27FC236}">
              <a16:creationId xmlns:a16="http://schemas.microsoft.com/office/drawing/2014/main" id="{00000000-0008-0000-0700-0000DE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78081</xdr:rowOff>
    </xdr:from>
    <xdr:ext cx="378565" cy="259045"/>
    <xdr:sp macro="" textlink="">
      <xdr:nvSpPr>
        <xdr:cNvPr id="735" name="諸支出金平均値テキスト">
          <a:extLst>
            <a:ext uri="{FF2B5EF4-FFF2-40B4-BE49-F238E27FC236}">
              <a16:creationId xmlns:a16="http://schemas.microsoft.com/office/drawing/2014/main" id="{00000000-0008-0000-0700-0000DF020000}"/>
            </a:ext>
          </a:extLst>
        </xdr:cNvPr>
        <xdr:cNvSpPr txBox="1"/>
      </xdr:nvSpPr>
      <xdr:spPr>
        <a:xfrm>
          <a:off x="22212300" y="6421731"/>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55204</xdr:rowOff>
    </xdr:from>
    <xdr:to>
      <xdr:col>116</xdr:col>
      <xdr:colOff>114300</xdr:colOff>
      <xdr:row>38</xdr:row>
      <xdr:rowOff>156804</xdr:rowOff>
    </xdr:to>
    <xdr:sp macro="" textlink="">
      <xdr:nvSpPr>
        <xdr:cNvPr id="736" name="フローチャート: 判断 735">
          <a:extLst>
            <a:ext uri="{FF2B5EF4-FFF2-40B4-BE49-F238E27FC236}">
              <a16:creationId xmlns:a16="http://schemas.microsoft.com/office/drawing/2014/main" id="{00000000-0008-0000-0700-0000E0020000}"/>
            </a:ext>
          </a:extLst>
        </xdr:cNvPr>
        <xdr:cNvSpPr/>
      </xdr:nvSpPr>
      <xdr:spPr>
        <a:xfrm>
          <a:off x="22110700" y="65703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46426</xdr:rowOff>
    </xdr:from>
    <xdr:to>
      <xdr:col>112</xdr:col>
      <xdr:colOff>38100</xdr:colOff>
      <xdr:row>38</xdr:row>
      <xdr:rowOff>148026</xdr:rowOff>
    </xdr:to>
    <xdr:sp macro="" textlink="">
      <xdr:nvSpPr>
        <xdr:cNvPr id="738" name="フローチャート: 判断 737">
          <a:extLst>
            <a:ext uri="{FF2B5EF4-FFF2-40B4-BE49-F238E27FC236}">
              <a16:creationId xmlns:a16="http://schemas.microsoft.com/office/drawing/2014/main" id="{00000000-0008-0000-0700-0000E2020000}"/>
            </a:ext>
          </a:extLst>
        </xdr:cNvPr>
        <xdr:cNvSpPr/>
      </xdr:nvSpPr>
      <xdr:spPr>
        <a:xfrm>
          <a:off x="21272500" y="65615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36</xdr:row>
      <xdr:rowOff>164553</xdr:rowOff>
    </xdr:from>
    <xdr:ext cx="378565" cy="259045"/>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21134017" y="633675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70886</xdr:rowOff>
    </xdr:from>
    <xdr:to>
      <xdr:col>107</xdr:col>
      <xdr:colOff>101600</xdr:colOff>
      <xdr:row>39</xdr:row>
      <xdr:rowOff>1036</xdr:rowOff>
    </xdr:to>
    <xdr:sp macro="" textlink="">
      <xdr:nvSpPr>
        <xdr:cNvPr id="741" name="フローチャート: 判断 740">
          <a:extLst>
            <a:ext uri="{FF2B5EF4-FFF2-40B4-BE49-F238E27FC236}">
              <a16:creationId xmlns:a16="http://schemas.microsoft.com/office/drawing/2014/main" id="{00000000-0008-0000-0700-0000E5020000}"/>
            </a:ext>
          </a:extLst>
        </xdr:cNvPr>
        <xdr:cNvSpPr/>
      </xdr:nvSpPr>
      <xdr:spPr>
        <a:xfrm>
          <a:off x="20383500" y="6585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17563</xdr:rowOff>
    </xdr:from>
    <xdr:ext cx="378565"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20245017" y="63612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61833</xdr:rowOff>
    </xdr:from>
    <xdr:to>
      <xdr:col>102</xdr:col>
      <xdr:colOff>165100</xdr:colOff>
      <xdr:row>38</xdr:row>
      <xdr:rowOff>163433</xdr:rowOff>
    </xdr:to>
    <xdr:sp macro="" textlink="">
      <xdr:nvSpPr>
        <xdr:cNvPr id="744" name="フローチャート: 判断 743">
          <a:extLst>
            <a:ext uri="{FF2B5EF4-FFF2-40B4-BE49-F238E27FC236}">
              <a16:creationId xmlns:a16="http://schemas.microsoft.com/office/drawing/2014/main" id="{00000000-0008-0000-0700-0000E8020000}"/>
            </a:ext>
          </a:extLst>
        </xdr:cNvPr>
        <xdr:cNvSpPr/>
      </xdr:nvSpPr>
      <xdr:spPr>
        <a:xfrm>
          <a:off x="19494500" y="6576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8511</xdr:rowOff>
    </xdr:from>
    <xdr:ext cx="378565" cy="259045"/>
    <xdr:sp macro="" textlink="">
      <xdr:nvSpPr>
        <xdr:cNvPr id="745" name="テキスト ボックス 744">
          <a:extLst>
            <a:ext uri="{FF2B5EF4-FFF2-40B4-BE49-F238E27FC236}">
              <a16:creationId xmlns:a16="http://schemas.microsoft.com/office/drawing/2014/main" id="{00000000-0008-0000-0700-0000E9020000}"/>
            </a:ext>
          </a:extLst>
        </xdr:cNvPr>
        <xdr:cNvSpPr txBox="1"/>
      </xdr:nvSpPr>
      <xdr:spPr>
        <a:xfrm>
          <a:off x="19356017" y="635216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72075</xdr:rowOff>
    </xdr:from>
    <xdr:to>
      <xdr:col>98</xdr:col>
      <xdr:colOff>38100</xdr:colOff>
      <xdr:row>39</xdr:row>
      <xdr:rowOff>2225</xdr:rowOff>
    </xdr:to>
    <xdr:sp macro="" textlink="">
      <xdr:nvSpPr>
        <xdr:cNvPr id="746" name="フローチャート: 判断 745">
          <a:extLst>
            <a:ext uri="{FF2B5EF4-FFF2-40B4-BE49-F238E27FC236}">
              <a16:creationId xmlns:a16="http://schemas.microsoft.com/office/drawing/2014/main" id="{00000000-0008-0000-0700-0000EA020000}"/>
            </a:ext>
          </a:extLst>
        </xdr:cNvPr>
        <xdr:cNvSpPr/>
      </xdr:nvSpPr>
      <xdr:spPr>
        <a:xfrm>
          <a:off x="18605500" y="658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18752</xdr:rowOff>
    </xdr:from>
    <xdr:ext cx="378565" cy="259045"/>
    <xdr:sp macro="" textlink="">
      <xdr:nvSpPr>
        <xdr:cNvPr id="747" name="テキスト ボックス 746">
          <a:extLst>
            <a:ext uri="{FF2B5EF4-FFF2-40B4-BE49-F238E27FC236}">
              <a16:creationId xmlns:a16="http://schemas.microsoft.com/office/drawing/2014/main" id="{00000000-0008-0000-0700-0000EB020000}"/>
            </a:ext>
          </a:extLst>
        </xdr:cNvPr>
        <xdr:cNvSpPr txBox="1"/>
      </xdr:nvSpPr>
      <xdr:spPr>
        <a:xfrm>
          <a:off x="18467017" y="63624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49" name="テキスト ボックス 748">
          <a:extLst>
            <a:ext uri="{FF2B5EF4-FFF2-40B4-BE49-F238E27FC236}">
              <a16:creationId xmlns:a16="http://schemas.microsoft.com/office/drawing/2014/main" id="{00000000-0008-0000-0700-0000ED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1" name="テキスト ボックス 750">
          <a:extLst>
            <a:ext uri="{FF2B5EF4-FFF2-40B4-BE49-F238E27FC236}">
              <a16:creationId xmlns:a16="http://schemas.microsoft.com/office/drawing/2014/main" id="{00000000-0008-0000-0700-0000EF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53" name="楕円 752">
          <a:extLst>
            <a:ext uri="{FF2B5EF4-FFF2-40B4-BE49-F238E27FC236}">
              <a16:creationId xmlns:a16="http://schemas.microsoft.com/office/drawing/2014/main" id="{00000000-0008-0000-0700-0000F102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33631</xdr:rowOff>
    </xdr:from>
    <xdr:ext cx="249299" cy="259045"/>
    <xdr:sp macro="" textlink="">
      <xdr:nvSpPr>
        <xdr:cNvPr id="754" name="諸支出金該当値テキスト">
          <a:extLst>
            <a:ext uri="{FF2B5EF4-FFF2-40B4-BE49-F238E27FC236}">
              <a16:creationId xmlns:a16="http://schemas.microsoft.com/office/drawing/2014/main" id="{00000000-0008-0000-0700-0000F2020000}"/>
            </a:ext>
          </a:extLst>
        </xdr:cNvPr>
        <xdr:cNvSpPr txBox="1"/>
      </xdr:nvSpPr>
      <xdr:spPr>
        <a:xfrm>
          <a:off x="22212300" y="6548731"/>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55" name="楕円 754">
          <a:extLst>
            <a:ext uri="{FF2B5EF4-FFF2-40B4-BE49-F238E27FC236}">
              <a16:creationId xmlns:a16="http://schemas.microsoft.com/office/drawing/2014/main" id="{00000000-0008-0000-0700-0000F302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56" name="テキスト ボックス 755">
          <a:extLst>
            <a:ext uri="{FF2B5EF4-FFF2-40B4-BE49-F238E27FC236}">
              <a16:creationId xmlns:a16="http://schemas.microsoft.com/office/drawing/2014/main" id="{00000000-0008-0000-0700-0000F402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57" name="楕円 756">
          <a:extLst>
            <a:ext uri="{FF2B5EF4-FFF2-40B4-BE49-F238E27FC236}">
              <a16:creationId xmlns:a16="http://schemas.microsoft.com/office/drawing/2014/main" id="{00000000-0008-0000-0700-0000F502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59" name="楕円 758">
          <a:extLst>
            <a:ext uri="{FF2B5EF4-FFF2-40B4-BE49-F238E27FC236}">
              <a16:creationId xmlns:a16="http://schemas.microsoft.com/office/drawing/2014/main" id="{00000000-0008-0000-0700-0000F702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61" name="楕円 760">
          <a:extLst>
            <a:ext uri="{FF2B5EF4-FFF2-40B4-BE49-F238E27FC236}">
              <a16:creationId xmlns:a16="http://schemas.microsoft.com/office/drawing/2014/main" id="{00000000-0008-0000-0700-0000F902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63" name="正方形/長方形 762">
          <a:extLst>
            <a:ext uri="{FF2B5EF4-FFF2-40B4-BE49-F238E27FC236}">
              <a16:creationId xmlns:a16="http://schemas.microsoft.com/office/drawing/2014/main" id="{00000000-0008-0000-0700-0000FB02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64" name="正方形/長方形 763">
          <a:extLst>
            <a:ext uri="{FF2B5EF4-FFF2-40B4-BE49-F238E27FC236}">
              <a16:creationId xmlns:a16="http://schemas.microsoft.com/office/drawing/2014/main" id="{00000000-0008-0000-0700-0000FC02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65" name="正方形/長方形 764">
          <a:extLst>
            <a:ext uri="{FF2B5EF4-FFF2-40B4-BE49-F238E27FC236}">
              <a16:creationId xmlns:a16="http://schemas.microsoft.com/office/drawing/2014/main" id="{00000000-0008-0000-0700-0000FD02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66" name="正方形/長方形 765">
          <a:extLst>
            <a:ext uri="{FF2B5EF4-FFF2-40B4-BE49-F238E27FC236}">
              <a16:creationId xmlns:a16="http://schemas.microsoft.com/office/drawing/2014/main" id="{00000000-0008-0000-0700-0000FE02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67" name="正方形/長方形 766">
          <a:extLst>
            <a:ext uri="{FF2B5EF4-FFF2-40B4-BE49-F238E27FC236}">
              <a16:creationId xmlns:a16="http://schemas.microsoft.com/office/drawing/2014/main" id="{00000000-0008-0000-0700-0000FF02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68" name="正方形/長方形 767">
          <a:extLst>
            <a:ext uri="{FF2B5EF4-FFF2-40B4-BE49-F238E27FC236}">
              <a16:creationId xmlns:a16="http://schemas.microsoft.com/office/drawing/2014/main" id="{00000000-0008-0000-0700-000000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69" name="正方形/長方形 768">
          <a:extLst>
            <a:ext uri="{FF2B5EF4-FFF2-40B4-BE49-F238E27FC236}">
              <a16:creationId xmlns:a16="http://schemas.microsoft.com/office/drawing/2014/main" id="{00000000-0008-0000-0700-000001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0" name="正方形/長方形 769">
          <a:extLst>
            <a:ext uri="{FF2B5EF4-FFF2-40B4-BE49-F238E27FC236}">
              <a16:creationId xmlns:a16="http://schemas.microsoft.com/office/drawing/2014/main" id="{00000000-0008-0000-0700-000002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2" name="直線コネクタ 771">
          <a:extLst>
            <a:ext uri="{FF2B5EF4-FFF2-40B4-BE49-F238E27FC236}">
              <a16:creationId xmlns:a16="http://schemas.microsoft.com/office/drawing/2014/main" id="{00000000-0008-0000-0700-000004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73" name="直線コネクタ 772">
          <a:extLst>
            <a:ext uri="{FF2B5EF4-FFF2-40B4-BE49-F238E27FC236}">
              <a16:creationId xmlns:a16="http://schemas.microsoft.com/office/drawing/2014/main" id="{00000000-0008-0000-0700-000005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75" name="直線コネクタ 774">
          <a:extLst>
            <a:ext uri="{FF2B5EF4-FFF2-40B4-BE49-F238E27FC236}">
              <a16:creationId xmlns:a16="http://schemas.microsoft.com/office/drawing/2014/main" id="{00000000-0008-0000-0700-000007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76" name="テキスト ボックス 775">
          <a:extLst>
            <a:ext uri="{FF2B5EF4-FFF2-40B4-BE49-F238E27FC236}">
              <a16:creationId xmlns:a16="http://schemas.microsoft.com/office/drawing/2014/main" id="{00000000-0008-0000-0700-000008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77" name="前年度繰上充用金グラフ枠">
          <a:extLst>
            <a:ext uri="{FF2B5EF4-FFF2-40B4-BE49-F238E27FC236}">
              <a16:creationId xmlns:a16="http://schemas.microsoft.com/office/drawing/2014/main" id="{00000000-0008-0000-0700-000009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78" name="直線コネクタ 777">
          <a:extLst>
            <a:ext uri="{FF2B5EF4-FFF2-40B4-BE49-F238E27FC236}">
              <a16:creationId xmlns:a16="http://schemas.microsoft.com/office/drawing/2014/main" id="{00000000-0008-0000-0700-00000A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79" name="前年度繰上充用金最小値テキスト">
          <a:extLst>
            <a:ext uri="{FF2B5EF4-FFF2-40B4-BE49-F238E27FC236}">
              <a16:creationId xmlns:a16="http://schemas.microsoft.com/office/drawing/2014/main" id="{00000000-0008-0000-0700-00000B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0" name="直線コネクタ 779">
          <a:extLst>
            <a:ext uri="{FF2B5EF4-FFF2-40B4-BE49-F238E27FC236}">
              <a16:creationId xmlns:a16="http://schemas.microsoft.com/office/drawing/2014/main" id="{00000000-0008-0000-0700-00000C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81" name="前年度繰上充用金最大値テキスト">
          <a:extLst>
            <a:ext uri="{FF2B5EF4-FFF2-40B4-BE49-F238E27FC236}">
              <a16:creationId xmlns:a16="http://schemas.microsoft.com/office/drawing/2014/main" id="{00000000-0008-0000-0700-00000D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82" name="直線コネクタ 781">
          <a:extLst>
            <a:ext uri="{FF2B5EF4-FFF2-40B4-BE49-F238E27FC236}">
              <a16:creationId xmlns:a16="http://schemas.microsoft.com/office/drawing/2014/main" id="{00000000-0008-0000-0700-00000E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83" name="直線コネクタ 782">
          <a:extLst>
            <a:ext uri="{FF2B5EF4-FFF2-40B4-BE49-F238E27FC236}">
              <a16:creationId xmlns:a16="http://schemas.microsoft.com/office/drawing/2014/main" id="{00000000-0008-0000-0700-00000F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84" name="前年度繰上充用金平均値テキスト">
          <a:extLst>
            <a:ext uri="{FF2B5EF4-FFF2-40B4-BE49-F238E27FC236}">
              <a16:creationId xmlns:a16="http://schemas.microsoft.com/office/drawing/2014/main" id="{00000000-0008-0000-0700-000010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85" name="フローチャート: 判断 784">
          <a:extLst>
            <a:ext uri="{FF2B5EF4-FFF2-40B4-BE49-F238E27FC236}">
              <a16:creationId xmlns:a16="http://schemas.microsoft.com/office/drawing/2014/main" id="{00000000-0008-0000-0700-000011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787" name="フローチャート: 判断 786">
          <a:extLst>
            <a:ext uri="{FF2B5EF4-FFF2-40B4-BE49-F238E27FC236}">
              <a16:creationId xmlns:a16="http://schemas.microsoft.com/office/drawing/2014/main" id="{00000000-0008-0000-0700-000013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788" name="テキスト ボックス 787">
          <a:extLst>
            <a:ext uri="{FF2B5EF4-FFF2-40B4-BE49-F238E27FC236}">
              <a16:creationId xmlns:a16="http://schemas.microsoft.com/office/drawing/2014/main" id="{00000000-0008-0000-0700-000014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789" name="直線コネクタ 788">
          <a:extLst>
            <a:ext uri="{FF2B5EF4-FFF2-40B4-BE49-F238E27FC236}">
              <a16:creationId xmlns:a16="http://schemas.microsoft.com/office/drawing/2014/main" id="{00000000-0008-0000-0700-000015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790" name="フローチャート: 判断 789">
          <a:extLst>
            <a:ext uri="{FF2B5EF4-FFF2-40B4-BE49-F238E27FC236}">
              <a16:creationId xmlns:a16="http://schemas.microsoft.com/office/drawing/2014/main" id="{00000000-0008-0000-0700-000016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791" name="テキスト ボックス 790">
          <a:extLst>
            <a:ext uri="{FF2B5EF4-FFF2-40B4-BE49-F238E27FC236}">
              <a16:creationId xmlns:a16="http://schemas.microsoft.com/office/drawing/2014/main" id="{00000000-0008-0000-0700-000017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792" name="直線コネクタ 791">
          <a:extLst>
            <a:ext uri="{FF2B5EF4-FFF2-40B4-BE49-F238E27FC236}">
              <a16:creationId xmlns:a16="http://schemas.microsoft.com/office/drawing/2014/main" id="{00000000-0008-0000-0700-000018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793" name="フローチャート: 判断 792">
          <a:extLst>
            <a:ext uri="{FF2B5EF4-FFF2-40B4-BE49-F238E27FC236}">
              <a16:creationId xmlns:a16="http://schemas.microsoft.com/office/drawing/2014/main" id="{00000000-0008-0000-0700-000019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795" name="フローチャート: 判断 794">
          <a:extLst>
            <a:ext uri="{FF2B5EF4-FFF2-40B4-BE49-F238E27FC236}">
              <a16:creationId xmlns:a16="http://schemas.microsoft.com/office/drawing/2014/main" id="{00000000-0008-0000-0700-00001B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796" name="テキスト ボックス 795">
          <a:extLst>
            <a:ext uri="{FF2B5EF4-FFF2-40B4-BE49-F238E27FC236}">
              <a16:creationId xmlns:a16="http://schemas.microsoft.com/office/drawing/2014/main" id="{00000000-0008-0000-0700-00001C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798" name="テキスト ボックス 797">
          <a:extLst>
            <a:ext uri="{FF2B5EF4-FFF2-40B4-BE49-F238E27FC236}">
              <a16:creationId xmlns:a16="http://schemas.microsoft.com/office/drawing/2014/main" id="{00000000-0008-0000-0700-00001E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00" name="テキスト ボックス 799">
          <a:extLst>
            <a:ext uri="{FF2B5EF4-FFF2-40B4-BE49-F238E27FC236}">
              <a16:creationId xmlns:a16="http://schemas.microsoft.com/office/drawing/2014/main" id="{00000000-0008-0000-0700-000020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2" name="楕円 801">
          <a:extLst>
            <a:ext uri="{FF2B5EF4-FFF2-40B4-BE49-F238E27FC236}">
              <a16:creationId xmlns:a16="http://schemas.microsoft.com/office/drawing/2014/main" id="{00000000-0008-0000-0700-000022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03" name="前年度繰上充用金該当値テキスト">
          <a:extLst>
            <a:ext uri="{FF2B5EF4-FFF2-40B4-BE49-F238E27FC236}">
              <a16:creationId xmlns:a16="http://schemas.microsoft.com/office/drawing/2014/main" id="{00000000-0008-0000-0700-000023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04" name="楕円 803">
          <a:extLst>
            <a:ext uri="{FF2B5EF4-FFF2-40B4-BE49-F238E27FC236}">
              <a16:creationId xmlns:a16="http://schemas.microsoft.com/office/drawing/2014/main" id="{00000000-0008-0000-0700-000024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05" name="テキスト ボックス 804">
          <a:extLst>
            <a:ext uri="{FF2B5EF4-FFF2-40B4-BE49-F238E27FC236}">
              <a16:creationId xmlns:a16="http://schemas.microsoft.com/office/drawing/2014/main" id="{00000000-0008-0000-0700-000025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06" name="楕円 805">
          <a:extLst>
            <a:ext uri="{FF2B5EF4-FFF2-40B4-BE49-F238E27FC236}">
              <a16:creationId xmlns:a16="http://schemas.microsoft.com/office/drawing/2014/main" id="{00000000-0008-0000-0700-000026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08" name="楕円 807">
          <a:extLst>
            <a:ext uri="{FF2B5EF4-FFF2-40B4-BE49-F238E27FC236}">
              <a16:creationId xmlns:a16="http://schemas.microsoft.com/office/drawing/2014/main" id="{00000000-0008-0000-0700-000028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0" name="楕円 809">
          <a:extLst>
            <a:ext uri="{FF2B5EF4-FFF2-40B4-BE49-F238E27FC236}">
              <a16:creationId xmlns:a16="http://schemas.microsoft.com/office/drawing/2014/main" id="{00000000-0008-0000-0700-00002A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12" name="正方形/長方形 811">
          <a:extLst>
            <a:ext uri="{FF2B5EF4-FFF2-40B4-BE49-F238E27FC236}">
              <a16:creationId xmlns:a16="http://schemas.microsoft.com/office/drawing/2014/main" id="{00000000-0008-0000-0700-00002C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13" name="正方形/長方形 812">
          <a:extLst>
            <a:ext uri="{FF2B5EF4-FFF2-40B4-BE49-F238E27FC236}">
              <a16:creationId xmlns:a16="http://schemas.microsoft.com/office/drawing/2014/main" id="{00000000-0008-0000-0700-00002D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ysClr val="windowText" lastClr="000000"/>
              </a:solidFill>
              <a:effectLst/>
              <a:latin typeface="+mn-lt"/>
              <a:ea typeface="+mn-ea"/>
              <a:cs typeface="+mn-cs"/>
            </a:rPr>
            <a:t>　議会費、総務費、衛生費、農林水産費、土木費、消防費、災害復旧費、公債費、諸支出金が類似団体内順位で</a:t>
          </a:r>
          <a:r>
            <a:rPr kumimoji="1" lang="en-US" altLang="ja-JP" sz="1100">
              <a:solidFill>
                <a:sysClr val="windowText" lastClr="000000"/>
              </a:solidFill>
              <a:effectLst/>
              <a:latin typeface="+mn-lt"/>
              <a:ea typeface="+mn-ea"/>
              <a:cs typeface="+mn-cs"/>
            </a:rPr>
            <a:t>81</a:t>
          </a:r>
          <a:r>
            <a:rPr kumimoji="1" lang="ja-JP" altLang="ja-JP" sz="1100">
              <a:solidFill>
                <a:sysClr val="windowText" lastClr="000000"/>
              </a:solidFill>
              <a:effectLst/>
              <a:latin typeface="+mn-lt"/>
              <a:ea typeface="+mn-ea"/>
              <a:cs typeface="+mn-cs"/>
            </a:rPr>
            <a:t>団体中</a:t>
          </a:r>
          <a:r>
            <a:rPr kumimoji="1" lang="en-US" altLang="ja-JP" sz="1100">
              <a:solidFill>
                <a:sysClr val="windowText" lastClr="000000"/>
              </a:solidFill>
              <a:effectLst/>
              <a:latin typeface="+mn-lt"/>
              <a:ea typeface="+mn-ea"/>
              <a:cs typeface="+mn-cs"/>
            </a:rPr>
            <a:t>20</a:t>
          </a:r>
          <a:r>
            <a:rPr kumimoji="1" lang="ja-JP" altLang="ja-JP" sz="1100">
              <a:solidFill>
                <a:sysClr val="windowText" lastClr="000000"/>
              </a:solidFill>
              <a:effectLst/>
              <a:latin typeface="+mn-lt"/>
              <a:ea typeface="+mn-ea"/>
              <a:cs typeface="+mn-cs"/>
            </a:rPr>
            <a:t>位以内と高く、それ以外の経費についても全体の約</a:t>
          </a:r>
          <a:r>
            <a:rPr kumimoji="1" lang="ja-JP" altLang="en-US" sz="1100">
              <a:solidFill>
                <a:sysClr val="windowText" lastClr="000000"/>
              </a:solidFill>
              <a:effectLst/>
              <a:latin typeface="+mn-lt"/>
              <a:ea typeface="+mn-ea"/>
              <a:cs typeface="+mn-cs"/>
            </a:rPr>
            <a:t>半数</a:t>
          </a:r>
          <a:r>
            <a:rPr kumimoji="1" lang="ja-JP" altLang="ja-JP" sz="1100">
              <a:solidFill>
                <a:sysClr val="windowText" lastClr="000000"/>
              </a:solidFill>
              <a:effectLst/>
              <a:latin typeface="+mn-lt"/>
              <a:ea typeface="+mn-ea"/>
              <a:cs typeface="+mn-cs"/>
            </a:rPr>
            <a:t>付近と高い位置にいる。</a:t>
          </a:r>
          <a:endParaRPr lang="ja-JP" altLang="ja-JP" sz="1400">
            <a:solidFill>
              <a:sysClr val="windowText" lastClr="000000"/>
            </a:solidFill>
            <a:effectLst/>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rgbClr val="FF0000"/>
              </a:solidFill>
              <a:effectLst/>
              <a:latin typeface="+mn-lt"/>
              <a:ea typeface="+mn-ea"/>
              <a:cs typeface="+mn-cs"/>
            </a:rPr>
            <a:t>　</a:t>
          </a:r>
          <a:r>
            <a:rPr kumimoji="1" lang="ja-JP" altLang="ja-JP" sz="1100">
              <a:solidFill>
                <a:schemeClr val="dk1"/>
              </a:solidFill>
              <a:effectLst/>
              <a:latin typeface="+mn-lt"/>
              <a:ea typeface="+mn-ea"/>
              <a:cs typeface="+mn-cs"/>
            </a:rPr>
            <a:t>本町では分母となる人口が少ないため、住民一人当たりのコストは全体的に高い傾向にある。</a:t>
          </a:r>
          <a:r>
            <a:rPr kumimoji="1" lang="ja-JP" altLang="ja-JP" sz="1100">
              <a:solidFill>
                <a:sysClr val="windowText" lastClr="000000"/>
              </a:solidFill>
              <a:effectLst/>
              <a:latin typeface="+mn-lt"/>
              <a:ea typeface="+mn-ea"/>
              <a:cs typeface="+mn-cs"/>
            </a:rPr>
            <a:t>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年度は、総務費</a:t>
          </a:r>
          <a:r>
            <a:rPr kumimoji="1" lang="ja-JP" altLang="en-US" sz="1100">
              <a:solidFill>
                <a:sysClr val="windowText" lastClr="000000"/>
              </a:solidFill>
              <a:effectLst/>
              <a:latin typeface="+mn-lt"/>
              <a:ea typeface="+mn-ea"/>
              <a:cs typeface="+mn-cs"/>
            </a:rPr>
            <a:t>においては</a:t>
          </a:r>
          <a:r>
            <a:rPr kumimoji="1" lang="ja-JP" altLang="ja-JP" sz="1100">
              <a:solidFill>
                <a:sysClr val="windowText" lastClr="000000"/>
              </a:solidFill>
              <a:effectLst/>
              <a:latin typeface="+mn-lt"/>
              <a:ea typeface="+mn-ea"/>
              <a:cs typeface="+mn-cs"/>
            </a:rPr>
            <a:t>本町特有の温泉施設やケーブルテレビ施設の運営委託料</a:t>
          </a:r>
          <a:r>
            <a:rPr kumimoji="1" lang="ja-JP" altLang="en-US" sz="1100">
              <a:solidFill>
                <a:sysClr val="windowText" lastClr="000000"/>
              </a:solidFill>
              <a:effectLst/>
              <a:latin typeface="+mn-lt"/>
              <a:ea typeface="+mn-ea"/>
              <a:cs typeface="+mn-cs"/>
            </a:rPr>
            <a:t>が計上されており元々高い値になっているが</a:t>
          </a:r>
          <a:r>
            <a:rPr kumimoji="1" lang="ja-JP" altLang="ja-JP" sz="1100">
              <a:solidFill>
                <a:sysClr val="windowText" lastClr="000000"/>
              </a:solidFill>
              <a:effectLst/>
              <a:latin typeface="+mn-lt"/>
              <a:ea typeface="+mn-ea"/>
              <a:cs typeface="+mn-cs"/>
            </a:rPr>
            <a:t>、</a:t>
          </a:r>
          <a:r>
            <a:rPr kumimoji="1" lang="ja-JP" altLang="en-US" sz="1100">
              <a:solidFill>
                <a:sysClr val="windowText" lastClr="000000"/>
              </a:solidFill>
              <a:effectLst/>
              <a:latin typeface="+mn-lt"/>
              <a:ea typeface="+mn-ea"/>
              <a:cs typeface="+mn-cs"/>
            </a:rPr>
            <a:t>温泉施設第</a:t>
          </a:r>
          <a:r>
            <a:rPr kumimoji="1" lang="en-US" altLang="ja-JP" sz="1100">
              <a:solidFill>
                <a:sysClr val="windowText" lastClr="000000"/>
              </a:solidFill>
              <a:effectLst/>
              <a:latin typeface="+mn-lt"/>
              <a:ea typeface="+mn-ea"/>
              <a:cs typeface="+mn-cs"/>
            </a:rPr>
            <a:t>2</a:t>
          </a:r>
          <a:r>
            <a:rPr kumimoji="1" lang="ja-JP" altLang="en-US" sz="1100">
              <a:solidFill>
                <a:sysClr val="windowText" lastClr="000000"/>
              </a:solidFill>
              <a:effectLst/>
              <a:latin typeface="+mn-lt"/>
              <a:ea typeface="+mn-ea"/>
              <a:cs typeface="+mn-cs"/>
            </a:rPr>
            <a:t>源泉整備事業に着手したため更に高くなっている。</a:t>
          </a:r>
          <a:r>
            <a:rPr lang="ja-JP" altLang="ja-JP" sz="1100">
              <a:solidFill>
                <a:sysClr val="windowText" lastClr="000000"/>
              </a:solidFill>
              <a:effectLst/>
              <a:latin typeface="+mn-lt"/>
              <a:ea typeface="+mn-ea"/>
              <a:cs typeface="+mn-cs"/>
            </a:rPr>
            <a:t>他に</a:t>
          </a:r>
          <a:r>
            <a:rPr kumimoji="1" lang="ja-JP" altLang="en-US" sz="1100">
              <a:solidFill>
                <a:sysClr val="windowText" lastClr="000000"/>
              </a:solidFill>
              <a:effectLst/>
              <a:latin typeface="+mn-lt"/>
              <a:ea typeface="+mn-ea"/>
              <a:cs typeface="+mn-cs"/>
            </a:rPr>
            <a:t>土木</a:t>
          </a:r>
          <a:r>
            <a:rPr kumimoji="1" lang="ja-JP" altLang="ja-JP" sz="1100">
              <a:solidFill>
                <a:sysClr val="windowText" lastClr="000000"/>
              </a:solidFill>
              <a:effectLst/>
              <a:latin typeface="+mn-lt"/>
              <a:ea typeface="+mn-ea"/>
              <a:cs typeface="+mn-cs"/>
            </a:rPr>
            <a:t>費</a:t>
          </a:r>
          <a:r>
            <a:rPr kumimoji="1" lang="ja-JP" altLang="en-US" sz="1100">
              <a:solidFill>
                <a:sysClr val="windowText" lastClr="000000"/>
              </a:solidFill>
              <a:effectLst/>
              <a:latin typeface="+mn-lt"/>
              <a:ea typeface="+mn-ea"/>
              <a:cs typeface="+mn-cs"/>
            </a:rPr>
            <a:t>が大きく増</a:t>
          </a:r>
          <a:r>
            <a:rPr kumimoji="1" lang="ja-JP" altLang="ja-JP" sz="1100">
              <a:solidFill>
                <a:sysClr val="windowText" lastClr="000000"/>
              </a:solidFill>
              <a:effectLst/>
              <a:latin typeface="+mn-lt"/>
              <a:ea typeface="+mn-ea"/>
              <a:cs typeface="+mn-cs"/>
            </a:rPr>
            <a:t>となった</a:t>
          </a:r>
          <a:r>
            <a:rPr kumimoji="1" lang="ja-JP" altLang="en-US" sz="1100">
              <a:solidFill>
                <a:sysClr val="windowText" lastClr="000000"/>
              </a:solidFill>
              <a:effectLst/>
              <a:latin typeface="+mn-lt"/>
              <a:ea typeface="+mn-ea"/>
              <a:cs typeface="+mn-cs"/>
            </a:rPr>
            <a:t>が、これは令和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年度の記録的な大雪に伴う除雪費の増が主な要因となっている</a:t>
          </a:r>
          <a:r>
            <a:rPr kumimoji="1" lang="ja-JP" altLang="ja-JP" sz="1100">
              <a:solidFill>
                <a:sysClr val="windowText" lastClr="000000"/>
              </a:solidFill>
              <a:effectLst/>
              <a:latin typeface="+mn-lt"/>
              <a:ea typeface="+mn-ea"/>
              <a:cs typeface="+mn-cs"/>
            </a:rPr>
            <a:t>。</a:t>
          </a:r>
          <a:endParaRPr kumimoji="1" lang="en-US" altLang="ja-JP" sz="1100">
            <a:solidFill>
              <a:sysClr val="windowText" lastClr="000000"/>
            </a:solidFill>
            <a:effectLst/>
            <a:latin typeface="+mn-lt"/>
            <a:ea typeface="+mn-ea"/>
            <a:cs typeface="+mn-cs"/>
          </a:endParaRPr>
        </a:p>
        <a:p>
          <a:pPr eaLnBrk="1" fontAlgn="auto" latinLnBrk="0" hangingPunct="1"/>
          <a:r>
            <a:rPr kumimoji="1" lang="ja-JP" altLang="ja-JP" sz="1100">
              <a:solidFill>
                <a:sysClr val="windowText" lastClr="000000"/>
              </a:solidFill>
              <a:effectLst/>
              <a:latin typeface="+mn-lt"/>
              <a:ea typeface="+mn-ea"/>
              <a:cs typeface="+mn-cs"/>
            </a:rPr>
            <a:t>　今後も全体的な費用削減を図りながら、効率的で健全な行財政運営に努めていく</a:t>
          </a:r>
          <a:r>
            <a:rPr kumimoji="1" lang="ja-JP" altLang="en-US" sz="1100">
              <a:solidFill>
                <a:sysClr val="windowText" lastClr="000000"/>
              </a:solidFill>
              <a:effectLst/>
              <a:latin typeface="+mn-lt"/>
              <a:ea typeface="+mn-ea"/>
              <a:cs typeface="+mn-cs"/>
            </a:rPr>
            <a:t>。</a:t>
          </a:r>
          <a:endParaRPr lang="ja-JP" altLang="ja-JP" sz="1400">
            <a:solidFill>
              <a:sysClr val="windowText" lastClr="000000"/>
            </a:solidFill>
            <a:effectLst/>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福島県西会津町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900">
              <a:solidFill>
                <a:sysClr val="windowText" lastClr="000000"/>
              </a:solidFill>
              <a:effectLst/>
              <a:latin typeface="+mn-lt"/>
              <a:ea typeface="+mn-ea"/>
              <a:cs typeface="+mn-cs"/>
            </a:rPr>
            <a:t>　財政調整基金については、中長期的な見通しのもと、決算剰余金を中心に積</a:t>
          </a:r>
          <a:r>
            <a:rPr kumimoji="1" lang="ja-JP" altLang="en-US" sz="900">
              <a:solidFill>
                <a:sysClr val="windowText" lastClr="000000"/>
              </a:solidFill>
              <a:effectLst/>
              <a:latin typeface="+mn-lt"/>
              <a:ea typeface="+mn-ea"/>
              <a:cs typeface="+mn-cs"/>
            </a:rPr>
            <a:t>み</a:t>
          </a:r>
          <a:r>
            <a:rPr kumimoji="1" lang="ja-JP" altLang="ja-JP" sz="900">
              <a:solidFill>
                <a:sysClr val="windowText" lastClr="000000"/>
              </a:solidFill>
              <a:effectLst/>
              <a:latin typeface="+mn-lt"/>
              <a:ea typeface="+mn-ea"/>
              <a:cs typeface="+mn-cs"/>
            </a:rPr>
            <a:t>立てるとともに、最低水準の取り崩しに努めて</a:t>
          </a:r>
          <a:r>
            <a:rPr kumimoji="1" lang="ja-JP" altLang="en-US" sz="900">
              <a:solidFill>
                <a:sysClr val="windowText" lastClr="000000"/>
              </a:solidFill>
              <a:effectLst/>
              <a:latin typeface="+mn-lt"/>
              <a:ea typeface="+mn-ea"/>
              <a:cs typeface="+mn-cs"/>
            </a:rPr>
            <a:t>おり</a:t>
          </a:r>
          <a:r>
            <a:rPr kumimoji="1" lang="ja-JP" altLang="ja-JP" sz="900">
              <a:solidFill>
                <a:sysClr val="windowText" lastClr="000000"/>
              </a:solidFill>
              <a:effectLst/>
              <a:latin typeface="+mn-lt"/>
              <a:ea typeface="+mn-ea"/>
              <a:cs typeface="+mn-cs"/>
            </a:rPr>
            <a:t>、令和</a:t>
          </a:r>
          <a:r>
            <a:rPr kumimoji="1" lang="en-US" altLang="ja-JP" sz="900">
              <a:solidFill>
                <a:sysClr val="windowText" lastClr="000000"/>
              </a:solidFill>
              <a:effectLst/>
              <a:latin typeface="+mn-lt"/>
              <a:ea typeface="+mn-ea"/>
              <a:cs typeface="+mn-cs"/>
            </a:rPr>
            <a:t>6</a:t>
          </a:r>
          <a:r>
            <a:rPr kumimoji="1" lang="ja-JP" altLang="ja-JP" sz="900">
              <a:solidFill>
                <a:sysClr val="windowText" lastClr="000000"/>
              </a:solidFill>
              <a:effectLst/>
              <a:latin typeface="+mn-lt"/>
              <a:ea typeface="+mn-ea"/>
              <a:cs typeface="+mn-cs"/>
            </a:rPr>
            <a:t>年度は</a:t>
          </a:r>
          <a:r>
            <a:rPr kumimoji="1" lang="ja-JP" altLang="en-US" sz="900">
              <a:solidFill>
                <a:sysClr val="windowText" lastClr="000000"/>
              </a:solidFill>
              <a:effectLst/>
              <a:latin typeface="+mn-lt"/>
              <a:ea typeface="+mn-ea"/>
              <a:cs typeface="+mn-cs"/>
            </a:rPr>
            <a:t>取り崩しよりも積み立てが多くなったため、数値が増</a:t>
          </a:r>
          <a:r>
            <a:rPr kumimoji="1" lang="ja-JP" altLang="ja-JP" sz="900">
              <a:solidFill>
                <a:sysClr val="windowText" lastClr="000000"/>
              </a:solidFill>
              <a:effectLst/>
              <a:latin typeface="+mn-lt"/>
              <a:ea typeface="+mn-ea"/>
              <a:cs typeface="+mn-cs"/>
            </a:rPr>
            <a:t>となっている。</a:t>
          </a:r>
          <a:endParaRPr lang="ja-JP" altLang="ja-JP" sz="900">
            <a:solidFill>
              <a:sysClr val="windowText" lastClr="000000"/>
            </a:solidFill>
            <a:effectLst/>
          </a:endParaRPr>
        </a:p>
        <a:p>
          <a:r>
            <a:rPr kumimoji="1" lang="ja-JP" altLang="ja-JP" sz="900">
              <a:solidFill>
                <a:sysClr val="windowText" lastClr="000000"/>
              </a:solidFill>
              <a:effectLst/>
              <a:latin typeface="+mn-lt"/>
              <a:ea typeface="+mn-ea"/>
              <a:cs typeface="+mn-cs"/>
            </a:rPr>
            <a:t>　一般会計の歳入歳出では</a:t>
          </a:r>
          <a:r>
            <a:rPr kumimoji="1" lang="ja-JP" altLang="en-US" sz="900">
              <a:solidFill>
                <a:sysClr val="windowText" lastClr="000000"/>
              </a:solidFill>
              <a:effectLst/>
              <a:latin typeface="+mn-lt"/>
              <a:ea typeface="+mn-ea"/>
              <a:cs typeface="+mn-cs"/>
            </a:rPr>
            <a:t>、普通交付税やふるさと納税等の増により歳入総額が</a:t>
          </a:r>
          <a:r>
            <a:rPr kumimoji="1" lang="en-US" altLang="ja-JP" sz="900">
              <a:solidFill>
                <a:sysClr val="windowText" lastClr="000000"/>
              </a:solidFill>
              <a:effectLst/>
              <a:latin typeface="+mn-lt"/>
              <a:ea typeface="+mn-ea"/>
              <a:cs typeface="+mn-cs"/>
            </a:rPr>
            <a:t>1.9</a:t>
          </a:r>
          <a:r>
            <a:rPr kumimoji="1" lang="ja-JP" altLang="en-US" sz="900">
              <a:solidFill>
                <a:sysClr val="windowText" lastClr="000000"/>
              </a:solidFill>
              <a:effectLst/>
              <a:latin typeface="+mn-lt"/>
              <a:ea typeface="+mn-ea"/>
              <a:cs typeface="+mn-cs"/>
            </a:rPr>
            <a:t>％増したが、特別会計への繰出金や記録的大雪となった除雪費の増等により、歳出総額が</a:t>
          </a:r>
          <a:r>
            <a:rPr kumimoji="1" lang="en-US" altLang="ja-JP" sz="900">
              <a:solidFill>
                <a:sysClr val="windowText" lastClr="000000"/>
              </a:solidFill>
              <a:effectLst/>
              <a:latin typeface="+mn-lt"/>
              <a:ea typeface="+mn-ea"/>
              <a:cs typeface="+mn-cs"/>
            </a:rPr>
            <a:t>2.9</a:t>
          </a:r>
          <a:r>
            <a:rPr kumimoji="1" lang="ja-JP" altLang="en-US" sz="900">
              <a:solidFill>
                <a:sysClr val="windowText" lastClr="000000"/>
              </a:solidFill>
              <a:effectLst/>
              <a:latin typeface="+mn-lt"/>
              <a:ea typeface="+mn-ea"/>
              <a:cs typeface="+mn-cs"/>
            </a:rPr>
            <a:t>％増した結果</a:t>
          </a:r>
          <a:r>
            <a:rPr kumimoji="1" lang="ja-JP" altLang="ja-JP" sz="900">
              <a:solidFill>
                <a:sysClr val="windowText" lastClr="000000"/>
              </a:solidFill>
              <a:effectLst/>
              <a:latin typeface="+mn-lt"/>
              <a:ea typeface="+mn-ea"/>
              <a:cs typeface="+mn-cs"/>
            </a:rPr>
            <a:t>、</a:t>
          </a:r>
          <a:r>
            <a:rPr kumimoji="1" lang="ja-JP" altLang="en-US" sz="900">
              <a:solidFill>
                <a:sysClr val="windowText" lastClr="000000"/>
              </a:solidFill>
              <a:effectLst/>
              <a:latin typeface="+mn-lt"/>
              <a:ea typeface="+mn-ea"/>
              <a:cs typeface="+mn-cs"/>
            </a:rPr>
            <a:t>昨年度よりも実質収支額が少なくなり、また財政調整基金への積立額も少額であったことから、実質単年度収支がマイナスとなった。</a:t>
          </a:r>
          <a:endParaRPr lang="ja-JP" altLang="ja-JP" sz="900">
            <a:solidFill>
              <a:sysClr val="windowText" lastClr="000000"/>
            </a:solidFill>
            <a:effectLst/>
          </a:endParaRPr>
        </a:p>
        <a:p>
          <a:r>
            <a:rPr kumimoji="1" lang="ja-JP" altLang="ja-JP" sz="900">
              <a:solidFill>
                <a:sysClr val="windowText" lastClr="000000"/>
              </a:solidFill>
              <a:effectLst/>
              <a:latin typeface="+mn-lt"/>
              <a:ea typeface="+mn-ea"/>
              <a:cs typeface="+mn-cs"/>
            </a:rPr>
            <a:t>　今後も、財政調整基金の取り崩しが積立金を上回ることのないよう、事業の見直しや統廃合など歳出の合理化等を推進し、健全な財政運営に努める。</a:t>
          </a:r>
          <a:endParaRPr lang="ja-JP" altLang="ja-JP" sz="900">
            <a:solidFill>
              <a:sysClr val="windowText" lastClr="000000"/>
            </a:solidFill>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福島県西会津町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年度決算は、全ての会計において黒字で決算されている。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介護、国保、後期高齢といった公営事業会計や、水道、下水道、工業団地、住宅団地といった公営企業会計ともに、黒字経営で健全な財政運営がなされており、実質収支額も適当な値で推移していることから、一般会計からの余剰な繰り入れ等を行わず、適正規模の財政収支が保たれ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引き続き、特別会計の原則独立採算の理念を念頭におき、均衡のとれた全体的な財政運営に努める。</a:t>
          </a:r>
          <a:endParaRPr lang="ja-JP" altLang="ja-JP" sz="1400">
            <a:solidFill>
              <a:sysClr val="windowText" lastClr="000000"/>
            </a:solidFill>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福島県西会津町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850">
              <a:solidFill>
                <a:sysClr val="windowText" lastClr="000000"/>
              </a:solidFill>
              <a:effectLst/>
              <a:latin typeface="+mn-lt"/>
              <a:ea typeface="+mn-ea"/>
              <a:cs typeface="+mn-cs"/>
            </a:rPr>
            <a:t>　</a:t>
          </a:r>
          <a:r>
            <a:rPr kumimoji="1" lang="ja-JP" altLang="ja-JP" sz="850">
              <a:solidFill>
                <a:sysClr val="windowText" lastClr="000000"/>
              </a:solidFill>
              <a:effectLst/>
              <a:latin typeface="+mn-lt"/>
              <a:ea typeface="+mn-ea"/>
              <a:cs typeface="+mn-cs"/>
            </a:rPr>
            <a:t>過疎地域の振興として起債できる交付税算入の高い過疎債、辺地債の活用により、算入公債費等については、資本費平準化債の影響を除けば、ほぼ横ばいの推移となっている。</a:t>
          </a:r>
          <a:endParaRPr lang="ja-JP" altLang="ja-JP" sz="850">
            <a:solidFill>
              <a:sysClr val="windowText" lastClr="000000"/>
            </a:solidFill>
            <a:effectLst/>
          </a:endParaRPr>
        </a:p>
        <a:p>
          <a:r>
            <a:rPr kumimoji="1" lang="ja-JP" altLang="ja-JP" sz="850">
              <a:solidFill>
                <a:sysClr val="windowText" lastClr="000000"/>
              </a:solidFill>
              <a:effectLst/>
              <a:latin typeface="+mn-lt"/>
              <a:ea typeface="+mn-ea"/>
              <a:cs typeface="+mn-cs"/>
            </a:rPr>
            <a:t>　しかし、依然として高水準にある地方債元利償還額に加え、水道事業会計、下水道事業会計を中心とした公営企業の地方債元利償還額に対する繰出金が高い水準で推移していることから、大幅な数値改善には至っていない。</a:t>
          </a:r>
          <a:endParaRPr lang="ja-JP" altLang="ja-JP" sz="850">
            <a:solidFill>
              <a:sysClr val="windowText" lastClr="000000"/>
            </a:solidFill>
            <a:effectLst/>
          </a:endParaRPr>
        </a:p>
        <a:p>
          <a:r>
            <a:rPr kumimoji="1" lang="ja-JP" altLang="ja-JP" sz="850">
              <a:solidFill>
                <a:sysClr val="windowText" lastClr="000000"/>
              </a:solidFill>
              <a:effectLst/>
              <a:latin typeface="+mn-lt"/>
              <a:ea typeface="+mn-ea"/>
              <a:cs typeface="+mn-cs"/>
            </a:rPr>
            <a:t>　公営企業債等は償還年限も長く、しばらくはこの高水準の公債費負担が継続することから、全体の地方債償還予定を見ながら、事業全般の強弱をつけるとともに、資本費平準化債を活用し一般会計からの繰出額を抑え、中長期的に平準的な財政負担で推移できるような財政運営を図っていく。</a:t>
          </a:r>
          <a:endParaRPr lang="ja-JP" altLang="ja-JP" sz="850">
            <a:solidFill>
              <a:sysClr val="windowText" lastClr="000000"/>
            </a:solidFill>
            <a:effectLst/>
          </a:endParaRPr>
        </a:p>
        <a:p>
          <a:r>
            <a:rPr kumimoji="1" lang="ja-JP" altLang="ja-JP" sz="850">
              <a:solidFill>
                <a:sysClr val="windowText" lastClr="000000"/>
              </a:solidFill>
              <a:effectLst/>
              <a:latin typeface="+mn-lt"/>
              <a:ea typeface="+mn-ea"/>
              <a:cs typeface="+mn-cs"/>
            </a:rPr>
            <a:t>　なお、令和３年度から「公営企業債の元利償還金に対する繰入金」及び「算入公債費等」で例年と比較し減額となっているが、これは下水道事業会計で資本費平準化債を借入れた影響によるものであり、借入額分の普通会計繰出金が減額になると同時に借入額の半額が算入公債費等から減額となるためである。</a:t>
          </a:r>
          <a:endParaRPr lang="ja-JP" altLang="ja-JP" sz="850">
            <a:solidFill>
              <a:sysClr val="windowText" lastClr="000000"/>
            </a:solidFill>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000">
            <a:latin typeface="ＭＳ ゴシック" pitchFamily="49" charset="-128"/>
            <a:ea typeface="ＭＳ ゴシック" pitchFamily="49" charset="-128"/>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福島県西会津町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050">
              <a:solidFill>
                <a:sysClr val="windowText" lastClr="000000"/>
              </a:solidFill>
              <a:effectLst/>
              <a:latin typeface="+mn-lt"/>
              <a:ea typeface="+mn-ea"/>
              <a:cs typeface="+mn-cs"/>
            </a:rPr>
            <a:t>　「実質公債費比率（分子）の構造」と同様に、過疎地域の振興のための過疎債、辺地債の活用で、地方債残高に占める基準財政需要額算入見込額は高い値にある。</a:t>
          </a:r>
          <a:endParaRPr lang="ja-JP" altLang="ja-JP" sz="1050">
            <a:solidFill>
              <a:sysClr val="windowText" lastClr="000000"/>
            </a:solidFill>
            <a:effectLst/>
          </a:endParaRPr>
        </a:p>
        <a:p>
          <a:r>
            <a:rPr kumimoji="1" lang="ja-JP" altLang="ja-JP" sz="1050">
              <a:solidFill>
                <a:sysClr val="windowText" lastClr="000000"/>
              </a:solidFill>
              <a:effectLst/>
              <a:latin typeface="+mn-lt"/>
              <a:ea typeface="+mn-ea"/>
              <a:cs typeface="+mn-cs"/>
            </a:rPr>
            <a:t>　しかし、地方債残高と同水準で推移しているため、ここ数年での将来負担比率も高止まり推移となっており、中長期的な財政見込みも硬直化が予想されることから、今後の投資的事業に対する地方債発行についても、更なる見極めが必要となってくる。</a:t>
          </a:r>
          <a:endParaRPr lang="ja-JP" altLang="ja-JP" sz="1050">
            <a:solidFill>
              <a:sysClr val="windowText" lastClr="000000"/>
            </a:solidFill>
            <a:effectLst/>
          </a:endParaRPr>
        </a:p>
        <a:p>
          <a:r>
            <a:rPr kumimoji="1" lang="ja-JP" altLang="ja-JP" sz="1050">
              <a:solidFill>
                <a:sysClr val="windowText" lastClr="000000"/>
              </a:solidFill>
              <a:effectLst/>
              <a:latin typeface="+mn-lt"/>
              <a:ea typeface="+mn-ea"/>
              <a:cs typeface="+mn-cs"/>
            </a:rPr>
            <a:t>　財政の健全化、将来負担の低減にあっては、事業の強弱を効果的に使い、将来負担の均衡性を確保していく必要がある。</a:t>
          </a:r>
          <a:endParaRPr lang="ja-JP" altLang="ja-JP" sz="1050">
            <a:solidFill>
              <a:sysClr val="windowText" lastClr="000000"/>
            </a:solidFill>
            <a:effectLst/>
          </a:endParaRPr>
        </a:p>
        <a:p>
          <a:r>
            <a:rPr kumimoji="1" lang="ja-JP" altLang="ja-JP" sz="1050">
              <a:solidFill>
                <a:sysClr val="windowText" lastClr="000000"/>
              </a:solidFill>
              <a:effectLst/>
              <a:latin typeface="+mn-lt"/>
              <a:ea typeface="+mn-ea"/>
              <a:cs typeface="+mn-cs"/>
            </a:rPr>
            <a:t>　なお、令和</a:t>
          </a:r>
          <a:r>
            <a:rPr kumimoji="1" lang="en-US" altLang="ja-JP" sz="1050">
              <a:solidFill>
                <a:sysClr val="windowText" lastClr="000000"/>
              </a:solidFill>
              <a:effectLst/>
              <a:latin typeface="+mn-lt"/>
              <a:ea typeface="+mn-ea"/>
              <a:cs typeface="+mn-cs"/>
            </a:rPr>
            <a:t>6</a:t>
          </a:r>
          <a:r>
            <a:rPr kumimoji="1" lang="ja-JP" altLang="ja-JP" sz="1050">
              <a:solidFill>
                <a:sysClr val="windowText" lastClr="000000"/>
              </a:solidFill>
              <a:effectLst/>
              <a:latin typeface="+mn-lt"/>
              <a:ea typeface="+mn-ea"/>
              <a:cs typeface="+mn-cs"/>
            </a:rPr>
            <a:t>年度は</a:t>
          </a:r>
          <a:r>
            <a:rPr kumimoji="1" lang="ja-JP" altLang="en-US" sz="1050">
              <a:solidFill>
                <a:sysClr val="windowText" lastClr="000000"/>
              </a:solidFill>
              <a:effectLst/>
              <a:latin typeface="+mn-lt"/>
              <a:ea typeface="+mn-ea"/>
              <a:cs typeface="+mn-cs"/>
            </a:rPr>
            <a:t>寄附歳入等に伴う特定目的金の増</a:t>
          </a:r>
          <a:r>
            <a:rPr kumimoji="1" lang="ja-JP" altLang="ja-JP" sz="1050">
              <a:solidFill>
                <a:sysClr val="windowText" lastClr="000000"/>
              </a:solidFill>
              <a:effectLst/>
              <a:latin typeface="+mn-lt"/>
              <a:ea typeface="+mn-ea"/>
              <a:cs typeface="+mn-cs"/>
            </a:rPr>
            <a:t>により</a:t>
          </a:r>
          <a:r>
            <a:rPr kumimoji="1" lang="ja-JP" altLang="en-US" sz="1050">
              <a:solidFill>
                <a:sysClr val="windowText" lastClr="000000"/>
              </a:solidFill>
              <a:effectLst/>
              <a:latin typeface="+mn-lt"/>
              <a:ea typeface="+mn-ea"/>
              <a:cs typeface="+mn-cs"/>
            </a:rPr>
            <a:t>、</a:t>
          </a:r>
          <a:r>
            <a:rPr kumimoji="1" lang="ja-JP" altLang="ja-JP" sz="1050">
              <a:solidFill>
                <a:sysClr val="windowText" lastClr="000000"/>
              </a:solidFill>
              <a:effectLst/>
              <a:latin typeface="+mn-lt"/>
              <a:ea typeface="+mn-ea"/>
              <a:cs typeface="+mn-cs"/>
            </a:rPr>
            <a:t>充当可能基金は増となったが、</a:t>
          </a:r>
          <a:r>
            <a:rPr kumimoji="1" lang="ja-JP" altLang="en-US" sz="1050">
              <a:solidFill>
                <a:sysClr val="windowText" lastClr="000000"/>
              </a:solidFill>
              <a:effectLst/>
              <a:latin typeface="+mn-lt"/>
              <a:ea typeface="+mn-ea"/>
              <a:cs typeface="+mn-cs"/>
            </a:rPr>
            <a:t>一方で本町では交付税算入の高い過疎対策事業債等を活用しているため、地方債残高の減に伴い</a:t>
          </a:r>
          <a:r>
            <a:rPr kumimoji="1" lang="ja-JP" altLang="ja-JP" sz="1050">
              <a:solidFill>
                <a:sysClr val="windowText" lastClr="000000"/>
              </a:solidFill>
              <a:effectLst/>
              <a:latin typeface="+mn-lt"/>
              <a:ea typeface="+mn-ea"/>
              <a:cs typeface="+mn-cs"/>
            </a:rPr>
            <a:t>基準財政需要額算入見込額</a:t>
          </a:r>
          <a:r>
            <a:rPr kumimoji="1" lang="ja-JP" altLang="en-US" sz="1050">
              <a:solidFill>
                <a:sysClr val="windowText" lastClr="000000"/>
              </a:solidFill>
              <a:effectLst/>
              <a:latin typeface="+mn-lt"/>
              <a:ea typeface="+mn-ea"/>
              <a:cs typeface="+mn-cs"/>
            </a:rPr>
            <a:t>も</a:t>
          </a:r>
          <a:r>
            <a:rPr kumimoji="1" lang="ja-JP" altLang="ja-JP" sz="1050">
              <a:solidFill>
                <a:sysClr val="windowText" lastClr="000000"/>
              </a:solidFill>
              <a:effectLst/>
              <a:latin typeface="+mn-lt"/>
              <a:ea typeface="+mn-ea"/>
              <a:cs typeface="+mn-cs"/>
            </a:rPr>
            <a:t>減となっ</a:t>
          </a:r>
          <a:r>
            <a:rPr kumimoji="1" lang="ja-JP" altLang="en-US" sz="1050">
              <a:solidFill>
                <a:sysClr val="windowText" lastClr="000000"/>
              </a:solidFill>
              <a:effectLst/>
              <a:latin typeface="+mn-lt"/>
              <a:ea typeface="+mn-ea"/>
              <a:cs typeface="+mn-cs"/>
            </a:rPr>
            <a:t>ている</a:t>
          </a:r>
          <a:r>
            <a:rPr kumimoji="1" lang="ja-JP" altLang="ja-JP" sz="1050">
              <a:solidFill>
                <a:sysClr val="windowText" lastClr="000000"/>
              </a:solidFill>
              <a:effectLst/>
              <a:latin typeface="+mn-lt"/>
              <a:ea typeface="+mn-ea"/>
              <a:cs typeface="+mn-cs"/>
            </a:rPr>
            <a:t>。</a:t>
          </a:r>
          <a:endParaRPr lang="ja-JP" altLang="ja-JP" sz="1050">
            <a:solidFill>
              <a:sysClr val="windowText" lastClr="000000"/>
            </a:solidFill>
            <a:effectLst/>
          </a:endParaRPr>
        </a:p>
        <a:p>
          <a:r>
            <a:rPr kumimoji="1" lang="ja-JP" altLang="ja-JP" sz="1050">
              <a:solidFill>
                <a:sysClr val="windowText" lastClr="000000"/>
              </a:solidFill>
              <a:effectLst/>
              <a:latin typeface="+mn-lt"/>
              <a:ea typeface="+mn-ea"/>
              <a:cs typeface="+mn-cs"/>
            </a:rPr>
            <a:t>　将来負担比率（分子）では、一般会計等に係る地方債の現在高が大きく減少したため、前年度と比べ減少する結果となった。</a:t>
          </a:r>
          <a:endParaRPr lang="ja-JP" altLang="ja-JP" sz="1050">
            <a:solidFill>
              <a:sysClr val="windowText" lastClr="000000"/>
            </a:solidFill>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福島県西会津町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年度末の基金残高は、約</a:t>
          </a:r>
          <a:r>
            <a:rPr kumimoji="1" lang="en-US" altLang="ja-JP" sz="1100">
              <a:solidFill>
                <a:sysClr val="windowText" lastClr="000000"/>
              </a:solidFill>
              <a:effectLst/>
              <a:latin typeface="+mn-lt"/>
              <a:ea typeface="+mn-ea"/>
              <a:cs typeface="+mn-cs"/>
            </a:rPr>
            <a:t>1,200</a:t>
          </a:r>
          <a:r>
            <a:rPr kumimoji="1" lang="ja-JP" altLang="ja-JP" sz="1100">
              <a:solidFill>
                <a:sysClr val="windowText" lastClr="000000"/>
              </a:solidFill>
              <a:effectLst/>
              <a:latin typeface="+mn-lt"/>
              <a:ea typeface="+mn-ea"/>
              <a:cs typeface="+mn-cs"/>
            </a:rPr>
            <a:t>百万円となっており、前年度から約</a:t>
          </a:r>
          <a:r>
            <a:rPr kumimoji="1" lang="en-US" altLang="ja-JP" sz="1100">
              <a:solidFill>
                <a:sysClr val="windowText" lastClr="000000"/>
              </a:solidFill>
              <a:effectLst/>
              <a:latin typeface="+mn-lt"/>
              <a:ea typeface="+mn-ea"/>
              <a:cs typeface="+mn-cs"/>
            </a:rPr>
            <a:t>137</a:t>
          </a:r>
          <a:r>
            <a:rPr kumimoji="1" lang="ja-JP" altLang="ja-JP" sz="1100">
              <a:solidFill>
                <a:sysClr val="windowText" lastClr="000000"/>
              </a:solidFill>
              <a:effectLst/>
              <a:latin typeface="+mn-lt"/>
              <a:ea typeface="+mn-ea"/>
              <a:cs typeface="+mn-cs"/>
            </a:rPr>
            <a:t>百万円の増となっている。</a:t>
          </a:r>
          <a:endParaRPr lang="ja-JP" altLang="ja-JP" sz="1400">
            <a:solidFill>
              <a:sysClr val="windowText" lastClr="000000"/>
            </a:solidFill>
            <a:effectLst/>
          </a:endParaRPr>
        </a:p>
        <a:p>
          <a:r>
            <a:rPr kumimoji="1" lang="ja-JP" altLang="ja-JP" sz="1100">
              <a:solidFill>
                <a:srgbClr val="FF0000"/>
              </a:solidFill>
              <a:effectLst/>
              <a:latin typeface="+mn-lt"/>
              <a:ea typeface="+mn-ea"/>
              <a:cs typeface="+mn-cs"/>
            </a:rPr>
            <a:t>　</a:t>
          </a:r>
          <a:r>
            <a:rPr kumimoji="1" lang="ja-JP" altLang="ja-JP" sz="1100">
              <a:solidFill>
                <a:sysClr val="windowText" lastClr="000000"/>
              </a:solidFill>
              <a:effectLst/>
              <a:latin typeface="+mn-lt"/>
              <a:ea typeface="+mn-ea"/>
              <a:cs typeface="+mn-cs"/>
            </a:rPr>
            <a:t>主な要因は、</a:t>
          </a:r>
          <a:r>
            <a:rPr kumimoji="1" lang="ja-JP" altLang="en-US" sz="1100">
              <a:solidFill>
                <a:sysClr val="windowText" lastClr="000000"/>
              </a:solidFill>
              <a:effectLst/>
              <a:latin typeface="+mn-lt"/>
              <a:ea typeface="+mn-ea"/>
              <a:cs typeface="+mn-cs"/>
            </a:rPr>
            <a:t>その他特定目的基金の増</a:t>
          </a:r>
          <a:r>
            <a:rPr kumimoji="1" lang="ja-JP" altLang="ja-JP" sz="1100">
              <a:solidFill>
                <a:sysClr val="windowText" lastClr="000000"/>
              </a:solidFill>
              <a:effectLst/>
              <a:latin typeface="+mn-lt"/>
              <a:ea typeface="+mn-ea"/>
              <a:cs typeface="+mn-cs"/>
            </a:rPr>
            <a:t>である。</a:t>
          </a:r>
          <a:endParaRPr lang="ja-JP" altLang="ja-JP" sz="1400">
            <a:solidFill>
              <a:sysClr val="windowText" lastClr="000000"/>
            </a:solidFill>
            <a:effectLst/>
          </a:endParaRPr>
        </a:p>
        <a:p>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年度は</a:t>
          </a:r>
          <a:r>
            <a:rPr kumimoji="1" lang="ja-JP" altLang="en-US" sz="1100">
              <a:solidFill>
                <a:sysClr val="windowText" lastClr="000000"/>
              </a:solidFill>
              <a:effectLst/>
              <a:latin typeface="+mn-lt"/>
              <a:ea typeface="+mn-ea"/>
              <a:cs typeface="+mn-cs"/>
            </a:rPr>
            <a:t>寄附歳入等による特定目的金の増に伴い基金残高が大きく増となったが</a:t>
          </a:r>
          <a:r>
            <a:rPr kumimoji="1" lang="ja-JP" altLang="ja-JP" sz="1100">
              <a:solidFill>
                <a:sysClr val="windowText" lastClr="000000"/>
              </a:solidFill>
              <a:effectLst/>
              <a:latin typeface="+mn-lt"/>
              <a:ea typeface="+mn-ea"/>
              <a:cs typeface="+mn-cs"/>
            </a:rPr>
            <a:t>、今後とも不測の事態への備えるため、引き続き事務事業の見直しや、使用料・手数料の見直し、事務効率の改善などの行財政改革を実施し、取り崩し額が積立額を上回ることのないよう、健全な財政運営に努めていくとともに、社会情勢の変化に伴う新たな財政需要にも即応できるよう、財政調整基金残高の確保に努める。</a:t>
          </a:r>
          <a:endParaRPr lang="ja-JP" altLang="ja-JP" sz="1400">
            <a:solidFill>
              <a:sysClr val="windowText" lastClr="000000"/>
            </a:solidFill>
            <a:effectLst/>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（基金の使途）</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・みんなで創る未来基金：本町の将来を担う人材の育成、子育て支援、地方創生等未来に向けての積極的な事業を推進するため</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・公共施設整備等基金：公共施設の整備及び維持修繕に要する資金のため</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・小・中学校交流基金：町外の児童生徒との交流を推進し、児童生徒の心身の健全育成を図るため</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・生きがい福祉基金：長寿社会に備え、高齢者等の在宅福祉の向上及び健康の保全、生きがいづくりに資する事業に充てるため</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・新田正夫教育振興基金：名誉町民である新田正夫氏からの寄附金を西会津中学校図書館の図書購入などに充てるため</a:t>
          </a:r>
          <a:endParaRPr lang="ja-JP" altLang="ja-JP" sz="1400">
            <a:solidFill>
              <a:sysClr val="windowText" lastClr="000000"/>
            </a:solidFill>
            <a:effectLst/>
          </a:endParaRPr>
        </a:p>
        <a:p>
          <a:r>
            <a:rPr kumimoji="1" lang="ja-JP" altLang="ja-JP" sz="1100" b="0">
              <a:solidFill>
                <a:sysClr val="windowText" lastClr="000000"/>
              </a:solidFill>
              <a:effectLst/>
              <a:latin typeface="+mn-lt"/>
              <a:ea typeface="+mn-ea"/>
              <a:cs typeface="+mn-cs"/>
            </a:rPr>
            <a:t>　・森林環境譲与税基金：森林の整備及びその促進に資する事業の充てるため</a:t>
          </a:r>
          <a:endParaRPr lang="ja-JP" altLang="ja-JP" sz="1400">
            <a:solidFill>
              <a:sysClr val="windowText" lastClr="000000"/>
            </a:solidFill>
            <a:effectLst/>
          </a:endParaRPr>
        </a:p>
        <a:p>
          <a:r>
            <a:rPr kumimoji="1" lang="ja-JP" altLang="ja-JP" sz="1100" b="0">
              <a:solidFill>
                <a:sysClr val="windowText" lastClr="000000"/>
              </a:solidFill>
              <a:effectLst/>
              <a:latin typeface="+mn-lt"/>
              <a:ea typeface="+mn-ea"/>
              <a:cs typeface="+mn-cs"/>
            </a:rPr>
            <a:t>　・中小企業融資制度資金利子補給基金：新型コロナウイルス感染症による影響等の資金繰りを支援するため</a:t>
          </a:r>
          <a:endParaRPr lang="ja-JP" altLang="ja-JP" sz="1400">
            <a:solidFill>
              <a:sysClr val="windowText" lastClr="000000"/>
            </a:solidFill>
            <a:effectLst/>
          </a:endParaRPr>
        </a:p>
        <a:p>
          <a:r>
            <a:rPr lang="ja-JP" altLang="ja-JP" sz="1100" b="0">
              <a:solidFill>
                <a:sysClr val="windowText" lastClr="000000"/>
              </a:solidFill>
              <a:effectLst/>
              <a:latin typeface="+mn-lt"/>
              <a:ea typeface="+mn-ea"/>
              <a:cs typeface="+mn-cs"/>
            </a:rPr>
            <a:t>　</a:t>
          </a:r>
          <a:r>
            <a:rPr kumimoji="1" lang="ja-JP" altLang="ja-JP" sz="1100" b="0">
              <a:solidFill>
                <a:sysClr val="windowText" lastClr="000000"/>
              </a:solidFill>
              <a:effectLst/>
              <a:latin typeface="+mn-lt"/>
              <a:ea typeface="+mn-ea"/>
              <a:cs typeface="+mn-cs"/>
            </a:rPr>
            <a:t>・新田興助地域振興基金：新田興助氏からの寄附金を本町の地域振興（教育振興、デジタル戦略の推進等）に充てるため</a:t>
          </a:r>
          <a:endParaRPr lang="ja-JP" altLang="ja-JP" sz="1400">
            <a:solidFill>
              <a:sysClr val="windowText" lastClr="000000"/>
            </a:solidFill>
            <a:effectLst/>
          </a:endParaRPr>
        </a:p>
        <a:p>
          <a:r>
            <a:rPr kumimoji="1" lang="ja-JP" altLang="ja-JP" sz="1100" b="0">
              <a:solidFill>
                <a:sysClr val="windowText" lastClr="000000"/>
              </a:solidFill>
              <a:effectLst/>
              <a:latin typeface="+mn-lt"/>
              <a:ea typeface="+mn-ea"/>
              <a:cs typeface="+mn-cs"/>
            </a:rPr>
            <a:t>　・</a:t>
          </a:r>
          <a:r>
            <a:rPr lang="ja-JP" altLang="ja-JP" sz="1100" b="0">
              <a:solidFill>
                <a:sysClr val="windowText" lastClr="000000"/>
              </a:solidFill>
              <a:effectLst/>
              <a:latin typeface="+mn-lt"/>
              <a:ea typeface="+mn-ea"/>
              <a:cs typeface="+mn-cs"/>
            </a:rPr>
            <a:t>東日本大震災復興基金：住民生活の安定や地域経済の振興に充てるため</a:t>
          </a:r>
          <a:endParaRPr lang="ja-JP" altLang="ja-JP" sz="1400">
            <a:solidFill>
              <a:sysClr val="windowText" lastClr="000000"/>
            </a:solidFill>
            <a:effectLst/>
          </a:endParaRPr>
        </a:p>
        <a:p>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既存のその他特目基金における前年度比増の要因は、</a:t>
          </a:r>
          <a:r>
            <a:rPr kumimoji="1" lang="ja-JP" altLang="en-US" sz="1100">
              <a:solidFill>
                <a:sysClr val="windowText" lastClr="000000"/>
              </a:solidFill>
              <a:effectLst/>
              <a:latin typeface="+mn-lt"/>
              <a:ea typeface="+mn-ea"/>
              <a:cs typeface="+mn-cs"/>
            </a:rPr>
            <a:t>寄附歳入に伴う新田興助地域振興基金の増や、</a:t>
          </a:r>
          <a:r>
            <a:rPr kumimoji="1" lang="ja-JP" altLang="ja-JP" sz="1100">
              <a:solidFill>
                <a:sysClr val="windowText" lastClr="000000"/>
              </a:solidFill>
              <a:effectLst/>
              <a:latin typeface="+mn-lt"/>
              <a:ea typeface="+mn-ea"/>
              <a:cs typeface="+mn-cs"/>
            </a:rPr>
            <a:t>将来の公共施設の維持修繕費の増に備えるため、公共施設整備等基金を積立てたことなどにより合計で約</a:t>
          </a:r>
          <a:r>
            <a:rPr kumimoji="1" lang="en-US" altLang="ja-JP" sz="1100">
              <a:solidFill>
                <a:sysClr val="windowText" lastClr="000000"/>
              </a:solidFill>
              <a:effectLst/>
              <a:latin typeface="+mn-lt"/>
              <a:ea typeface="+mn-ea"/>
              <a:cs typeface="+mn-cs"/>
            </a:rPr>
            <a:t>106</a:t>
          </a:r>
          <a:r>
            <a:rPr kumimoji="1" lang="ja-JP" altLang="ja-JP" sz="1100">
              <a:solidFill>
                <a:sysClr val="windowText" lastClr="000000"/>
              </a:solidFill>
              <a:effectLst/>
              <a:latin typeface="+mn-lt"/>
              <a:ea typeface="+mn-ea"/>
              <a:cs typeface="+mn-cs"/>
            </a:rPr>
            <a:t>百万円の増となった。</a:t>
          </a:r>
          <a:endParaRPr lang="ja-JP" altLang="ja-JP" sz="1400">
            <a:solidFill>
              <a:sysClr val="windowText" lastClr="000000"/>
            </a:solidFill>
            <a:effectLst/>
          </a:endParaRPr>
        </a:p>
        <a:p>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基金の設置目的や原資などを勘案し、関連事業を円滑に実施するための財源として計画的な基金運用を図る。</a:t>
          </a:r>
          <a:endParaRPr lang="ja-JP" altLang="ja-JP" sz="1400">
            <a:solidFill>
              <a:sysClr val="windowText" lastClr="000000"/>
            </a:solidFill>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年度末の基金残高は、約</a:t>
          </a:r>
          <a:r>
            <a:rPr kumimoji="1" lang="en-US" altLang="ja-JP" sz="1100">
              <a:solidFill>
                <a:sysClr val="windowText" lastClr="000000"/>
              </a:solidFill>
              <a:effectLst/>
              <a:latin typeface="+mn-lt"/>
              <a:ea typeface="+mn-ea"/>
              <a:cs typeface="+mn-cs"/>
            </a:rPr>
            <a:t>895</a:t>
          </a:r>
          <a:r>
            <a:rPr kumimoji="1" lang="ja-JP" altLang="ja-JP" sz="1100">
              <a:solidFill>
                <a:sysClr val="windowText" lastClr="000000"/>
              </a:solidFill>
              <a:effectLst/>
              <a:latin typeface="+mn-lt"/>
              <a:ea typeface="+mn-ea"/>
              <a:cs typeface="+mn-cs"/>
            </a:rPr>
            <a:t>百万円となっており、前年度から約</a:t>
          </a:r>
          <a:r>
            <a:rPr kumimoji="1" lang="en-US" altLang="ja-JP" sz="1100">
              <a:solidFill>
                <a:sysClr val="windowText" lastClr="000000"/>
              </a:solidFill>
              <a:effectLst/>
              <a:latin typeface="+mn-lt"/>
              <a:ea typeface="+mn-ea"/>
              <a:cs typeface="+mn-cs"/>
            </a:rPr>
            <a:t>22</a:t>
          </a:r>
          <a:r>
            <a:rPr kumimoji="1" lang="ja-JP" altLang="ja-JP" sz="1100">
              <a:solidFill>
                <a:sysClr val="windowText" lastClr="000000"/>
              </a:solidFill>
              <a:effectLst/>
              <a:latin typeface="+mn-lt"/>
              <a:ea typeface="+mn-ea"/>
              <a:cs typeface="+mn-cs"/>
            </a:rPr>
            <a:t>百万円の増となっている。</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a:t>
          </a:r>
          <a:r>
            <a:rPr kumimoji="1" lang="ja-JP" altLang="en-US" sz="1100">
              <a:solidFill>
                <a:sysClr val="windowText" lastClr="000000"/>
              </a:solidFill>
              <a:effectLst/>
              <a:latin typeface="+mn-lt"/>
              <a:ea typeface="+mn-ea"/>
              <a:cs typeface="+mn-cs"/>
            </a:rPr>
            <a:t>一般会計において、歳入・歳出ともに大きな変動はないため、残余分を積み立てたことによる増である。</a:t>
          </a:r>
          <a:endParaRPr lang="ja-JP" altLang="ja-JP" sz="1400">
            <a:solidFill>
              <a:sysClr val="windowText" lastClr="000000"/>
            </a:solidFill>
            <a:effectLst/>
          </a:endParaRPr>
        </a:p>
        <a:p>
          <a:endParaRPr kumimoji="1" lang="en-US" altLang="ja-JP" sz="1100">
            <a:solidFill>
              <a:sysClr val="windowText" lastClr="000000"/>
            </a:solidFill>
            <a:effectLst/>
            <a:latin typeface="+mn-lt"/>
            <a:ea typeface="+mn-ea"/>
            <a:cs typeface="+mn-cs"/>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大規模災害の発生など不測の事態に備えるため、特殊要因を除き、今後も財政調整基金の取崩しが積立金を上回ることのないよう、事業の見直しや統廃合など歳出の合理化を推進し、健全な財政運営に努める。</a:t>
          </a:r>
          <a:endParaRPr kumimoji="1" lang="en-US" altLang="ja-JP" sz="1300" b="1">
            <a:solidFill>
              <a:sysClr val="windowText" lastClr="000000"/>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ysClr val="windowText" lastClr="000000"/>
              </a:solidFill>
              <a:effectLst/>
              <a:latin typeface="+mn-lt"/>
              <a:ea typeface="+mn-ea"/>
              <a:cs typeface="+mn-cs"/>
            </a:rPr>
            <a:t>（増減理由）</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年度に約</a:t>
          </a:r>
          <a:r>
            <a:rPr kumimoji="1" lang="en-US" altLang="ja-JP" sz="1100">
              <a:solidFill>
                <a:sysClr val="windowText" lastClr="000000"/>
              </a:solidFill>
              <a:effectLst/>
              <a:latin typeface="+mn-lt"/>
              <a:ea typeface="+mn-ea"/>
              <a:cs typeface="+mn-cs"/>
            </a:rPr>
            <a:t>17</a:t>
          </a:r>
          <a:r>
            <a:rPr kumimoji="1" lang="ja-JP" altLang="ja-JP" sz="1100">
              <a:solidFill>
                <a:sysClr val="windowText" lastClr="000000"/>
              </a:solidFill>
              <a:effectLst/>
              <a:latin typeface="+mn-lt"/>
              <a:ea typeface="+mn-ea"/>
              <a:cs typeface="+mn-cs"/>
            </a:rPr>
            <a:t>百万円を積立てたが、これは普通交付税の再算定により、令和</a:t>
          </a:r>
          <a:r>
            <a:rPr kumimoji="1" lang="en-US" altLang="ja-JP" sz="1100">
              <a:solidFill>
                <a:sysClr val="windowText" lastClr="000000"/>
              </a:solidFill>
              <a:effectLst/>
              <a:latin typeface="+mn-lt"/>
              <a:ea typeface="+mn-ea"/>
              <a:cs typeface="+mn-cs"/>
            </a:rPr>
            <a:t>7</a:t>
          </a:r>
          <a:r>
            <a:rPr kumimoji="1" lang="ja-JP" altLang="ja-JP"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8</a:t>
          </a:r>
          <a:r>
            <a:rPr kumimoji="1" lang="ja-JP" altLang="ja-JP" sz="1100">
              <a:solidFill>
                <a:sysClr val="windowText" lastClr="000000"/>
              </a:solidFill>
              <a:effectLst/>
              <a:latin typeface="+mn-lt"/>
              <a:ea typeface="+mn-ea"/>
              <a:cs typeface="+mn-cs"/>
            </a:rPr>
            <a:t>年度分の臨時財政対策債の算入分が前払いで交付となったため、その分を</a:t>
          </a:r>
          <a:r>
            <a:rPr kumimoji="1" lang="ja-JP" altLang="en-US" sz="1100">
              <a:solidFill>
                <a:sysClr val="windowText" lastClr="000000"/>
              </a:solidFill>
              <a:effectLst/>
              <a:latin typeface="+mn-lt"/>
              <a:ea typeface="+mn-ea"/>
              <a:cs typeface="+mn-cs"/>
            </a:rPr>
            <a:t>積み立て</a:t>
          </a:r>
          <a:r>
            <a:rPr kumimoji="1" lang="ja-JP" altLang="ja-JP" sz="1100">
              <a:solidFill>
                <a:sysClr val="windowText" lastClr="000000"/>
              </a:solidFill>
              <a:effectLst/>
              <a:latin typeface="+mn-lt"/>
              <a:ea typeface="+mn-ea"/>
              <a:cs typeface="+mn-cs"/>
            </a:rPr>
            <a:t>したものである。</a:t>
          </a:r>
          <a:r>
            <a:rPr kumimoji="1" lang="ja-JP" altLang="en-US" sz="1100">
              <a:solidFill>
                <a:sysClr val="windowText" lastClr="000000"/>
              </a:solidFill>
              <a:effectLst/>
              <a:latin typeface="+mn-lt"/>
              <a:ea typeface="+mn-ea"/>
              <a:cs typeface="+mn-cs"/>
            </a:rPr>
            <a:t>また令和</a:t>
          </a:r>
          <a:r>
            <a:rPr kumimoji="1" lang="en-US" altLang="ja-JP" sz="1100">
              <a:solidFill>
                <a:sysClr val="windowText" lastClr="000000"/>
              </a:solidFill>
              <a:effectLst/>
              <a:latin typeface="+mn-lt"/>
              <a:ea typeface="+mn-ea"/>
              <a:cs typeface="+mn-cs"/>
            </a:rPr>
            <a:t>6</a:t>
          </a:r>
          <a:r>
            <a:rPr kumimoji="1" lang="ja-JP" altLang="en-US" sz="1100">
              <a:solidFill>
                <a:sysClr val="windowText" lastClr="000000"/>
              </a:solidFill>
              <a:effectLst/>
              <a:latin typeface="+mn-lt"/>
              <a:ea typeface="+mn-ea"/>
              <a:cs typeface="+mn-cs"/>
            </a:rPr>
            <a:t>年度算入分として積み立てていた約</a:t>
          </a:r>
          <a:r>
            <a:rPr kumimoji="1" lang="en-US" altLang="ja-JP" sz="1100">
              <a:solidFill>
                <a:sysClr val="windowText" lastClr="000000"/>
              </a:solidFill>
              <a:effectLst/>
              <a:latin typeface="+mn-lt"/>
              <a:ea typeface="+mn-ea"/>
              <a:cs typeface="+mn-cs"/>
            </a:rPr>
            <a:t>7</a:t>
          </a:r>
          <a:r>
            <a:rPr kumimoji="1" lang="ja-JP" altLang="ja-JP" sz="1100">
              <a:solidFill>
                <a:sysClr val="windowText" lastClr="000000"/>
              </a:solidFill>
              <a:effectLst/>
              <a:latin typeface="+mn-lt"/>
              <a:ea typeface="+mn-ea"/>
              <a:cs typeface="+mn-cs"/>
            </a:rPr>
            <a:t>百万円</a:t>
          </a:r>
          <a:r>
            <a:rPr kumimoji="1" lang="ja-JP" altLang="en-US" sz="1100">
              <a:solidFill>
                <a:sysClr val="windowText" lastClr="000000"/>
              </a:solidFill>
              <a:effectLst/>
              <a:latin typeface="+mn-lt"/>
              <a:ea typeface="+mn-ea"/>
              <a:cs typeface="+mn-cs"/>
            </a:rPr>
            <a:t>を取り崩している。</a:t>
          </a:r>
          <a:endParaRPr lang="ja-JP" altLang="ja-JP" sz="1400">
            <a:solidFill>
              <a:sysClr val="windowText" lastClr="000000"/>
            </a:solidFill>
            <a:effectLst/>
          </a:endParaRPr>
        </a:p>
        <a:p>
          <a:r>
            <a:rPr kumimoji="1" lang="ja-JP" altLang="ja-JP" sz="1100">
              <a:solidFill>
                <a:sysClr val="windowText" lastClr="000000"/>
              </a:solidFill>
              <a:effectLst/>
              <a:latin typeface="+mn-lt"/>
              <a:ea typeface="+mn-ea"/>
              <a:cs typeface="+mn-cs"/>
            </a:rPr>
            <a:t>（今後の方針）</a:t>
          </a:r>
          <a:endParaRPr lang="ja-JP" altLang="ja-JP" sz="1400">
            <a:solidFill>
              <a:sysClr val="windowText" lastClr="000000"/>
            </a:solidFill>
            <a:effectLst/>
          </a:endParaRPr>
        </a:p>
        <a:p>
          <a:pPr eaLnBrk="1" fontAlgn="auto" latinLnBrk="0" hangingPunct="1"/>
          <a:r>
            <a:rPr kumimoji="1" lang="ja-JP" altLang="ja-JP" sz="1100">
              <a:solidFill>
                <a:sysClr val="windowText" lastClr="000000"/>
              </a:solidFill>
              <a:effectLst/>
              <a:latin typeface="+mn-lt"/>
              <a:ea typeface="+mn-ea"/>
              <a:cs typeface="+mn-cs"/>
            </a:rPr>
            <a:t>　令和</a:t>
          </a:r>
          <a:r>
            <a:rPr kumimoji="1" lang="en-US" altLang="ja-JP" sz="1100">
              <a:solidFill>
                <a:sysClr val="windowText" lastClr="000000"/>
              </a:solidFill>
              <a:effectLst/>
              <a:latin typeface="+mn-lt"/>
              <a:ea typeface="+mn-ea"/>
              <a:cs typeface="+mn-cs"/>
            </a:rPr>
            <a:t>5</a:t>
          </a:r>
          <a:r>
            <a:rPr kumimoji="1" lang="ja-JP" altLang="en-US" sz="1100">
              <a:solidFill>
                <a:sysClr val="windowText" lastClr="000000"/>
              </a:solidFill>
              <a:effectLst/>
              <a:latin typeface="+mn-lt"/>
              <a:ea typeface="+mn-ea"/>
              <a:cs typeface="+mn-cs"/>
            </a:rPr>
            <a:t>・</a:t>
          </a:r>
          <a:r>
            <a:rPr kumimoji="1" lang="en-US" altLang="ja-JP" sz="1100">
              <a:solidFill>
                <a:sysClr val="windowText" lastClr="000000"/>
              </a:solidFill>
              <a:effectLst/>
              <a:latin typeface="+mn-lt"/>
              <a:ea typeface="+mn-ea"/>
              <a:cs typeface="+mn-cs"/>
            </a:rPr>
            <a:t>6</a:t>
          </a:r>
          <a:r>
            <a:rPr kumimoji="1" lang="ja-JP" altLang="ja-JP" sz="1100">
              <a:solidFill>
                <a:sysClr val="windowText" lastClr="000000"/>
              </a:solidFill>
              <a:effectLst/>
              <a:latin typeface="+mn-lt"/>
              <a:ea typeface="+mn-ea"/>
              <a:cs typeface="+mn-cs"/>
            </a:rPr>
            <a:t>年度に積立てた分は、該当年度に対象算入分を取り崩すこととしている。</a:t>
          </a:r>
          <a:endParaRPr lang="ja-JP" altLang="ja-JP" sz="1400">
            <a:solidFill>
              <a:sysClr val="windowText" lastClr="000000"/>
            </a:solidFill>
            <a:effectLst/>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4227FC15-C3EC-4D1C-8173-F37F066AD8C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E0B17B2E-D078-41DA-80A8-0A378DB9BB1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4738442F-D5C9-4E79-AE1C-3C807CD42E28}"/>
            </a:ext>
          </a:extLst>
        </xdr:cNvPr>
        <xdr:cNvSpPr/>
      </xdr:nvSpPr>
      <xdr:spPr>
        <a:xfrm>
          <a:off x="355600" y="63500"/>
          <a:ext cx="11139805" cy="63309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CE739449-8747-4E5A-A0A3-C1FF93533E9B}"/>
            </a:ext>
          </a:extLst>
        </xdr:cNvPr>
        <xdr:cNvSpPr/>
      </xdr:nvSpPr>
      <xdr:spPr>
        <a:xfrm>
          <a:off x="15013305" y="190500"/>
          <a:ext cx="347345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455FFFD3-BA68-437D-8DCB-54FBB2955965}"/>
            </a:ext>
          </a:extLst>
        </xdr:cNvPr>
        <xdr:cNvSpPr/>
      </xdr:nvSpPr>
      <xdr:spPr>
        <a:xfrm>
          <a:off x="15015845" y="215900"/>
          <a:ext cx="34518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181C140B-29E1-4245-809D-07502BB6A963}"/>
            </a:ext>
          </a:extLst>
        </xdr:cNvPr>
        <xdr:cNvSpPr/>
      </xdr:nvSpPr>
      <xdr:spPr>
        <a:xfrm>
          <a:off x="15041245" y="241300"/>
          <a:ext cx="3394710" cy="4425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福島県西会津町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E4A94E1E-471C-434A-8EF9-675A20F76335}"/>
            </a:ext>
          </a:extLst>
        </xdr:cNvPr>
        <xdr:cNvSpPr/>
      </xdr:nvSpPr>
      <xdr:spPr>
        <a:xfrm>
          <a:off x="12539345" y="190500"/>
          <a:ext cx="2340610" cy="55689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EE403847-18EF-461B-A249-F0E5D36D68B7}"/>
            </a:ext>
          </a:extLst>
        </xdr:cNvPr>
        <xdr:cNvSpPr/>
      </xdr:nvSpPr>
      <xdr:spPr>
        <a:xfrm>
          <a:off x="12564745" y="215900"/>
          <a:ext cx="2296160" cy="50609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E3A3739-9DE9-48BC-8F96-E67B7DBE01B9}"/>
            </a:ext>
          </a:extLst>
        </xdr:cNvPr>
        <xdr:cNvSpPr/>
      </xdr:nvSpPr>
      <xdr:spPr>
        <a:xfrm>
          <a:off x="12590145" y="241300"/>
          <a:ext cx="2261870" cy="455295"/>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83D64BDD-BE79-4060-89DD-D655028AB5BD}"/>
            </a:ext>
          </a:extLst>
        </xdr:cNvPr>
        <xdr:cNvSpPr/>
      </xdr:nvSpPr>
      <xdr:spPr>
        <a:xfrm>
          <a:off x="436880" y="883285"/>
          <a:ext cx="8879205" cy="174371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F469E045-0340-433F-B10F-882BBF2CDE24}"/>
            </a:ext>
          </a:extLst>
        </xdr:cNvPr>
        <xdr:cNvSpPr/>
      </xdr:nvSpPr>
      <xdr:spPr>
        <a:xfrm>
          <a:off x="558165" y="915035"/>
          <a:ext cx="1214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D97F72D0-C22C-44D9-BFCE-1C83BDAA5C17}"/>
            </a:ext>
          </a:extLst>
        </xdr:cNvPr>
        <xdr:cNvSpPr/>
      </xdr:nvSpPr>
      <xdr:spPr>
        <a:xfrm>
          <a:off x="1731645" y="915035"/>
          <a:ext cx="117348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5,408
5,368
298.18
7,639,155
7,323,657
278,694
3,878,996
6,194,491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C6823B29-A818-4B17-B900-AB2D64DDCB7D}"/>
            </a:ext>
          </a:extLst>
        </xdr:cNvPr>
        <xdr:cNvSpPr/>
      </xdr:nvSpPr>
      <xdr:spPr>
        <a:xfrm>
          <a:off x="2905125" y="915035"/>
          <a:ext cx="1341120" cy="168021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5CC60A45-F9AC-4D3D-BCA5-D91A48CFAF7C}"/>
            </a:ext>
          </a:extLst>
        </xdr:cNvPr>
        <xdr:cNvSpPr/>
      </xdr:nvSpPr>
      <xdr:spPr>
        <a:xfrm>
          <a:off x="4246245" y="934085"/>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FC2A248-40E7-4E03-B5CE-0888CA8E2A74}"/>
            </a:ext>
          </a:extLst>
        </xdr:cNvPr>
        <xdr:cNvSpPr/>
      </xdr:nvSpPr>
      <xdr:spPr>
        <a:xfrm>
          <a:off x="6026785" y="934085"/>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65.4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2D22650A-3AF0-4375-8861-2446DF304268}"/>
            </a:ext>
          </a:extLst>
        </xdr:cNvPr>
        <xdr:cNvSpPr/>
      </xdr:nvSpPr>
      <xdr:spPr>
        <a:xfrm>
          <a:off x="7200265" y="946785"/>
          <a:ext cx="56642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05E1D27A-A73B-461A-98C7-627B3C579C2E}"/>
            </a:ext>
          </a:extLst>
        </xdr:cNvPr>
        <xdr:cNvSpPr/>
      </xdr:nvSpPr>
      <xdr:spPr>
        <a:xfrm>
          <a:off x="4246245" y="1693545"/>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E46D327A-657C-4A96-B44D-D6BA27EA6CEE}"/>
            </a:ext>
          </a:extLst>
        </xdr:cNvPr>
        <xdr:cNvSpPr/>
      </xdr:nvSpPr>
      <xdr:spPr>
        <a:xfrm>
          <a:off x="6090285" y="1693545"/>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ADAEA78A-1B1C-4446-866E-98D64D1727C1}"/>
            </a:ext>
          </a:extLst>
        </xdr:cNvPr>
        <xdr:cNvSpPr/>
      </xdr:nvSpPr>
      <xdr:spPr>
        <a:xfrm>
          <a:off x="9765665" y="883285"/>
          <a:ext cx="1341120" cy="124714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3149F9AD-1EA9-4D45-AD74-BE42E7E01F66}"/>
            </a:ext>
          </a:extLst>
        </xdr:cNvPr>
        <xdr:cNvSpPr/>
      </xdr:nvSpPr>
      <xdr:spPr>
        <a:xfrm>
          <a:off x="9987915" y="946785"/>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5BEE0B8E-97BE-4A15-847A-64337D9B4E79}"/>
            </a:ext>
          </a:extLst>
        </xdr:cNvPr>
        <xdr:cNvSpPr/>
      </xdr:nvSpPr>
      <xdr:spPr>
        <a:xfrm>
          <a:off x="9987915" y="1209675"/>
          <a:ext cx="1173480" cy="509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2E556F20-E2C7-4CF0-890D-6B9E43349B20}"/>
            </a:ext>
          </a:extLst>
        </xdr:cNvPr>
        <xdr:cNvSpPr/>
      </xdr:nvSpPr>
      <xdr:spPr>
        <a:xfrm>
          <a:off x="9987915" y="1544955"/>
          <a:ext cx="1292860" cy="6362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65823913-3E46-4DBE-8855-DB419847D5F0}"/>
            </a:ext>
          </a:extLst>
        </xdr:cNvPr>
        <xdr:cNvCxnSpPr/>
      </xdr:nvCxnSpPr>
      <xdr:spPr>
        <a:xfrm flipH="1">
          <a:off x="9825355" y="1035685"/>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1C69A66E-077A-4DE8-AE36-3F7142DF6713}"/>
            </a:ext>
          </a:extLst>
        </xdr:cNvPr>
        <xdr:cNvSpPr/>
      </xdr:nvSpPr>
      <xdr:spPr>
        <a:xfrm>
          <a:off x="9879330" y="997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420CB70B-C04B-43B7-8248-3231562B4D4D}"/>
            </a:ext>
          </a:extLst>
        </xdr:cNvPr>
        <xdr:cNvSpPr/>
      </xdr:nvSpPr>
      <xdr:spPr>
        <a:xfrm>
          <a:off x="9879330" y="129857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6C299524-751D-4EFA-90B4-9F04057722EA}"/>
            </a:ext>
          </a:extLst>
        </xdr:cNvPr>
        <xdr:cNvCxnSpPr/>
      </xdr:nvCxnSpPr>
      <xdr:spPr>
        <a:xfrm>
          <a:off x="9923780" y="154495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0FD8963C-957D-4B05-8BF6-65213C225B5D}"/>
            </a:ext>
          </a:extLst>
        </xdr:cNvPr>
        <xdr:cNvCxnSpPr/>
      </xdr:nvCxnSpPr>
      <xdr:spPr>
        <a:xfrm>
          <a:off x="9844405" y="154495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987838E7-2854-4EE0-8FC8-3D67D35BE347}"/>
            </a:ext>
          </a:extLst>
        </xdr:cNvPr>
        <xdr:cNvCxnSpPr/>
      </xdr:nvCxnSpPr>
      <xdr:spPr>
        <a:xfrm flipV="1">
          <a:off x="9923780" y="177927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B389E686-0037-4807-9022-2F56BAC29730}"/>
            </a:ext>
          </a:extLst>
        </xdr:cNvPr>
        <xdr:cNvCxnSpPr/>
      </xdr:nvCxnSpPr>
      <xdr:spPr>
        <a:xfrm>
          <a:off x="9844405" y="1918335"/>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9A580FA4-11AE-4996-88D0-4C6A5EE6BAA5}"/>
            </a:ext>
          </a:extLst>
        </xdr:cNvPr>
        <xdr:cNvSpPr txBox="1"/>
      </xdr:nvSpPr>
      <xdr:spPr>
        <a:xfrm>
          <a:off x="419100" y="272478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EC013DB6-2DC2-4EA7-9C0B-35127581236D}"/>
            </a:ext>
          </a:extLst>
        </xdr:cNvPr>
        <xdr:cNvSpPr txBox="1"/>
      </xdr:nvSpPr>
      <xdr:spPr>
        <a:xfrm>
          <a:off x="419100" y="296227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2BF4E968-06BD-40BC-A811-84502DA5A0A8}"/>
            </a:ext>
          </a:extLst>
        </xdr:cNvPr>
        <xdr:cNvSpPr txBox="1"/>
      </xdr:nvSpPr>
      <xdr:spPr>
        <a:xfrm>
          <a:off x="419100" y="319595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EFDE1D32-D86A-4EDC-9ED4-BB27469381B1}"/>
            </a:ext>
          </a:extLst>
        </xdr:cNvPr>
        <xdr:cNvSpPr txBox="1"/>
      </xdr:nvSpPr>
      <xdr:spPr>
        <a:xfrm>
          <a:off x="419100" y="343344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0BCC5F35-50DE-4895-9BC9-F935D822D7D5}"/>
            </a:ext>
          </a:extLst>
        </xdr:cNvPr>
        <xdr:cNvSpPr txBox="1"/>
      </xdr:nvSpPr>
      <xdr:spPr>
        <a:xfrm>
          <a:off x="419100" y="367093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628E47E4-9848-440B-862D-22FEA3C6FE19}"/>
            </a:ext>
          </a:extLst>
        </xdr:cNvPr>
        <xdr:cNvSpPr/>
      </xdr:nvSpPr>
      <xdr:spPr>
        <a:xfrm>
          <a:off x="1127125" y="4180205"/>
          <a:ext cx="373888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CA8AE0AB-1D6D-48DB-A046-88D27F92D47E}"/>
            </a:ext>
          </a:extLst>
        </xdr:cNvPr>
        <xdr:cNvSpPr/>
      </xdr:nvSpPr>
      <xdr:spPr>
        <a:xfrm>
          <a:off x="1774684" y="4538917"/>
          <a:ext cx="1514121"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37FFE801-9F17-4C2E-B0DC-160E48CB3B77}"/>
            </a:ext>
          </a:extLst>
        </xdr:cNvPr>
        <xdr:cNvSpPr/>
      </xdr:nvSpPr>
      <xdr:spPr>
        <a:xfrm>
          <a:off x="3387084" y="4522246"/>
          <a:ext cx="740421"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[ 67.8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9642FF89-1D72-4A4E-B57A-1FC0E33BFA02}"/>
            </a:ext>
          </a:extLst>
        </xdr:cNvPr>
        <xdr:cNvSpPr/>
      </xdr:nvSpPr>
      <xdr:spPr>
        <a:xfrm>
          <a:off x="48152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24782EA6-B2E0-4CE4-B433-B7702A34BD07}"/>
            </a:ext>
          </a:extLst>
        </xdr:cNvPr>
        <xdr:cNvSpPr/>
      </xdr:nvSpPr>
      <xdr:spPr>
        <a:xfrm>
          <a:off x="48152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B319EA19-0146-4229-BBB9-4E91482E12E1}"/>
            </a:ext>
          </a:extLst>
        </xdr:cNvPr>
        <xdr:cNvSpPr/>
      </xdr:nvSpPr>
      <xdr:spPr>
        <a:xfrm>
          <a:off x="615632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DCCE6A09-DD1E-4581-BCDF-072F3863FE05}"/>
            </a:ext>
          </a:extLst>
        </xdr:cNvPr>
        <xdr:cNvSpPr/>
      </xdr:nvSpPr>
      <xdr:spPr>
        <a:xfrm>
          <a:off x="615632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BD8E5CB6-C2CA-4B01-8B93-53FFB2866DF6}"/>
            </a:ext>
          </a:extLst>
        </xdr:cNvPr>
        <xdr:cNvSpPr/>
      </xdr:nvSpPr>
      <xdr:spPr>
        <a:xfrm>
          <a:off x="762444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B395E3F-82B9-4109-96D9-D5C4521FA430}"/>
            </a:ext>
          </a:extLst>
        </xdr:cNvPr>
        <xdr:cNvSpPr/>
      </xdr:nvSpPr>
      <xdr:spPr>
        <a:xfrm>
          <a:off x="762444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9E31161-408F-49B2-9685-46C037745A6A}"/>
            </a:ext>
          </a:extLst>
        </xdr:cNvPr>
        <xdr:cNvSpPr/>
      </xdr:nvSpPr>
      <xdr:spPr>
        <a:xfrm>
          <a:off x="1127125" y="4859655"/>
          <a:ext cx="373888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EBFA4C60-4C08-42EA-864F-BA9482C8DE15}"/>
            </a:ext>
          </a:extLst>
        </xdr:cNvPr>
        <xdr:cNvSpPr/>
      </xdr:nvSpPr>
      <xdr:spPr>
        <a:xfrm>
          <a:off x="510984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6AC2145C-7309-4455-B2DB-867832D361B2}"/>
            </a:ext>
          </a:extLst>
        </xdr:cNvPr>
        <xdr:cNvSpPr/>
      </xdr:nvSpPr>
      <xdr:spPr>
        <a:xfrm>
          <a:off x="510984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F30CE118-5A78-4539-B47D-E38DDF230AAC}"/>
            </a:ext>
          </a:extLst>
        </xdr:cNvPr>
        <xdr:cNvSpPr txBox="1"/>
      </xdr:nvSpPr>
      <xdr:spPr>
        <a:xfrm>
          <a:off x="516318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0" i="0" u="none" strike="noStrike" kern="0" cap="none" spc="0" normalizeH="0" baseline="0" noProof="0">
              <a:ln>
                <a:noFill/>
              </a:ln>
              <a:solidFill>
                <a:sysClr val="windowText" lastClr="000000"/>
              </a:solidFill>
              <a:effectLst/>
              <a:uLnTx/>
              <a:uFillTx/>
              <a:latin typeface="+mn-lt"/>
              <a:ea typeface="+mn-ea"/>
              <a:cs typeface="+mn-cs"/>
            </a:rPr>
            <a:t>本町の有形固定資産減価償却率は、類似団体平均とほぼ同水準であるが、福島県平均をやや上回っている。</a:t>
          </a:r>
          <a:endParaRPr kumimoji="0" lang="ja-JP" altLang="ja-JP" sz="8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0" i="0" u="none" strike="noStrike" kern="0" cap="none" spc="0" normalizeH="0" baseline="0" noProof="0">
              <a:ln>
                <a:noFill/>
              </a:ln>
              <a:solidFill>
                <a:sysClr val="windowText" lastClr="000000"/>
              </a:solidFill>
              <a:effectLst/>
              <a:uLnTx/>
              <a:uFillTx/>
              <a:latin typeface="+mn-lt"/>
              <a:ea typeface="+mn-ea"/>
              <a:cs typeface="+mn-cs"/>
            </a:rPr>
            <a:t>本町の場合、取得価格総額の約</a:t>
          </a:r>
          <a:r>
            <a:rPr kumimoji="1" lang="en-US" altLang="ja-JP" sz="800" b="0" i="0" u="none" strike="noStrike" kern="0" cap="none" spc="0" normalizeH="0" baseline="0" noProof="0">
              <a:ln>
                <a:noFill/>
              </a:ln>
              <a:solidFill>
                <a:sysClr val="windowText" lastClr="000000"/>
              </a:solidFill>
              <a:effectLst/>
              <a:uLnTx/>
              <a:uFillTx/>
              <a:latin typeface="+mn-lt"/>
              <a:ea typeface="+mn-ea"/>
              <a:cs typeface="+mn-cs"/>
            </a:rPr>
            <a:t>6</a:t>
          </a:r>
          <a:r>
            <a:rPr kumimoji="1" lang="ja-JP" altLang="ja-JP" sz="800" b="0" i="0" u="none" strike="noStrike" kern="0" cap="none" spc="0" normalizeH="0" baseline="0" noProof="0">
              <a:ln>
                <a:noFill/>
              </a:ln>
              <a:solidFill>
                <a:sysClr val="windowText" lastClr="000000"/>
              </a:solidFill>
              <a:effectLst/>
              <a:uLnTx/>
              <a:uFillTx/>
              <a:latin typeface="+mn-lt"/>
              <a:ea typeface="+mn-ea"/>
              <a:cs typeface="+mn-cs"/>
            </a:rPr>
            <a:t>割を占める「道路・橋梁・トンネル等」のインフラ施設の減価償却率が約</a:t>
          </a:r>
          <a:r>
            <a:rPr kumimoji="1" lang="en-US" altLang="ja-JP" sz="800" b="0" i="0" u="none" strike="noStrike" kern="0" cap="none" spc="0" normalizeH="0" baseline="0" noProof="0">
              <a:ln>
                <a:noFill/>
              </a:ln>
              <a:solidFill>
                <a:sysClr val="windowText" lastClr="000000"/>
              </a:solidFill>
              <a:effectLst/>
              <a:uLnTx/>
              <a:uFillTx/>
              <a:latin typeface="+mn-lt"/>
              <a:ea typeface="+mn-ea"/>
              <a:cs typeface="+mn-cs"/>
            </a:rPr>
            <a:t>71</a:t>
          </a:r>
          <a:r>
            <a:rPr kumimoji="1" lang="ja-JP" altLang="ja-JP" sz="800" b="0" i="0" u="none" strike="noStrike" kern="0" cap="none" spc="0" normalizeH="0" baseline="0" noProof="0">
              <a:ln>
                <a:noFill/>
              </a:ln>
              <a:solidFill>
                <a:sysClr val="windowText" lastClr="000000"/>
              </a:solidFill>
              <a:effectLst/>
              <a:uLnTx/>
              <a:uFillTx/>
              <a:latin typeface="+mn-lt"/>
              <a:ea typeface="+mn-ea"/>
              <a:cs typeface="+mn-cs"/>
            </a:rPr>
            <a:t>％であり、全体の高さに起因している。</a:t>
          </a:r>
          <a:endParaRPr kumimoji="0" lang="ja-JP" altLang="ja-JP" sz="8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0" i="0" u="none" strike="noStrike" kern="0" cap="none" spc="0" normalizeH="0" baseline="0" noProof="0">
              <a:ln>
                <a:noFill/>
              </a:ln>
              <a:solidFill>
                <a:sysClr val="windowText" lastClr="000000"/>
              </a:solidFill>
              <a:effectLst/>
              <a:uLnTx/>
              <a:uFillTx/>
              <a:latin typeface="+mn-lt"/>
              <a:ea typeface="+mn-ea"/>
              <a:cs typeface="+mn-cs"/>
            </a:rPr>
            <a:t>また、公営住宅、体育館・プール、消防施設では減価償却率が</a:t>
          </a:r>
          <a:r>
            <a:rPr kumimoji="1" lang="en-US" altLang="ja-JP" sz="800" b="0" i="0" u="none" strike="noStrike" kern="0" cap="none" spc="0" normalizeH="0" baseline="0" noProof="0">
              <a:ln>
                <a:noFill/>
              </a:ln>
              <a:solidFill>
                <a:sysClr val="windowText" lastClr="000000"/>
              </a:solidFill>
              <a:effectLst/>
              <a:uLnTx/>
              <a:uFillTx/>
              <a:latin typeface="+mn-lt"/>
              <a:ea typeface="+mn-ea"/>
              <a:cs typeface="+mn-cs"/>
            </a:rPr>
            <a:t>7</a:t>
          </a:r>
          <a:r>
            <a:rPr kumimoji="1" lang="ja-JP" altLang="ja-JP" sz="800" b="0" i="0" u="none" strike="noStrike" kern="0" cap="none" spc="0" normalizeH="0" baseline="0" noProof="0">
              <a:ln>
                <a:noFill/>
              </a:ln>
              <a:solidFill>
                <a:sysClr val="windowText" lastClr="000000"/>
              </a:solidFill>
              <a:effectLst/>
              <a:uLnTx/>
              <a:uFillTx/>
              <a:latin typeface="+mn-lt"/>
              <a:ea typeface="+mn-ea"/>
              <a:cs typeface="+mn-cs"/>
            </a:rPr>
            <a:t>割以上であり、更には公民館・保健センターは</a:t>
          </a:r>
          <a:r>
            <a:rPr kumimoji="1" lang="en-US" altLang="ja-JP" sz="800" b="0" i="0" u="none" strike="noStrike" kern="0" cap="none" spc="0" normalizeH="0" baseline="0" noProof="0">
              <a:ln>
                <a:noFill/>
              </a:ln>
              <a:solidFill>
                <a:sysClr val="windowText" lastClr="000000"/>
              </a:solidFill>
              <a:effectLst/>
              <a:uLnTx/>
              <a:uFillTx/>
              <a:latin typeface="+mn-lt"/>
              <a:ea typeface="+mn-ea"/>
              <a:cs typeface="+mn-cs"/>
            </a:rPr>
            <a:t>9</a:t>
          </a:r>
          <a:r>
            <a:rPr kumimoji="1" lang="ja-JP" altLang="ja-JP" sz="800" b="0" i="0" u="none" strike="noStrike" kern="0" cap="none" spc="0" normalizeH="0" baseline="0" noProof="0">
              <a:ln>
                <a:noFill/>
              </a:ln>
              <a:solidFill>
                <a:sysClr val="windowText" lastClr="000000"/>
              </a:solidFill>
              <a:effectLst/>
              <a:uLnTx/>
              <a:uFillTx/>
              <a:latin typeface="+mn-lt"/>
              <a:ea typeface="+mn-ea"/>
              <a:cs typeface="+mn-cs"/>
            </a:rPr>
            <a:t>割以上となっていることから、西会津町公共施設個別施設計画を基に集約化や除却、修繕等を計画的に進める必要がある。</a:t>
          </a:r>
          <a:endParaRPr kumimoji="0" lang="ja-JP" altLang="ja-JP" sz="800" b="0" i="0" u="none" strike="noStrike" kern="0" cap="none" spc="0" normalizeH="0" baseline="0" noProof="0">
            <a:ln>
              <a:noFill/>
            </a:ln>
            <a:solidFill>
              <a:sysClr val="windowText" lastClr="000000"/>
            </a:solidFill>
            <a:effectLst/>
            <a:uLnTx/>
            <a:uFillTx/>
            <a:latin typeface="+mn-lt"/>
            <a:ea typeface="+mn-ea"/>
            <a:cs typeface="+mn-cs"/>
          </a:endParaRP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64109014-E6AE-40DB-9215-A2AC2D79EB89}"/>
            </a:ext>
          </a:extLst>
        </xdr:cNvPr>
        <xdr:cNvSpPr txBox="1"/>
      </xdr:nvSpPr>
      <xdr:spPr>
        <a:xfrm>
          <a:off x="110426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0022B467-9077-4E7A-A707-9C132F1B338B}"/>
            </a:ext>
          </a:extLst>
        </xdr:cNvPr>
        <xdr:cNvCxnSpPr/>
      </xdr:nvCxnSpPr>
      <xdr:spPr>
        <a:xfrm>
          <a:off x="1127125" y="69729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36</xdr:row>
      <xdr:rowOff>74474</xdr:rowOff>
    </xdr:from>
    <xdr:ext cx="410689" cy="225703"/>
    <xdr:sp macro="" textlink="">
      <xdr:nvSpPr>
        <xdr:cNvPr id="51" name="テキスト ボックス 50">
          <a:extLst>
            <a:ext uri="{FF2B5EF4-FFF2-40B4-BE49-F238E27FC236}">
              <a16:creationId xmlns:a16="http://schemas.microsoft.com/office/drawing/2014/main" id="{840BE123-8287-4FD1-BF74-951319D97E8C}"/>
            </a:ext>
          </a:extLst>
        </xdr:cNvPr>
        <xdr:cNvSpPr txBox="1"/>
      </xdr:nvSpPr>
      <xdr:spPr>
        <a:xfrm>
          <a:off x="721516" y="687913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79375</xdr:rowOff>
    </xdr:from>
    <xdr:to>
      <xdr:col>27</xdr:col>
      <xdr:colOff>73025</xdr:colOff>
      <xdr:row>34</xdr:row>
      <xdr:rowOff>79375</xdr:rowOff>
    </xdr:to>
    <xdr:cxnSp macro="">
      <xdr:nvCxnSpPr>
        <xdr:cNvPr id="52" name="直線コネクタ 51">
          <a:extLst>
            <a:ext uri="{FF2B5EF4-FFF2-40B4-BE49-F238E27FC236}">
              <a16:creationId xmlns:a16="http://schemas.microsoft.com/office/drawing/2014/main" id="{7E37C80C-20EB-4856-9660-C471232067A9}"/>
            </a:ext>
          </a:extLst>
        </xdr:cNvPr>
        <xdr:cNvCxnSpPr/>
      </xdr:nvCxnSpPr>
      <xdr:spPr>
        <a:xfrm>
          <a:off x="1127125" y="65487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119536</xdr:colOff>
      <xdr:row>33</xdr:row>
      <xdr:rowOff>157024</xdr:rowOff>
    </xdr:from>
    <xdr:ext cx="410689" cy="225703"/>
    <xdr:sp macro="" textlink="">
      <xdr:nvSpPr>
        <xdr:cNvPr id="53" name="テキスト ボックス 52">
          <a:extLst>
            <a:ext uri="{FF2B5EF4-FFF2-40B4-BE49-F238E27FC236}">
              <a16:creationId xmlns:a16="http://schemas.microsoft.com/office/drawing/2014/main" id="{BDA84749-860B-49E4-AF89-8D831243DB0E}"/>
            </a:ext>
          </a:extLst>
        </xdr:cNvPr>
        <xdr:cNvSpPr txBox="1"/>
      </xdr:nvSpPr>
      <xdr:spPr>
        <a:xfrm>
          <a:off x="721516" y="645876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31</xdr:row>
      <xdr:rowOff>161925</xdr:rowOff>
    </xdr:from>
    <xdr:to>
      <xdr:col>27</xdr:col>
      <xdr:colOff>73025</xdr:colOff>
      <xdr:row>31</xdr:row>
      <xdr:rowOff>161925</xdr:rowOff>
    </xdr:to>
    <xdr:cxnSp macro="">
      <xdr:nvCxnSpPr>
        <xdr:cNvPr id="54" name="直線コネクタ 53">
          <a:extLst>
            <a:ext uri="{FF2B5EF4-FFF2-40B4-BE49-F238E27FC236}">
              <a16:creationId xmlns:a16="http://schemas.microsoft.com/office/drawing/2014/main" id="{B7A4A6CE-86E6-4400-B66D-355785BA9F3C}"/>
            </a:ext>
          </a:extLst>
        </xdr:cNvPr>
        <xdr:cNvCxnSpPr/>
      </xdr:nvCxnSpPr>
      <xdr:spPr>
        <a:xfrm>
          <a:off x="1127125" y="612838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31</xdr:row>
      <xdr:rowOff>68124</xdr:rowOff>
    </xdr:from>
    <xdr:ext cx="359394" cy="225703"/>
    <xdr:sp macro="" textlink="">
      <xdr:nvSpPr>
        <xdr:cNvPr id="55" name="テキスト ボックス 54">
          <a:extLst>
            <a:ext uri="{FF2B5EF4-FFF2-40B4-BE49-F238E27FC236}">
              <a16:creationId xmlns:a16="http://schemas.microsoft.com/office/drawing/2014/main" id="{97103A73-1E45-4D4D-8FC0-A9E3F376D1E4}"/>
            </a:ext>
          </a:extLst>
        </xdr:cNvPr>
        <xdr:cNvSpPr txBox="1"/>
      </xdr:nvSpPr>
      <xdr:spPr>
        <a:xfrm>
          <a:off x="772811" y="603458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29</xdr:row>
      <xdr:rowOff>73025</xdr:rowOff>
    </xdr:from>
    <xdr:to>
      <xdr:col>27</xdr:col>
      <xdr:colOff>73025</xdr:colOff>
      <xdr:row>29</xdr:row>
      <xdr:rowOff>73025</xdr:rowOff>
    </xdr:to>
    <xdr:cxnSp macro="">
      <xdr:nvCxnSpPr>
        <xdr:cNvPr id="56" name="直線コネクタ 55">
          <a:extLst>
            <a:ext uri="{FF2B5EF4-FFF2-40B4-BE49-F238E27FC236}">
              <a16:creationId xmlns:a16="http://schemas.microsoft.com/office/drawing/2014/main" id="{DF164A23-99CD-4A04-A042-16FE525FC9CB}"/>
            </a:ext>
          </a:extLst>
        </xdr:cNvPr>
        <xdr:cNvCxnSpPr/>
      </xdr:nvCxnSpPr>
      <xdr:spPr>
        <a:xfrm>
          <a:off x="1127125" y="570420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150674</xdr:rowOff>
    </xdr:from>
    <xdr:ext cx="359394" cy="225703"/>
    <xdr:sp macro="" textlink="">
      <xdr:nvSpPr>
        <xdr:cNvPr id="57" name="テキスト ボックス 56">
          <a:extLst>
            <a:ext uri="{FF2B5EF4-FFF2-40B4-BE49-F238E27FC236}">
              <a16:creationId xmlns:a16="http://schemas.microsoft.com/office/drawing/2014/main" id="{C15E8EB5-9FC7-4534-A15D-985641CDFCE9}"/>
            </a:ext>
          </a:extLst>
        </xdr:cNvPr>
        <xdr:cNvSpPr txBox="1"/>
      </xdr:nvSpPr>
      <xdr:spPr>
        <a:xfrm>
          <a:off x="772811" y="561421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155575</xdr:rowOff>
    </xdr:from>
    <xdr:to>
      <xdr:col>27</xdr:col>
      <xdr:colOff>73025</xdr:colOff>
      <xdr:row>26</xdr:row>
      <xdr:rowOff>155575</xdr:rowOff>
    </xdr:to>
    <xdr:cxnSp macro="">
      <xdr:nvCxnSpPr>
        <xdr:cNvPr id="58" name="直線コネクタ 57">
          <a:extLst>
            <a:ext uri="{FF2B5EF4-FFF2-40B4-BE49-F238E27FC236}">
              <a16:creationId xmlns:a16="http://schemas.microsoft.com/office/drawing/2014/main" id="{AAA705C8-6F8B-483C-8485-01A9771E701D}"/>
            </a:ext>
          </a:extLst>
        </xdr:cNvPr>
        <xdr:cNvCxnSpPr/>
      </xdr:nvCxnSpPr>
      <xdr:spPr>
        <a:xfrm>
          <a:off x="1127125" y="528383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26</xdr:row>
      <xdr:rowOff>61774</xdr:rowOff>
    </xdr:from>
    <xdr:ext cx="359394" cy="225703"/>
    <xdr:sp macro="" textlink="">
      <xdr:nvSpPr>
        <xdr:cNvPr id="59" name="テキスト ボックス 58">
          <a:extLst>
            <a:ext uri="{FF2B5EF4-FFF2-40B4-BE49-F238E27FC236}">
              <a16:creationId xmlns:a16="http://schemas.microsoft.com/office/drawing/2014/main" id="{1BC9AF23-8C6D-4E12-99BC-A2BFD6ABA55B}"/>
            </a:ext>
          </a:extLst>
        </xdr:cNvPr>
        <xdr:cNvSpPr txBox="1"/>
      </xdr:nvSpPr>
      <xdr:spPr>
        <a:xfrm>
          <a:off x="772811" y="519003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0" name="直線コネクタ 59">
          <a:extLst>
            <a:ext uri="{FF2B5EF4-FFF2-40B4-BE49-F238E27FC236}">
              <a16:creationId xmlns:a16="http://schemas.microsoft.com/office/drawing/2014/main" id="{42469EF4-7BE8-425D-AA27-A4089F4CD23E}"/>
            </a:ext>
          </a:extLst>
        </xdr:cNvPr>
        <xdr:cNvCxnSpPr/>
      </xdr:nvCxnSpPr>
      <xdr:spPr>
        <a:xfrm>
          <a:off x="1127125" y="4859655"/>
          <a:ext cx="373888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1" name="テキスト ボックス 60">
          <a:extLst>
            <a:ext uri="{FF2B5EF4-FFF2-40B4-BE49-F238E27FC236}">
              <a16:creationId xmlns:a16="http://schemas.microsoft.com/office/drawing/2014/main" id="{B49CACFF-C4E5-421C-B9A6-8767E368F2F8}"/>
            </a:ext>
          </a:extLst>
        </xdr:cNvPr>
        <xdr:cNvSpPr txBox="1"/>
      </xdr:nvSpPr>
      <xdr:spPr>
        <a:xfrm>
          <a:off x="772811" y="476966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2" name="有形固定資産減価償却率グラフ枠">
          <a:extLst>
            <a:ext uri="{FF2B5EF4-FFF2-40B4-BE49-F238E27FC236}">
              <a16:creationId xmlns:a16="http://schemas.microsoft.com/office/drawing/2014/main" id="{6449D1C1-A9E9-4E9D-B0D4-64AF0E6C9DED}"/>
            </a:ext>
          </a:extLst>
        </xdr:cNvPr>
        <xdr:cNvSpPr/>
      </xdr:nvSpPr>
      <xdr:spPr>
        <a:xfrm>
          <a:off x="1127125" y="4859655"/>
          <a:ext cx="373888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105918</xdr:rowOff>
    </xdr:from>
    <xdr:to>
      <xdr:col>23</xdr:col>
      <xdr:colOff>85090</xdr:colOff>
      <xdr:row>33</xdr:row>
      <xdr:rowOff>41402</xdr:rowOff>
    </xdr:to>
    <xdr:cxnSp macro="">
      <xdr:nvCxnSpPr>
        <xdr:cNvPr id="63" name="直線コネクタ 62">
          <a:extLst>
            <a:ext uri="{FF2B5EF4-FFF2-40B4-BE49-F238E27FC236}">
              <a16:creationId xmlns:a16="http://schemas.microsoft.com/office/drawing/2014/main" id="{7C74FB65-3FBD-4405-8C8B-DFCC5E11C796}"/>
            </a:ext>
          </a:extLst>
        </xdr:cNvPr>
        <xdr:cNvCxnSpPr/>
      </xdr:nvCxnSpPr>
      <xdr:spPr>
        <a:xfrm flipV="1">
          <a:off x="4206240" y="5234178"/>
          <a:ext cx="1270" cy="1108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33</xdr:row>
      <xdr:rowOff>45229</xdr:rowOff>
    </xdr:from>
    <xdr:ext cx="405111" cy="259045"/>
    <xdr:sp macro="" textlink="">
      <xdr:nvSpPr>
        <xdr:cNvPr id="64" name="有形固定資産減価償却率最小値テキスト">
          <a:extLst>
            <a:ext uri="{FF2B5EF4-FFF2-40B4-BE49-F238E27FC236}">
              <a16:creationId xmlns:a16="http://schemas.microsoft.com/office/drawing/2014/main" id="{547A0A27-D1BE-4FC0-A26A-636D99CF607B}"/>
            </a:ext>
          </a:extLst>
        </xdr:cNvPr>
        <xdr:cNvSpPr txBox="1"/>
      </xdr:nvSpPr>
      <xdr:spPr>
        <a:xfrm>
          <a:off x="4258945" y="634696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33</xdr:row>
      <xdr:rowOff>41402</xdr:rowOff>
    </xdr:from>
    <xdr:to>
      <xdr:col>23</xdr:col>
      <xdr:colOff>174625</xdr:colOff>
      <xdr:row>33</xdr:row>
      <xdr:rowOff>41402</xdr:rowOff>
    </xdr:to>
    <xdr:cxnSp macro="">
      <xdr:nvCxnSpPr>
        <xdr:cNvPr id="65" name="直線コネクタ 64">
          <a:extLst>
            <a:ext uri="{FF2B5EF4-FFF2-40B4-BE49-F238E27FC236}">
              <a16:creationId xmlns:a16="http://schemas.microsoft.com/office/drawing/2014/main" id="{A51F835C-6AC1-4BED-AE85-8CC5EA853278}"/>
            </a:ext>
          </a:extLst>
        </xdr:cNvPr>
        <xdr:cNvCxnSpPr/>
      </xdr:nvCxnSpPr>
      <xdr:spPr>
        <a:xfrm>
          <a:off x="4119245" y="6343142"/>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52595</xdr:rowOff>
    </xdr:from>
    <xdr:ext cx="405111" cy="259045"/>
    <xdr:sp macro="" textlink="">
      <xdr:nvSpPr>
        <xdr:cNvPr id="66" name="有形固定資産減価償却率最大値テキスト">
          <a:extLst>
            <a:ext uri="{FF2B5EF4-FFF2-40B4-BE49-F238E27FC236}">
              <a16:creationId xmlns:a16="http://schemas.microsoft.com/office/drawing/2014/main" id="{6FF112C7-616B-4C5D-AFDE-6E08EB4A48E0}"/>
            </a:ext>
          </a:extLst>
        </xdr:cNvPr>
        <xdr:cNvSpPr txBox="1"/>
      </xdr:nvSpPr>
      <xdr:spPr>
        <a:xfrm>
          <a:off x="4258945" y="50132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105918</xdr:rowOff>
    </xdr:from>
    <xdr:to>
      <xdr:col>23</xdr:col>
      <xdr:colOff>174625</xdr:colOff>
      <xdr:row>26</xdr:row>
      <xdr:rowOff>105918</xdr:rowOff>
    </xdr:to>
    <xdr:cxnSp macro="">
      <xdr:nvCxnSpPr>
        <xdr:cNvPr id="67" name="直線コネクタ 66">
          <a:extLst>
            <a:ext uri="{FF2B5EF4-FFF2-40B4-BE49-F238E27FC236}">
              <a16:creationId xmlns:a16="http://schemas.microsoft.com/office/drawing/2014/main" id="{B9DCCB99-58AD-478B-BEFC-9752C100E495}"/>
            </a:ext>
          </a:extLst>
        </xdr:cNvPr>
        <xdr:cNvCxnSpPr/>
      </xdr:nvCxnSpPr>
      <xdr:spPr>
        <a:xfrm>
          <a:off x="4119245" y="5234178"/>
          <a:ext cx="17018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30</xdr:row>
      <xdr:rowOff>6240</xdr:rowOff>
    </xdr:from>
    <xdr:ext cx="405111" cy="259045"/>
    <xdr:sp macro="" textlink="">
      <xdr:nvSpPr>
        <xdr:cNvPr id="68" name="有形固定資産減価償却率平均値テキスト">
          <a:extLst>
            <a:ext uri="{FF2B5EF4-FFF2-40B4-BE49-F238E27FC236}">
              <a16:creationId xmlns:a16="http://schemas.microsoft.com/office/drawing/2014/main" id="{A6F2AA86-DB18-4396-B70E-3167282259FD}"/>
            </a:ext>
          </a:extLst>
        </xdr:cNvPr>
        <xdr:cNvSpPr txBox="1"/>
      </xdr:nvSpPr>
      <xdr:spPr>
        <a:xfrm>
          <a:off x="4258945" y="5805060"/>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27813</xdr:rowOff>
    </xdr:from>
    <xdr:to>
      <xdr:col>23</xdr:col>
      <xdr:colOff>136525</xdr:colOff>
      <xdr:row>30</xdr:row>
      <xdr:rowOff>129413</xdr:rowOff>
    </xdr:to>
    <xdr:sp macro="" textlink="">
      <xdr:nvSpPr>
        <xdr:cNvPr id="69" name="フローチャート: 判断 68">
          <a:extLst>
            <a:ext uri="{FF2B5EF4-FFF2-40B4-BE49-F238E27FC236}">
              <a16:creationId xmlns:a16="http://schemas.microsoft.com/office/drawing/2014/main" id="{632B8585-F150-4F47-A8D9-13767BAA62E1}"/>
            </a:ext>
          </a:extLst>
        </xdr:cNvPr>
        <xdr:cNvSpPr/>
      </xdr:nvSpPr>
      <xdr:spPr>
        <a:xfrm>
          <a:off x="4157345" y="58266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1905</xdr:rowOff>
    </xdr:from>
    <xdr:to>
      <xdr:col>19</xdr:col>
      <xdr:colOff>187325</xdr:colOff>
      <xdr:row>30</xdr:row>
      <xdr:rowOff>103505</xdr:rowOff>
    </xdr:to>
    <xdr:sp macro="" textlink="">
      <xdr:nvSpPr>
        <xdr:cNvPr id="70" name="フローチャート: 判断 69">
          <a:extLst>
            <a:ext uri="{FF2B5EF4-FFF2-40B4-BE49-F238E27FC236}">
              <a16:creationId xmlns:a16="http://schemas.microsoft.com/office/drawing/2014/main" id="{6E95FEDE-AF35-4336-B27E-CCDF77C54AEC}"/>
            </a:ext>
          </a:extLst>
        </xdr:cNvPr>
        <xdr:cNvSpPr/>
      </xdr:nvSpPr>
      <xdr:spPr>
        <a:xfrm>
          <a:off x="3537585" y="580072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30</xdr:row>
      <xdr:rowOff>4064</xdr:rowOff>
    </xdr:from>
    <xdr:to>
      <xdr:col>15</xdr:col>
      <xdr:colOff>187325</xdr:colOff>
      <xdr:row>30</xdr:row>
      <xdr:rowOff>105664</xdr:rowOff>
    </xdr:to>
    <xdr:sp macro="" textlink="">
      <xdr:nvSpPr>
        <xdr:cNvPr id="71" name="フローチャート: 判断 70">
          <a:extLst>
            <a:ext uri="{FF2B5EF4-FFF2-40B4-BE49-F238E27FC236}">
              <a16:creationId xmlns:a16="http://schemas.microsoft.com/office/drawing/2014/main" id="{6B24C11B-30D0-45A7-A42E-4DC59CDCF607}"/>
            </a:ext>
          </a:extLst>
        </xdr:cNvPr>
        <xdr:cNvSpPr/>
      </xdr:nvSpPr>
      <xdr:spPr>
        <a:xfrm>
          <a:off x="2867025" y="580288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156083</xdr:rowOff>
    </xdr:from>
    <xdr:to>
      <xdr:col>11</xdr:col>
      <xdr:colOff>187325</xdr:colOff>
      <xdr:row>30</xdr:row>
      <xdr:rowOff>86233</xdr:rowOff>
    </xdr:to>
    <xdr:sp macro="" textlink="">
      <xdr:nvSpPr>
        <xdr:cNvPr id="72" name="フローチャート: 判断 71">
          <a:extLst>
            <a:ext uri="{FF2B5EF4-FFF2-40B4-BE49-F238E27FC236}">
              <a16:creationId xmlns:a16="http://schemas.microsoft.com/office/drawing/2014/main" id="{99CD62EF-F5D3-4E0C-950D-2A4297B3A3ED}"/>
            </a:ext>
          </a:extLst>
        </xdr:cNvPr>
        <xdr:cNvSpPr/>
      </xdr:nvSpPr>
      <xdr:spPr>
        <a:xfrm>
          <a:off x="2196465" y="578726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29</xdr:row>
      <xdr:rowOff>108585</xdr:rowOff>
    </xdr:from>
    <xdr:to>
      <xdr:col>7</xdr:col>
      <xdr:colOff>187325</xdr:colOff>
      <xdr:row>30</xdr:row>
      <xdr:rowOff>38735</xdr:rowOff>
    </xdr:to>
    <xdr:sp macro="" textlink="">
      <xdr:nvSpPr>
        <xdr:cNvPr id="73" name="フローチャート: 判断 72">
          <a:extLst>
            <a:ext uri="{FF2B5EF4-FFF2-40B4-BE49-F238E27FC236}">
              <a16:creationId xmlns:a16="http://schemas.microsoft.com/office/drawing/2014/main" id="{70D9B23F-1886-4876-97B2-463E1FBB8C74}"/>
            </a:ext>
          </a:extLst>
        </xdr:cNvPr>
        <xdr:cNvSpPr/>
      </xdr:nvSpPr>
      <xdr:spPr>
        <a:xfrm>
          <a:off x="1525905" y="573976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4" name="テキスト ボックス 73">
          <a:extLst>
            <a:ext uri="{FF2B5EF4-FFF2-40B4-BE49-F238E27FC236}">
              <a16:creationId xmlns:a16="http://schemas.microsoft.com/office/drawing/2014/main" id="{E33F7C52-2629-42E0-9499-158D261EC7DF}"/>
            </a:ext>
          </a:extLst>
        </xdr:cNvPr>
        <xdr:cNvSpPr txBox="1"/>
      </xdr:nvSpPr>
      <xdr:spPr>
        <a:xfrm>
          <a:off x="40532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5" name="テキスト ボックス 74">
          <a:extLst>
            <a:ext uri="{FF2B5EF4-FFF2-40B4-BE49-F238E27FC236}">
              <a16:creationId xmlns:a16="http://schemas.microsoft.com/office/drawing/2014/main" id="{DD555CD8-1924-4362-A313-9194A5A2F51B}"/>
            </a:ext>
          </a:extLst>
        </xdr:cNvPr>
        <xdr:cNvSpPr txBox="1"/>
      </xdr:nvSpPr>
      <xdr:spPr>
        <a:xfrm>
          <a:off x="34334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29F2C4C0-96DC-4382-9750-C1071B079383}"/>
            </a:ext>
          </a:extLst>
        </xdr:cNvPr>
        <xdr:cNvSpPr txBox="1"/>
      </xdr:nvSpPr>
      <xdr:spPr>
        <a:xfrm>
          <a:off x="27628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46065E9A-D1D7-490A-8ACD-9B4D2FCC70F7}"/>
            </a:ext>
          </a:extLst>
        </xdr:cNvPr>
        <xdr:cNvSpPr txBox="1"/>
      </xdr:nvSpPr>
      <xdr:spPr>
        <a:xfrm>
          <a:off x="20923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D8F6464B-6CF3-4465-883D-91108D9F50DE}"/>
            </a:ext>
          </a:extLst>
        </xdr:cNvPr>
        <xdr:cNvSpPr txBox="1"/>
      </xdr:nvSpPr>
      <xdr:spPr>
        <a:xfrm>
          <a:off x="14217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30</xdr:row>
      <xdr:rowOff>19177</xdr:rowOff>
    </xdr:from>
    <xdr:to>
      <xdr:col>23</xdr:col>
      <xdr:colOff>136525</xdr:colOff>
      <xdr:row>30</xdr:row>
      <xdr:rowOff>120777</xdr:rowOff>
    </xdr:to>
    <xdr:sp macro="" textlink="">
      <xdr:nvSpPr>
        <xdr:cNvPr id="79" name="楕円 78">
          <a:extLst>
            <a:ext uri="{FF2B5EF4-FFF2-40B4-BE49-F238E27FC236}">
              <a16:creationId xmlns:a16="http://schemas.microsoft.com/office/drawing/2014/main" id="{193CF587-40F3-4307-A4FB-4701070CB983}"/>
            </a:ext>
          </a:extLst>
        </xdr:cNvPr>
        <xdr:cNvSpPr/>
      </xdr:nvSpPr>
      <xdr:spPr>
        <a:xfrm>
          <a:off x="4157345" y="58179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42054</xdr:rowOff>
    </xdr:from>
    <xdr:ext cx="405111" cy="259045"/>
    <xdr:sp macro="" textlink="">
      <xdr:nvSpPr>
        <xdr:cNvPr id="80" name="有形固定資産減価償却率該当値テキスト">
          <a:extLst>
            <a:ext uri="{FF2B5EF4-FFF2-40B4-BE49-F238E27FC236}">
              <a16:creationId xmlns:a16="http://schemas.microsoft.com/office/drawing/2014/main" id="{37F1EF4C-C8A9-45BA-A5BC-642BB775B8DC}"/>
            </a:ext>
          </a:extLst>
        </xdr:cNvPr>
        <xdr:cNvSpPr txBox="1"/>
      </xdr:nvSpPr>
      <xdr:spPr>
        <a:xfrm>
          <a:off x="4258945" y="56732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158242</xdr:rowOff>
    </xdr:from>
    <xdr:to>
      <xdr:col>19</xdr:col>
      <xdr:colOff>187325</xdr:colOff>
      <xdr:row>30</xdr:row>
      <xdr:rowOff>88392</xdr:rowOff>
    </xdr:to>
    <xdr:sp macro="" textlink="">
      <xdr:nvSpPr>
        <xdr:cNvPr id="81" name="楕円 80">
          <a:extLst>
            <a:ext uri="{FF2B5EF4-FFF2-40B4-BE49-F238E27FC236}">
              <a16:creationId xmlns:a16="http://schemas.microsoft.com/office/drawing/2014/main" id="{8169D411-B12F-4D16-9C96-8687C20C9689}"/>
            </a:ext>
          </a:extLst>
        </xdr:cNvPr>
        <xdr:cNvSpPr/>
      </xdr:nvSpPr>
      <xdr:spPr>
        <a:xfrm>
          <a:off x="3537585" y="57894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37592</xdr:rowOff>
    </xdr:from>
    <xdr:to>
      <xdr:col>23</xdr:col>
      <xdr:colOff>85725</xdr:colOff>
      <xdr:row>30</xdr:row>
      <xdr:rowOff>69977</xdr:rowOff>
    </xdr:to>
    <xdr:cxnSp macro="">
      <xdr:nvCxnSpPr>
        <xdr:cNvPr id="82" name="直線コネクタ 81">
          <a:extLst>
            <a:ext uri="{FF2B5EF4-FFF2-40B4-BE49-F238E27FC236}">
              <a16:creationId xmlns:a16="http://schemas.microsoft.com/office/drawing/2014/main" id="{C0B64A8C-917D-4D19-9593-D1B0B28D1B1C}"/>
            </a:ext>
          </a:extLst>
        </xdr:cNvPr>
        <xdr:cNvCxnSpPr/>
      </xdr:nvCxnSpPr>
      <xdr:spPr>
        <a:xfrm>
          <a:off x="3588385" y="5836412"/>
          <a:ext cx="61976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128016</xdr:rowOff>
    </xdr:from>
    <xdr:to>
      <xdr:col>15</xdr:col>
      <xdr:colOff>187325</xdr:colOff>
      <xdr:row>30</xdr:row>
      <xdr:rowOff>58166</xdr:rowOff>
    </xdr:to>
    <xdr:sp macro="" textlink="">
      <xdr:nvSpPr>
        <xdr:cNvPr id="83" name="楕円 82">
          <a:extLst>
            <a:ext uri="{FF2B5EF4-FFF2-40B4-BE49-F238E27FC236}">
              <a16:creationId xmlns:a16="http://schemas.microsoft.com/office/drawing/2014/main" id="{FCC7A02F-7750-4F46-BF07-D6680DF2EB42}"/>
            </a:ext>
          </a:extLst>
        </xdr:cNvPr>
        <xdr:cNvSpPr/>
      </xdr:nvSpPr>
      <xdr:spPr>
        <a:xfrm>
          <a:off x="2867025" y="5759196"/>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30</xdr:row>
      <xdr:rowOff>7366</xdr:rowOff>
    </xdr:from>
    <xdr:to>
      <xdr:col>19</xdr:col>
      <xdr:colOff>136525</xdr:colOff>
      <xdr:row>30</xdr:row>
      <xdr:rowOff>37592</xdr:rowOff>
    </xdr:to>
    <xdr:cxnSp macro="">
      <xdr:nvCxnSpPr>
        <xdr:cNvPr id="84" name="直線コネクタ 83">
          <a:extLst>
            <a:ext uri="{FF2B5EF4-FFF2-40B4-BE49-F238E27FC236}">
              <a16:creationId xmlns:a16="http://schemas.microsoft.com/office/drawing/2014/main" id="{1AB8E4B7-0C04-4533-9A3C-B4D47532A8BF}"/>
            </a:ext>
          </a:extLst>
        </xdr:cNvPr>
        <xdr:cNvCxnSpPr/>
      </xdr:nvCxnSpPr>
      <xdr:spPr>
        <a:xfrm>
          <a:off x="2917825" y="5806186"/>
          <a:ext cx="670560" cy="302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99949</xdr:rowOff>
    </xdr:from>
    <xdr:to>
      <xdr:col>11</xdr:col>
      <xdr:colOff>187325</xdr:colOff>
      <xdr:row>30</xdr:row>
      <xdr:rowOff>30099</xdr:rowOff>
    </xdr:to>
    <xdr:sp macro="" textlink="">
      <xdr:nvSpPr>
        <xdr:cNvPr id="85" name="楕円 84">
          <a:extLst>
            <a:ext uri="{FF2B5EF4-FFF2-40B4-BE49-F238E27FC236}">
              <a16:creationId xmlns:a16="http://schemas.microsoft.com/office/drawing/2014/main" id="{9B8CF44E-1774-4EA1-9737-076E99FA7162}"/>
            </a:ext>
          </a:extLst>
        </xdr:cNvPr>
        <xdr:cNvSpPr/>
      </xdr:nvSpPr>
      <xdr:spPr>
        <a:xfrm>
          <a:off x="2196465" y="573112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150749</xdr:rowOff>
    </xdr:from>
    <xdr:to>
      <xdr:col>15</xdr:col>
      <xdr:colOff>136525</xdr:colOff>
      <xdr:row>30</xdr:row>
      <xdr:rowOff>7366</xdr:rowOff>
    </xdr:to>
    <xdr:cxnSp macro="">
      <xdr:nvCxnSpPr>
        <xdr:cNvPr id="86" name="直線コネクタ 85">
          <a:extLst>
            <a:ext uri="{FF2B5EF4-FFF2-40B4-BE49-F238E27FC236}">
              <a16:creationId xmlns:a16="http://schemas.microsoft.com/office/drawing/2014/main" id="{A104D00D-C2F3-4B08-8C33-795110CC7A21}"/>
            </a:ext>
          </a:extLst>
        </xdr:cNvPr>
        <xdr:cNvCxnSpPr/>
      </xdr:nvCxnSpPr>
      <xdr:spPr>
        <a:xfrm>
          <a:off x="2247265" y="5781929"/>
          <a:ext cx="670560" cy="242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65405</xdr:rowOff>
    </xdr:from>
    <xdr:to>
      <xdr:col>7</xdr:col>
      <xdr:colOff>187325</xdr:colOff>
      <xdr:row>29</xdr:row>
      <xdr:rowOff>167005</xdr:rowOff>
    </xdr:to>
    <xdr:sp macro="" textlink="">
      <xdr:nvSpPr>
        <xdr:cNvPr id="87" name="楕円 86">
          <a:extLst>
            <a:ext uri="{FF2B5EF4-FFF2-40B4-BE49-F238E27FC236}">
              <a16:creationId xmlns:a16="http://schemas.microsoft.com/office/drawing/2014/main" id="{874D319D-12BA-437A-9F22-940AEC2188F9}"/>
            </a:ext>
          </a:extLst>
        </xdr:cNvPr>
        <xdr:cNvSpPr/>
      </xdr:nvSpPr>
      <xdr:spPr>
        <a:xfrm>
          <a:off x="1525905" y="56965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116205</xdr:rowOff>
    </xdr:from>
    <xdr:to>
      <xdr:col>11</xdr:col>
      <xdr:colOff>136525</xdr:colOff>
      <xdr:row>29</xdr:row>
      <xdr:rowOff>150749</xdr:rowOff>
    </xdr:to>
    <xdr:cxnSp macro="">
      <xdr:nvCxnSpPr>
        <xdr:cNvPr id="88" name="直線コネクタ 87">
          <a:extLst>
            <a:ext uri="{FF2B5EF4-FFF2-40B4-BE49-F238E27FC236}">
              <a16:creationId xmlns:a16="http://schemas.microsoft.com/office/drawing/2014/main" id="{C28E026A-4BC2-4E74-B6E2-8DBA3510F2FB}"/>
            </a:ext>
          </a:extLst>
        </xdr:cNvPr>
        <xdr:cNvCxnSpPr/>
      </xdr:nvCxnSpPr>
      <xdr:spPr>
        <a:xfrm>
          <a:off x="1576705" y="5747385"/>
          <a:ext cx="670560" cy="345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94632</xdr:rowOff>
    </xdr:from>
    <xdr:ext cx="405111" cy="259045"/>
    <xdr:sp macro="" textlink="">
      <xdr:nvSpPr>
        <xdr:cNvPr id="89" name="n_1aveValue有形固定資産減価償却率">
          <a:extLst>
            <a:ext uri="{FF2B5EF4-FFF2-40B4-BE49-F238E27FC236}">
              <a16:creationId xmlns:a16="http://schemas.microsoft.com/office/drawing/2014/main" id="{350B5FC9-9200-40D1-9478-4A5783786100}"/>
            </a:ext>
          </a:extLst>
        </xdr:cNvPr>
        <xdr:cNvSpPr txBox="1"/>
      </xdr:nvSpPr>
      <xdr:spPr>
        <a:xfrm>
          <a:off x="3395989" y="5893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30</xdr:row>
      <xdr:rowOff>96791</xdr:rowOff>
    </xdr:from>
    <xdr:ext cx="405111" cy="259045"/>
    <xdr:sp macro="" textlink="">
      <xdr:nvSpPr>
        <xdr:cNvPr id="90" name="n_2aveValue有形固定資産減価償却率">
          <a:extLst>
            <a:ext uri="{FF2B5EF4-FFF2-40B4-BE49-F238E27FC236}">
              <a16:creationId xmlns:a16="http://schemas.microsoft.com/office/drawing/2014/main" id="{0A602ABB-09AE-4CD2-9D67-E884D20B13A9}"/>
            </a:ext>
          </a:extLst>
        </xdr:cNvPr>
        <xdr:cNvSpPr txBox="1"/>
      </xdr:nvSpPr>
      <xdr:spPr>
        <a:xfrm>
          <a:off x="2738129" y="58956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30</xdr:row>
      <xdr:rowOff>77360</xdr:rowOff>
    </xdr:from>
    <xdr:ext cx="405111" cy="259045"/>
    <xdr:sp macro="" textlink="">
      <xdr:nvSpPr>
        <xdr:cNvPr id="91" name="n_3aveValue有形固定資産減価償却率">
          <a:extLst>
            <a:ext uri="{FF2B5EF4-FFF2-40B4-BE49-F238E27FC236}">
              <a16:creationId xmlns:a16="http://schemas.microsoft.com/office/drawing/2014/main" id="{BC76C335-4BC0-4B3F-9C52-F2D97E56F4EA}"/>
            </a:ext>
          </a:extLst>
        </xdr:cNvPr>
        <xdr:cNvSpPr txBox="1"/>
      </xdr:nvSpPr>
      <xdr:spPr>
        <a:xfrm>
          <a:off x="2067569" y="58761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30</xdr:row>
      <xdr:rowOff>29862</xdr:rowOff>
    </xdr:from>
    <xdr:ext cx="405111" cy="259045"/>
    <xdr:sp macro="" textlink="">
      <xdr:nvSpPr>
        <xdr:cNvPr id="92" name="n_4aveValue有形固定資産減価償却率">
          <a:extLst>
            <a:ext uri="{FF2B5EF4-FFF2-40B4-BE49-F238E27FC236}">
              <a16:creationId xmlns:a16="http://schemas.microsoft.com/office/drawing/2014/main" id="{0A263626-AB05-410F-8C55-8859B051C3F1}"/>
            </a:ext>
          </a:extLst>
        </xdr:cNvPr>
        <xdr:cNvSpPr txBox="1"/>
      </xdr:nvSpPr>
      <xdr:spPr>
        <a:xfrm>
          <a:off x="1397009" y="5828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104919</xdr:rowOff>
    </xdr:from>
    <xdr:ext cx="405111" cy="259045"/>
    <xdr:sp macro="" textlink="">
      <xdr:nvSpPr>
        <xdr:cNvPr id="93" name="n_1mainValue有形固定資産減価償却率">
          <a:extLst>
            <a:ext uri="{FF2B5EF4-FFF2-40B4-BE49-F238E27FC236}">
              <a16:creationId xmlns:a16="http://schemas.microsoft.com/office/drawing/2014/main" id="{42C9887D-E77F-4F4F-AD09-A65291F04D65}"/>
            </a:ext>
          </a:extLst>
        </xdr:cNvPr>
        <xdr:cNvSpPr txBox="1"/>
      </xdr:nvSpPr>
      <xdr:spPr>
        <a:xfrm>
          <a:off x="3395989" y="5568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74693</xdr:rowOff>
    </xdr:from>
    <xdr:ext cx="405111" cy="259045"/>
    <xdr:sp macro="" textlink="">
      <xdr:nvSpPr>
        <xdr:cNvPr id="94" name="n_2mainValue有形固定資産減価償却率">
          <a:extLst>
            <a:ext uri="{FF2B5EF4-FFF2-40B4-BE49-F238E27FC236}">
              <a16:creationId xmlns:a16="http://schemas.microsoft.com/office/drawing/2014/main" id="{735F5426-90FE-4BE3-AB5A-6E63D27A48AE}"/>
            </a:ext>
          </a:extLst>
        </xdr:cNvPr>
        <xdr:cNvSpPr txBox="1"/>
      </xdr:nvSpPr>
      <xdr:spPr>
        <a:xfrm>
          <a:off x="2738129" y="5538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28</xdr:row>
      <xdr:rowOff>46626</xdr:rowOff>
    </xdr:from>
    <xdr:ext cx="405111" cy="259045"/>
    <xdr:sp macro="" textlink="">
      <xdr:nvSpPr>
        <xdr:cNvPr id="95" name="n_3mainValue有形固定資産減価償却率">
          <a:extLst>
            <a:ext uri="{FF2B5EF4-FFF2-40B4-BE49-F238E27FC236}">
              <a16:creationId xmlns:a16="http://schemas.microsoft.com/office/drawing/2014/main" id="{03D8AF5E-1E38-4F5B-9A66-D50EC81951C8}"/>
            </a:ext>
          </a:extLst>
        </xdr:cNvPr>
        <xdr:cNvSpPr txBox="1"/>
      </xdr:nvSpPr>
      <xdr:spPr>
        <a:xfrm>
          <a:off x="2067569" y="5510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12082</xdr:rowOff>
    </xdr:from>
    <xdr:ext cx="405111" cy="259045"/>
    <xdr:sp macro="" textlink="">
      <xdr:nvSpPr>
        <xdr:cNvPr id="96" name="n_4mainValue有形固定資産減価償却率">
          <a:extLst>
            <a:ext uri="{FF2B5EF4-FFF2-40B4-BE49-F238E27FC236}">
              <a16:creationId xmlns:a16="http://schemas.microsoft.com/office/drawing/2014/main" id="{075EF5BD-A26A-436C-9D7C-533D80BC5370}"/>
            </a:ext>
          </a:extLst>
        </xdr:cNvPr>
        <xdr:cNvSpPr txBox="1"/>
      </xdr:nvSpPr>
      <xdr:spPr>
        <a:xfrm>
          <a:off x="1397009" y="54756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7" name="正方形/長方形 96">
          <a:extLst>
            <a:ext uri="{FF2B5EF4-FFF2-40B4-BE49-F238E27FC236}">
              <a16:creationId xmlns:a16="http://schemas.microsoft.com/office/drawing/2014/main" id="{B70D09E2-01D1-4DE0-8F9D-D4E7E4CD966A}"/>
            </a:ext>
          </a:extLst>
        </xdr:cNvPr>
        <xdr:cNvSpPr/>
      </xdr:nvSpPr>
      <xdr:spPr>
        <a:xfrm>
          <a:off x="9971405" y="4180205"/>
          <a:ext cx="3716020" cy="3060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98" name="正方形/長方形 97">
          <a:extLst>
            <a:ext uri="{FF2B5EF4-FFF2-40B4-BE49-F238E27FC236}">
              <a16:creationId xmlns:a16="http://schemas.microsoft.com/office/drawing/2014/main" id="{A77ADF5F-BB78-426F-90BA-23F2AB7C9E51}"/>
            </a:ext>
          </a:extLst>
        </xdr:cNvPr>
        <xdr:cNvSpPr/>
      </xdr:nvSpPr>
      <xdr:spPr>
        <a:xfrm>
          <a:off x="10904488" y="4538917"/>
          <a:ext cx="920214" cy="26809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99" name="正方形/長方形 98">
          <a:extLst>
            <a:ext uri="{FF2B5EF4-FFF2-40B4-BE49-F238E27FC236}">
              <a16:creationId xmlns:a16="http://schemas.microsoft.com/office/drawing/2014/main" id="{07EC53B5-CFD1-4240-8923-6C6948902042}"/>
            </a:ext>
          </a:extLst>
        </xdr:cNvPr>
        <xdr:cNvSpPr/>
      </xdr:nvSpPr>
      <xdr:spPr>
        <a:xfrm>
          <a:off x="12166505" y="4522246"/>
          <a:ext cx="839659" cy="30143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[ 571.8</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0" name="正方形/長方形 99">
          <a:extLst>
            <a:ext uri="{FF2B5EF4-FFF2-40B4-BE49-F238E27FC236}">
              <a16:creationId xmlns:a16="http://schemas.microsoft.com/office/drawing/2014/main" id="{CC8E6EC3-2F28-460B-A422-16BDD0AD7AC0}"/>
            </a:ext>
          </a:extLst>
        </xdr:cNvPr>
        <xdr:cNvSpPr/>
      </xdr:nvSpPr>
      <xdr:spPr>
        <a:xfrm>
          <a:off x="1365948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1" name="正方形/長方形 100">
          <a:extLst>
            <a:ext uri="{FF2B5EF4-FFF2-40B4-BE49-F238E27FC236}">
              <a16:creationId xmlns:a16="http://schemas.microsoft.com/office/drawing/2014/main" id="{CE2A8F22-9E32-4DF0-B99F-468FB47C0647}"/>
            </a:ext>
          </a:extLst>
        </xdr:cNvPr>
        <xdr:cNvSpPr/>
      </xdr:nvSpPr>
      <xdr:spPr>
        <a:xfrm>
          <a:off x="1365948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2" name="正方形/長方形 101">
          <a:extLst>
            <a:ext uri="{FF2B5EF4-FFF2-40B4-BE49-F238E27FC236}">
              <a16:creationId xmlns:a16="http://schemas.microsoft.com/office/drawing/2014/main" id="{51E24CB7-E4C5-4E0D-91D0-653F31078D7D}"/>
            </a:ext>
          </a:extLst>
        </xdr:cNvPr>
        <xdr:cNvSpPr/>
      </xdr:nvSpPr>
      <xdr:spPr>
        <a:xfrm>
          <a:off x="1500060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3" name="正方形/長方形 102">
          <a:extLst>
            <a:ext uri="{FF2B5EF4-FFF2-40B4-BE49-F238E27FC236}">
              <a16:creationId xmlns:a16="http://schemas.microsoft.com/office/drawing/2014/main" id="{8480B425-4EE8-4529-85E8-D00EEFDFA789}"/>
            </a:ext>
          </a:extLst>
        </xdr:cNvPr>
        <xdr:cNvSpPr/>
      </xdr:nvSpPr>
      <xdr:spPr>
        <a:xfrm>
          <a:off x="1500060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4" name="正方形/長方形 103">
          <a:extLst>
            <a:ext uri="{FF2B5EF4-FFF2-40B4-BE49-F238E27FC236}">
              <a16:creationId xmlns:a16="http://schemas.microsoft.com/office/drawing/2014/main" id="{02C13819-DE10-482F-AF9F-42279B2E5F4B}"/>
            </a:ext>
          </a:extLst>
        </xdr:cNvPr>
        <xdr:cNvSpPr/>
      </xdr:nvSpPr>
      <xdr:spPr>
        <a:xfrm>
          <a:off x="16445865" y="4301490"/>
          <a:ext cx="1341120" cy="24828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5" name="正方形/長方形 104">
          <a:extLst>
            <a:ext uri="{FF2B5EF4-FFF2-40B4-BE49-F238E27FC236}">
              <a16:creationId xmlns:a16="http://schemas.microsoft.com/office/drawing/2014/main" id="{CC542C26-10F5-4632-8183-BF7C3AFB7466}"/>
            </a:ext>
          </a:extLst>
        </xdr:cNvPr>
        <xdr:cNvSpPr/>
      </xdr:nvSpPr>
      <xdr:spPr>
        <a:xfrm>
          <a:off x="16445865" y="4486275"/>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6" name="正方形/長方形 105">
          <a:extLst>
            <a:ext uri="{FF2B5EF4-FFF2-40B4-BE49-F238E27FC236}">
              <a16:creationId xmlns:a16="http://schemas.microsoft.com/office/drawing/2014/main" id="{07ADA368-2E2B-44DA-9874-6A6442CDFB9B}"/>
            </a:ext>
          </a:extLst>
        </xdr:cNvPr>
        <xdr:cNvSpPr/>
      </xdr:nvSpPr>
      <xdr:spPr>
        <a:xfrm>
          <a:off x="9971405" y="4859655"/>
          <a:ext cx="3716020" cy="211328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7" name="正方形/長方形 106">
          <a:extLst>
            <a:ext uri="{FF2B5EF4-FFF2-40B4-BE49-F238E27FC236}">
              <a16:creationId xmlns:a16="http://schemas.microsoft.com/office/drawing/2014/main" id="{86C205F8-EE2C-472A-8E15-96D26E0B9972}"/>
            </a:ext>
          </a:extLst>
        </xdr:cNvPr>
        <xdr:cNvSpPr/>
      </xdr:nvSpPr>
      <xdr:spPr>
        <a:xfrm>
          <a:off x="13931265" y="4859655"/>
          <a:ext cx="4191000" cy="2113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08" name="正方形/長方形 107">
          <a:extLst>
            <a:ext uri="{FF2B5EF4-FFF2-40B4-BE49-F238E27FC236}">
              <a16:creationId xmlns:a16="http://schemas.microsoft.com/office/drawing/2014/main" id="{331547C3-10C9-4C71-B4D7-822817F6309B}"/>
            </a:ext>
          </a:extLst>
        </xdr:cNvPr>
        <xdr:cNvSpPr/>
      </xdr:nvSpPr>
      <xdr:spPr>
        <a:xfrm>
          <a:off x="13931265" y="4923155"/>
          <a:ext cx="402336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09" name="テキスト ボックス 108">
          <a:extLst>
            <a:ext uri="{FF2B5EF4-FFF2-40B4-BE49-F238E27FC236}">
              <a16:creationId xmlns:a16="http://schemas.microsoft.com/office/drawing/2014/main" id="{64BCB318-F30E-402F-9BA4-9BD0BF4A7850}"/>
            </a:ext>
          </a:extLst>
        </xdr:cNvPr>
        <xdr:cNvSpPr txBox="1"/>
      </xdr:nvSpPr>
      <xdr:spPr>
        <a:xfrm>
          <a:off x="14007465" y="5144135"/>
          <a:ext cx="4010660" cy="1739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0" i="0" u="none" strike="noStrike" kern="0" cap="none" spc="-30" normalizeH="0" baseline="0" noProof="0">
              <a:ln>
                <a:noFill/>
              </a:ln>
              <a:solidFill>
                <a:sysClr val="windowText" lastClr="000000"/>
              </a:solidFill>
              <a:effectLst/>
              <a:uLnTx/>
              <a:uFillTx/>
              <a:latin typeface="+mn-lt"/>
              <a:ea typeface="+mn-ea"/>
              <a:cs typeface="+mn-cs"/>
            </a:rPr>
            <a:t>本町の債務償還比率は、全国平均</a:t>
          </a:r>
          <a:r>
            <a:rPr kumimoji="1" lang="ja-JP" altLang="en-US" sz="800" b="0" i="0" u="none" strike="noStrike" kern="0" cap="none" spc="-30" normalizeH="0" baseline="0" noProof="0">
              <a:ln>
                <a:noFill/>
              </a:ln>
              <a:solidFill>
                <a:sysClr val="windowText" lastClr="000000"/>
              </a:solidFill>
              <a:effectLst/>
              <a:uLnTx/>
              <a:uFillTx/>
              <a:latin typeface="+mn-lt"/>
              <a:ea typeface="+mn-ea"/>
              <a:cs typeface="+mn-cs"/>
            </a:rPr>
            <a:t>よりもやや高い</a:t>
          </a:r>
          <a:r>
            <a:rPr kumimoji="1" lang="ja-JP" altLang="ja-JP" sz="800" b="0" i="0" u="none" strike="noStrike" kern="0" cap="none" spc="-30" normalizeH="0" baseline="0" noProof="0">
              <a:ln>
                <a:noFill/>
              </a:ln>
              <a:solidFill>
                <a:sysClr val="windowText" lastClr="000000"/>
              </a:solidFill>
              <a:effectLst/>
              <a:uLnTx/>
              <a:uFillTx/>
              <a:latin typeface="+mn-lt"/>
              <a:ea typeface="+mn-ea"/>
              <a:cs typeface="+mn-cs"/>
            </a:rPr>
            <a:t>水準であ</a:t>
          </a:r>
          <a:r>
            <a:rPr kumimoji="1" lang="ja-JP" altLang="en-US" sz="800" b="0" i="0" u="none" strike="noStrike" kern="0" cap="none" spc="-30" normalizeH="0" baseline="0" noProof="0">
              <a:ln>
                <a:noFill/>
              </a:ln>
              <a:solidFill>
                <a:sysClr val="windowText" lastClr="000000"/>
              </a:solidFill>
              <a:effectLst/>
              <a:uLnTx/>
              <a:uFillTx/>
              <a:latin typeface="+mn-lt"/>
              <a:ea typeface="+mn-ea"/>
              <a:cs typeface="+mn-cs"/>
            </a:rPr>
            <a:t>り</a:t>
          </a:r>
          <a:r>
            <a:rPr kumimoji="1" lang="ja-JP" altLang="ja-JP" sz="800" b="0" i="0" u="none" strike="noStrike" kern="0" cap="none" spc="-30" normalizeH="0" baseline="0" noProof="0">
              <a:ln>
                <a:noFill/>
              </a:ln>
              <a:solidFill>
                <a:sysClr val="windowText" lastClr="000000"/>
              </a:solidFill>
              <a:effectLst/>
              <a:uLnTx/>
              <a:uFillTx/>
              <a:latin typeface="+mn-lt"/>
              <a:ea typeface="+mn-ea"/>
              <a:cs typeface="+mn-cs"/>
            </a:rPr>
            <a:t>、福島県平均や類似団体平均を大きく上回っている。</a:t>
          </a:r>
          <a:endParaRPr kumimoji="0" lang="ja-JP" altLang="ja-JP" sz="800" b="0" i="0" u="none" strike="noStrike" kern="0" cap="none" spc="-3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800" b="0" i="0" u="none" strike="noStrike" kern="0" cap="none" spc="-30" normalizeH="0" baseline="0" noProof="0">
              <a:ln>
                <a:noFill/>
              </a:ln>
              <a:solidFill>
                <a:sysClr val="windowText" lastClr="000000"/>
              </a:solidFill>
              <a:effectLst/>
              <a:uLnTx/>
              <a:uFillTx/>
              <a:latin typeface="+mn-lt"/>
              <a:ea typeface="+mn-ea"/>
              <a:cs typeface="+mn-cs"/>
            </a:rPr>
            <a:t>本町の場合、平成</a:t>
          </a:r>
          <a:r>
            <a:rPr kumimoji="1" lang="en-US" altLang="ja-JP" sz="800" b="0" i="0" u="none" strike="noStrike" kern="0" cap="none" spc="-30" normalizeH="0" baseline="0" noProof="0">
              <a:ln>
                <a:noFill/>
              </a:ln>
              <a:solidFill>
                <a:sysClr val="windowText" lastClr="000000"/>
              </a:solidFill>
              <a:effectLst/>
              <a:uLnTx/>
              <a:uFillTx/>
              <a:latin typeface="+mn-lt"/>
              <a:ea typeface="+mn-ea"/>
              <a:cs typeface="+mn-cs"/>
            </a:rPr>
            <a:t>30</a:t>
          </a:r>
          <a:r>
            <a:rPr kumimoji="1" lang="ja-JP" altLang="ja-JP" sz="800" b="0" i="0" u="none" strike="noStrike" kern="0" cap="none" spc="-30" normalizeH="0" baseline="0" noProof="0">
              <a:ln>
                <a:noFill/>
              </a:ln>
              <a:solidFill>
                <a:sysClr val="windowText" lastClr="000000"/>
              </a:solidFill>
              <a:effectLst/>
              <a:uLnTx/>
              <a:uFillTx/>
              <a:latin typeface="+mn-lt"/>
              <a:ea typeface="+mn-ea"/>
              <a:cs typeface="+mn-cs"/>
            </a:rPr>
            <a:t>年度に役場新庁舎移転事業により大規模に基金を取り崩したため、数値は大きく悪化したが、地方債の繰上償還や起債の抑制等により債務の削減を行った結果、数値は</a:t>
          </a:r>
          <a:r>
            <a:rPr kumimoji="1" lang="ja-JP" altLang="en-US" sz="800" b="0" i="0" u="none" strike="noStrike" kern="0" cap="none" spc="-30" normalizeH="0" baseline="0" noProof="0">
              <a:ln>
                <a:noFill/>
              </a:ln>
              <a:solidFill>
                <a:sysClr val="windowText" lastClr="000000"/>
              </a:solidFill>
              <a:effectLst/>
              <a:uLnTx/>
              <a:uFillTx/>
              <a:latin typeface="+mn-lt"/>
              <a:ea typeface="+mn-ea"/>
              <a:cs typeface="+mn-cs"/>
            </a:rPr>
            <a:t>一時</a:t>
          </a:r>
          <a:r>
            <a:rPr kumimoji="1" lang="ja-JP" altLang="ja-JP" sz="800" b="0" i="0" u="none" strike="noStrike" kern="0" cap="none" spc="-30" normalizeH="0" baseline="0" noProof="0">
              <a:ln>
                <a:noFill/>
              </a:ln>
              <a:solidFill>
                <a:sysClr val="windowText" lastClr="000000"/>
              </a:solidFill>
              <a:effectLst/>
              <a:uLnTx/>
              <a:uFillTx/>
              <a:latin typeface="+mn-lt"/>
              <a:ea typeface="+mn-ea"/>
              <a:cs typeface="+mn-cs"/>
            </a:rPr>
            <a:t>改善傾向となっていた</a:t>
          </a:r>
          <a:r>
            <a:rPr kumimoji="1" lang="ja-JP" altLang="en-US" sz="800" b="0" i="0" u="none" strike="noStrike" kern="0" cap="none" spc="-30" normalizeH="0" baseline="0" noProof="0">
              <a:ln>
                <a:noFill/>
              </a:ln>
              <a:solidFill>
                <a:sysClr val="windowText" lastClr="000000"/>
              </a:solidFill>
              <a:effectLst/>
              <a:uLnTx/>
              <a:uFillTx/>
              <a:latin typeface="+mn-lt"/>
              <a:ea typeface="+mn-ea"/>
              <a:cs typeface="+mn-cs"/>
            </a:rPr>
            <a:t>ものの、現在では高止まりの状況が続いている。</a:t>
          </a:r>
          <a:endParaRPr kumimoji="1" lang="en-US" altLang="ja-JP" sz="800" b="0" i="0" u="none" strike="noStrike" kern="0" cap="none" spc="-3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800" b="0" i="0" u="none" strike="noStrike" kern="0" cap="none" spc="-30" normalizeH="0" baseline="0" noProof="0">
              <a:ln>
                <a:noFill/>
              </a:ln>
              <a:solidFill>
                <a:sysClr val="windowText" lastClr="000000"/>
              </a:solidFill>
              <a:effectLst/>
              <a:uLnTx/>
              <a:uFillTx/>
              <a:latin typeface="+mn-lt"/>
              <a:ea typeface="+mn-ea"/>
              <a:cs typeface="+mn-cs"/>
            </a:rPr>
            <a:t>本町では、財政力指数が低く大規模事業の実施には、地方債に依存せざるをえず、将来負担額が高くなる傾向にあることから、この状況は今後も続くと予想されるが、引き続き自主財源の確保に努めつつ、過度な数値にならないよう財政とのバランスをとっていく必要がある。</a:t>
          </a:r>
          <a:endParaRPr kumimoji="0" lang="ja-JP" altLang="ja-JP" sz="800" b="0" i="0" u="none" strike="noStrike" kern="0" cap="none" spc="-30" normalizeH="0" baseline="0" noProof="0">
            <a:ln>
              <a:noFill/>
            </a:ln>
            <a:solidFill>
              <a:sysClr val="windowText" lastClr="000000"/>
            </a:solidFill>
            <a:effectLst/>
            <a:uLnTx/>
            <a:uFillTx/>
            <a:latin typeface="+mn-lt"/>
            <a:ea typeface="+mn-ea"/>
            <a:cs typeface="+mn-cs"/>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57</xdr:col>
      <xdr:colOff>111125</xdr:colOff>
      <xdr:row>23</xdr:row>
      <xdr:rowOff>47625</xdr:rowOff>
    </xdr:from>
    <xdr:ext cx="349839" cy="225703"/>
    <xdr:sp macro="" textlink="">
      <xdr:nvSpPr>
        <xdr:cNvPr id="110" name="テキスト ボックス 109">
          <a:extLst>
            <a:ext uri="{FF2B5EF4-FFF2-40B4-BE49-F238E27FC236}">
              <a16:creationId xmlns:a16="http://schemas.microsoft.com/office/drawing/2014/main" id="{2B9CFDC2-99A6-4A67-A142-B667A3D41AC9}"/>
            </a:ext>
          </a:extLst>
        </xdr:cNvPr>
        <xdr:cNvSpPr txBox="1"/>
      </xdr:nvSpPr>
      <xdr:spPr>
        <a:xfrm>
          <a:off x="9933305" y="467296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1" name="直線コネクタ 110">
          <a:extLst>
            <a:ext uri="{FF2B5EF4-FFF2-40B4-BE49-F238E27FC236}">
              <a16:creationId xmlns:a16="http://schemas.microsoft.com/office/drawing/2014/main" id="{94488920-7031-4DA5-9BED-8C1DB32B7B0B}"/>
            </a:ext>
          </a:extLst>
        </xdr:cNvPr>
        <xdr:cNvCxnSpPr/>
      </xdr:nvCxnSpPr>
      <xdr:spPr>
        <a:xfrm>
          <a:off x="9971405" y="697293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2" name="テキスト ボックス 111">
          <a:extLst>
            <a:ext uri="{FF2B5EF4-FFF2-40B4-BE49-F238E27FC236}">
              <a16:creationId xmlns:a16="http://schemas.microsoft.com/office/drawing/2014/main" id="{7BA2E71F-664F-4280-9E45-193A13A3299B}"/>
            </a:ext>
          </a:extLst>
        </xdr:cNvPr>
        <xdr:cNvSpPr txBox="1"/>
      </xdr:nvSpPr>
      <xdr:spPr>
        <a:xfrm>
          <a:off x="9486041" y="687913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35</xdr:row>
      <xdr:rowOff>31297</xdr:rowOff>
    </xdr:from>
    <xdr:to>
      <xdr:col>80</xdr:col>
      <xdr:colOff>9525</xdr:colOff>
      <xdr:row>35</xdr:row>
      <xdr:rowOff>31297</xdr:rowOff>
    </xdr:to>
    <xdr:cxnSp macro="">
      <xdr:nvCxnSpPr>
        <xdr:cNvPr id="113" name="直線コネクタ 112">
          <a:extLst>
            <a:ext uri="{FF2B5EF4-FFF2-40B4-BE49-F238E27FC236}">
              <a16:creationId xmlns:a16="http://schemas.microsoft.com/office/drawing/2014/main" id="{38F0E4FB-F8D0-4D1E-AE1C-2B98FDEAA04A}"/>
            </a:ext>
          </a:extLst>
        </xdr:cNvPr>
        <xdr:cNvCxnSpPr/>
      </xdr:nvCxnSpPr>
      <xdr:spPr>
        <a:xfrm>
          <a:off x="9971405" y="6668317"/>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108946</xdr:rowOff>
    </xdr:from>
    <xdr:ext cx="482824" cy="225703"/>
    <xdr:sp macro="" textlink="">
      <xdr:nvSpPr>
        <xdr:cNvPr id="114" name="テキスト ボックス 113">
          <a:extLst>
            <a:ext uri="{FF2B5EF4-FFF2-40B4-BE49-F238E27FC236}">
              <a16:creationId xmlns:a16="http://schemas.microsoft.com/office/drawing/2014/main" id="{2B2F633C-8A38-4CEE-85FC-3471361F0BC4}"/>
            </a:ext>
          </a:extLst>
        </xdr:cNvPr>
        <xdr:cNvSpPr txBox="1"/>
      </xdr:nvSpPr>
      <xdr:spPr>
        <a:xfrm>
          <a:off x="9486041" y="6578326"/>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1,000.0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33</xdr:row>
      <xdr:rowOff>65768</xdr:rowOff>
    </xdr:from>
    <xdr:to>
      <xdr:col>80</xdr:col>
      <xdr:colOff>9525</xdr:colOff>
      <xdr:row>33</xdr:row>
      <xdr:rowOff>65768</xdr:rowOff>
    </xdr:to>
    <xdr:cxnSp macro="">
      <xdr:nvCxnSpPr>
        <xdr:cNvPr id="115" name="直線コネクタ 114">
          <a:extLst>
            <a:ext uri="{FF2B5EF4-FFF2-40B4-BE49-F238E27FC236}">
              <a16:creationId xmlns:a16="http://schemas.microsoft.com/office/drawing/2014/main" id="{34EB6A8D-7030-4C6A-BF0C-464A6A469F9B}"/>
            </a:ext>
          </a:extLst>
        </xdr:cNvPr>
        <xdr:cNvCxnSpPr/>
      </xdr:nvCxnSpPr>
      <xdr:spPr>
        <a:xfrm>
          <a:off x="9971405" y="6367508"/>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143417</xdr:rowOff>
    </xdr:from>
    <xdr:ext cx="410689" cy="225703"/>
    <xdr:sp macro="" textlink="">
      <xdr:nvSpPr>
        <xdr:cNvPr id="116" name="テキスト ボックス 115">
          <a:extLst>
            <a:ext uri="{FF2B5EF4-FFF2-40B4-BE49-F238E27FC236}">
              <a16:creationId xmlns:a16="http://schemas.microsoft.com/office/drawing/2014/main" id="{09CDCEF0-03A7-4C79-B57A-9FDC8B88FF72}"/>
            </a:ext>
          </a:extLst>
        </xdr:cNvPr>
        <xdr:cNvSpPr txBox="1"/>
      </xdr:nvSpPr>
      <xdr:spPr>
        <a:xfrm>
          <a:off x="9542936" y="627751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100239</xdr:rowOff>
    </xdr:from>
    <xdr:to>
      <xdr:col>80</xdr:col>
      <xdr:colOff>9525</xdr:colOff>
      <xdr:row>31</xdr:row>
      <xdr:rowOff>100239</xdr:rowOff>
    </xdr:to>
    <xdr:cxnSp macro="">
      <xdr:nvCxnSpPr>
        <xdr:cNvPr id="117" name="直線コネクタ 116">
          <a:extLst>
            <a:ext uri="{FF2B5EF4-FFF2-40B4-BE49-F238E27FC236}">
              <a16:creationId xmlns:a16="http://schemas.microsoft.com/office/drawing/2014/main" id="{B0E11B01-984C-4541-8F0C-BB579ECF7660}"/>
            </a:ext>
          </a:extLst>
        </xdr:cNvPr>
        <xdr:cNvCxnSpPr/>
      </xdr:nvCxnSpPr>
      <xdr:spPr>
        <a:xfrm>
          <a:off x="9971405" y="6066699"/>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6438</xdr:rowOff>
    </xdr:from>
    <xdr:ext cx="410689" cy="225703"/>
    <xdr:sp macro="" textlink="">
      <xdr:nvSpPr>
        <xdr:cNvPr id="118" name="テキスト ボックス 117">
          <a:extLst>
            <a:ext uri="{FF2B5EF4-FFF2-40B4-BE49-F238E27FC236}">
              <a16:creationId xmlns:a16="http://schemas.microsoft.com/office/drawing/2014/main" id="{9150FE06-53CE-4993-9028-336CF464CB67}"/>
            </a:ext>
          </a:extLst>
        </xdr:cNvPr>
        <xdr:cNvSpPr txBox="1"/>
      </xdr:nvSpPr>
      <xdr:spPr>
        <a:xfrm>
          <a:off x="9542936" y="5972898"/>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134711</xdr:rowOff>
    </xdr:from>
    <xdr:to>
      <xdr:col>80</xdr:col>
      <xdr:colOff>9525</xdr:colOff>
      <xdr:row>29</xdr:row>
      <xdr:rowOff>134711</xdr:rowOff>
    </xdr:to>
    <xdr:cxnSp macro="">
      <xdr:nvCxnSpPr>
        <xdr:cNvPr id="119" name="直線コネクタ 118">
          <a:extLst>
            <a:ext uri="{FF2B5EF4-FFF2-40B4-BE49-F238E27FC236}">
              <a16:creationId xmlns:a16="http://schemas.microsoft.com/office/drawing/2014/main" id="{C12358E4-7DF2-4DBC-8375-81961C50913E}"/>
            </a:ext>
          </a:extLst>
        </xdr:cNvPr>
        <xdr:cNvCxnSpPr/>
      </xdr:nvCxnSpPr>
      <xdr:spPr>
        <a:xfrm>
          <a:off x="9971405" y="5765891"/>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29</xdr:row>
      <xdr:rowOff>40910</xdr:rowOff>
    </xdr:from>
    <xdr:ext cx="410689" cy="225703"/>
    <xdr:sp macro="" textlink="">
      <xdr:nvSpPr>
        <xdr:cNvPr id="120" name="テキスト ボックス 119">
          <a:extLst>
            <a:ext uri="{FF2B5EF4-FFF2-40B4-BE49-F238E27FC236}">
              <a16:creationId xmlns:a16="http://schemas.microsoft.com/office/drawing/2014/main" id="{18EC5835-600B-4A73-9251-86D4A663AEEF}"/>
            </a:ext>
          </a:extLst>
        </xdr:cNvPr>
        <xdr:cNvSpPr txBox="1"/>
      </xdr:nvSpPr>
      <xdr:spPr>
        <a:xfrm>
          <a:off x="9542936" y="5672090"/>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27</xdr:row>
      <xdr:rowOff>169182</xdr:rowOff>
    </xdr:from>
    <xdr:to>
      <xdr:col>80</xdr:col>
      <xdr:colOff>9525</xdr:colOff>
      <xdr:row>27</xdr:row>
      <xdr:rowOff>169182</xdr:rowOff>
    </xdr:to>
    <xdr:cxnSp macro="">
      <xdr:nvCxnSpPr>
        <xdr:cNvPr id="121" name="直線コネクタ 120">
          <a:extLst>
            <a:ext uri="{FF2B5EF4-FFF2-40B4-BE49-F238E27FC236}">
              <a16:creationId xmlns:a16="http://schemas.microsoft.com/office/drawing/2014/main" id="{64024811-F27D-4B29-9EE1-15A99BE9B52F}"/>
            </a:ext>
          </a:extLst>
        </xdr:cNvPr>
        <xdr:cNvCxnSpPr/>
      </xdr:nvCxnSpPr>
      <xdr:spPr>
        <a:xfrm>
          <a:off x="9971405" y="5465082"/>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27</xdr:row>
      <xdr:rowOff>75381</xdr:rowOff>
    </xdr:from>
    <xdr:ext cx="410689" cy="225703"/>
    <xdr:sp macro="" textlink="">
      <xdr:nvSpPr>
        <xdr:cNvPr id="122" name="テキスト ボックス 121">
          <a:extLst>
            <a:ext uri="{FF2B5EF4-FFF2-40B4-BE49-F238E27FC236}">
              <a16:creationId xmlns:a16="http://schemas.microsoft.com/office/drawing/2014/main" id="{786846F1-FC23-4FD4-8B0D-EBDFC873CD97}"/>
            </a:ext>
          </a:extLst>
        </xdr:cNvPr>
        <xdr:cNvSpPr txBox="1"/>
      </xdr:nvSpPr>
      <xdr:spPr>
        <a:xfrm>
          <a:off x="9542936" y="537128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32203</xdr:rowOff>
    </xdr:from>
    <xdr:to>
      <xdr:col>80</xdr:col>
      <xdr:colOff>9525</xdr:colOff>
      <xdr:row>26</xdr:row>
      <xdr:rowOff>32203</xdr:rowOff>
    </xdr:to>
    <xdr:cxnSp macro="">
      <xdr:nvCxnSpPr>
        <xdr:cNvPr id="123" name="直線コネクタ 122">
          <a:extLst>
            <a:ext uri="{FF2B5EF4-FFF2-40B4-BE49-F238E27FC236}">
              <a16:creationId xmlns:a16="http://schemas.microsoft.com/office/drawing/2014/main" id="{CF6D451E-5727-4886-98E8-28266DC839E9}"/>
            </a:ext>
          </a:extLst>
        </xdr:cNvPr>
        <xdr:cNvCxnSpPr/>
      </xdr:nvCxnSpPr>
      <xdr:spPr>
        <a:xfrm>
          <a:off x="9971405" y="5160463"/>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109852</xdr:rowOff>
    </xdr:from>
    <xdr:ext cx="308097" cy="225703"/>
    <xdr:sp macro="" textlink="">
      <xdr:nvSpPr>
        <xdr:cNvPr id="124" name="テキスト ボックス 123">
          <a:extLst>
            <a:ext uri="{FF2B5EF4-FFF2-40B4-BE49-F238E27FC236}">
              <a16:creationId xmlns:a16="http://schemas.microsoft.com/office/drawing/2014/main" id="{0184A326-0679-4CBF-8FE1-E379626596D7}"/>
            </a:ext>
          </a:extLst>
        </xdr:cNvPr>
        <xdr:cNvSpPr txBox="1"/>
      </xdr:nvSpPr>
      <xdr:spPr>
        <a:xfrm>
          <a:off x="9645528" y="5070472"/>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836FCD32-5894-4D2A-8820-5614F9F424B4}"/>
            </a:ext>
          </a:extLst>
        </xdr:cNvPr>
        <xdr:cNvCxnSpPr/>
      </xdr:nvCxnSpPr>
      <xdr:spPr>
        <a:xfrm>
          <a:off x="9971405" y="4859655"/>
          <a:ext cx="371602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0934D3D4-89E5-425B-A882-33CF26607127}"/>
            </a:ext>
          </a:extLst>
        </xdr:cNvPr>
        <xdr:cNvSpPr/>
      </xdr:nvSpPr>
      <xdr:spPr>
        <a:xfrm>
          <a:off x="9971405" y="4859655"/>
          <a:ext cx="3716020" cy="211328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32203</xdr:rowOff>
    </xdr:from>
    <xdr:to>
      <xdr:col>76</xdr:col>
      <xdr:colOff>21589</xdr:colOff>
      <xdr:row>34</xdr:row>
      <xdr:rowOff>10595</xdr:rowOff>
    </xdr:to>
    <xdr:cxnSp macro="">
      <xdr:nvCxnSpPr>
        <xdr:cNvPr id="127" name="直線コネクタ 126">
          <a:extLst>
            <a:ext uri="{FF2B5EF4-FFF2-40B4-BE49-F238E27FC236}">
              <a16:creationId xmlns:a16="http://schemas.microsoft.com/office/drawing/2014/main" id="{CDFD46FC-AA16-437E-8DB1-3DF63521D78C}"/>
            </a:ext>
          </a:extLst>
        </xdr:cNvPr>
        <xdr:cNvCxnSpPr/>
      </xdr:nvCxnSpPr>
      <xdr:spPr>
        <a:xfrm flipV="1">
          <a:off x="13027660" y="5160463"/>
          <a:ext cx="1269" cy="13195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14422</xdr:rowOff>
    </xdr:from>
    <xdr:ext cx="469744" cy="259045"/>
    <xdr:sp macro="" textlink="">
      <xdr:nvSpPr>
        <xdr:cNvPr id="128" name="債務償還比率最小値テキスト">
          <a:extLst>
            <a:ext uri="{FF2B5EF4-FFF2-40B4-BE49-F238E27FC236}">
              <a16:creationId xmlns:a16="http://schemas.microsoft.com/office/drawing/2014/main" id="{500AA206-740B-41E4-9B64-37B2D6337BEA}"/>
            </a:ext>
          </a:extLst>
        </xdr:cNvPr>
        <xdr:cNvSpPr txBox="1"/>
      </xdr:nvSpPr>
      <xdr:spPr>
        <a:xfrm>
          <a:off x="13080365" y="64838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875.4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10595</xdr:rowOff>
    </xdr:from>
    <xdr:to>
      <xdr:col>76</xdr:col>
      <xdr:colOff>111125</xdr:colOff>
      <xdr:row>34</xdr:row>
      <xdr:rowOff>10595</xdr:rowOff>
    </xdr:to>
    <xdr:cxnSp macro="">
      <xdr:nvCxnSpPr>
        <xdr:cNvPr id="129" name="直線コネクタ 128">
          <a:extLst>
            <a:ext uri="{FF2B5EF4-FFF2-40B4-BE49-F238E27FC236}">
              <a16:creationId xmlns:a16="http://schemas.microsoft.com/office/drawing/2014/main" id="{D97B7EE2-93E3-462C-998E-4A412C4D2814}"/>
            </a:ext>
          </a:extLst>
        </xdr:cNvPr>
        <xdr:cNvCxnSpPr/>
      </xdr:nvCxnSpPr>
      <xdr:spPr>
        <a:xfrm>
          <a:off x="12963525" y="64799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24</xdr:row>
      <xdr:rowOff>150330</xdr:rowOff>
    </xdr:from>
    <xdr:ext cx="340478" cy="259045"/>
    <xdr:sp macro="" textlink="">
      <xdr:nvSpPr>
        <xdr:cNvPr id="130" name="債務償還比率最大値テキスト">
          <a:extLst>
            <a:ext uri="{FF2B5EF4-FFF2-40B4-BE49-F238E27FC236}">
              <a16:creationId xmlns:a16="http://schemas.microsoft.com/office/drawing/2014/main" id="{6C10BE27-3FD7-4EE9-B725-39DBBA172AB1}"/>
            </a:ext>
          </a:extLst>
        </xdr:cNvPr>
        <xdr:cNvSpPr txBox="1"/>
      </xdr:nvSpPr>
      <xdr:spPr>
        <a:xfrm>
          <a:off x="13080365" y="4943310"/>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32203</xdr:rowOff>
    </xdr:from>
    <xdr:to>
      <xdr:col>76</xdr:col>
      <xdr:colOff>111125</xdr:colOff>
      <xdr:row>26</xdr:row>
      <xdr:rowOff>32203</xdr:rowOff>
    </xdr:to>
    <xdr:cxnSp macro="">
      <xdr:nvCxnSpPr>
        <xdr:cNvPr id="131" name="直線コネクタ 130">
          <a:extLst>
            <a:ext uri="{FF2B5EF4-FFF2-40B4-BE49-F238E27FC236}">
              <a16:creationId xmlns:a16="http://schemas.microsoft.com/office/drawing/2014/main" id="{02BC4F9D-A69F-4CC4-BCAA-CABF53694AC3}"/>
            </a:ext>
          </a:extLst>
        </xdr:cNvPr>
        <xdr:cNvCxnSpPr/>
      </xdr:nvCxnSpPr>
      <xdr:spPr>
        <a:xfrm>
          <a:off x="12963525" y="516046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27</xdr:row>
      <xdr:rowOff>109681</xdr:rowOff>
    </xdr:from>
    <xdr:ext cx="469744" cy="259045"/>
    <xdr:sp macro="" textlink="">
      <xdr:nvSpPr>
        <xdr:cNvPr id="132" name="債務償還比率平均値テキスト">
          <a:extLst>
            <a:ext uri="{FF2B5EF4-FFF2-40B4-BE49-F238E27FC236}">
              <a16:creationId xmlns:a16="http://schemas.microsoft.com/office/drawing/2014/main" id="{748B7C9F-F05E-49B0-9D21-1898D5B77AFB}"/>
            </a:ext>
          </a:extLst>
        </xdr:cNvPr>
        <xdr:cNvSpPr txBox="1"/>
      </xdr:nvSpPr>
      <xdr:spPr>
        <a:xfrm>
          <a:off x="13080365" y="54055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86804</xdr:rowOff>
    </xdr:from>
    <xdr:to>
      <xdr:col>76</xdr:col>
      <xdr:colOff>73025</xdr:colOff>
      <xdr:row>29</xdr:row>
      <xdr:rowOff>16954</xdr:rowOff>
    </xdr:to>
    <xdr:sp macro="" textlink="">
      <xdr:nvSpPr>
        <xdr:cNvPr id="133" name="フローチャート: 判断 132">
          <a:extLst>
            <a:ext uri="{FF2B5EF4-FFF2-40B4-BE49-F238E27FC236}">
              <a16:creationId xmlns:a16="http://schemas.microsoft.com/office/drawing/2014/main" id="{3E2B6FD2-695C-4836-9D76-6E86A49EC00E}"/>
            </a:ext>
          </a:extLst>
        </xdr:cNvPr>
        <xdr:cNvSpPr/>
      </xdr:nvSpPr>
      <xdr:spPr>
        <a:xfrm>
          <a:off x="13001625" y="555034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28</xdr:row>
      <xdr:rowOff>124895</xdr:rowOff>
    </xdr:from>
    <xdr:to>
      <xdr:col>72</xdr:col>
      <xdr:colOff>123825</xdr:colOff>
      <xdr:row>29</xdr:row>
      <xdr:rowOff>55045</xdr:rowOff>
    </xdr:to>
    <xdr:sp macro="" textlink="">
      <xdr:nvSpPr>
        <xdr:cNvPr id="134" name="フローチャート: 判断 133">
          <a:extLst>
            <a:ext uri="{FF2B5EF4-FFF2-40B4-BE49-F238E27FC236}">
              <a16:creationId xmlns:a16="http://schemas.microsoft.com/office/drawing/2014/main" id="{38DF0271-005D-463A-9C7B-9A6B5A503D26}"/>
            </a:ext>
          </a:extLst>
        </xdr:cNvPr>
        <xdr:cNvSpPr/>
      </xdr:nvSpPr>
      <xdr:spPr>
        <a:xfrm>
          <a:off x="12359005" y="55884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28</xdr:row>
      <xdr:rowOff>152500</xdr:rowOff>
    </xdr:from>
    <xdr:to>
      <xdr:col>68</xdr:col>
      <xdr:colOff>123825</xdr:colOff>
      <xdr:row>29</xdr:row>
      <xdr:rowOff>82650</xdr:rowOff>
    </xdr:to>
    <xdr:sp macro="" textlink="">
      <xdr:nvSpPr>
        <xdr:cNvPr id="135" name="フローチャート: 判断 134">
          <a:extLst>
            <a:ext uri="{FF2B5EF4-FFF2-40B4-BE49-F238E27FC236}">
              <a16:creationId xmlns:a16="http://schemas.microsoft.com/office/drawing/2014/main" id="{0E02BF3C-11CB-4067-B16E-BD334C880448}"/>
            </a:ext>
          </a:extLst>
        </xdr:cNvPr>
        <xdr:cNvSpPr/>
      </xdr:nvSpPr>
      <xdr:spPr>
        <a:xfrm>
          <a:off x="11688445" y="56160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28</xdr:row>
      <xdr:rowOff>137695</xdr:rowOff>
    </xdr:from>
    <xdr:to>
      <xdr:col>64</xdr:col>
      <xdr:colOff>123825</xdr:colOff>
      <xdr:row>29</xdr:row>
      <xdr:rowOff>67845</xdr:rowOff>
    </xdr:to>
    <xdr:sp macro="" textlink="">
      <xdr:nvSpPr>
        <xdr:cNvPr id="136" name="フローチャート: 判断 135">
          <a:extLst>
            <a:ext uri="{FF2B5EF4-FFF2-40B4-BE49-F238E27FC236}">
              <a16:creationId xmlns:a16="http://schemas.microsoft.com/office/drawing/2014/main" id="{021A8D5B-D860-43F4-8552-B0CA13EEE6BC}"/>
            </a:ext>
          </a:extLst>
        </xdr:cNvPr>
        <xdr:cNvSpPr/>
      </xdr:nvSpPr>
      <xdr:spPr>
        <a:xfrm>
          <a:off x="11017885" y="560123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29</xdr:row>
      <xdr:rowOff>140816</xdr:rowOff>
    </xdr:from>
    <xdr:to>
      <xdr:col>60</xdr:col>
      <xdr:colOff>123825</xdr:colOff>
      <xdr:row>30</xdr:row>
      <xdr:rowOff>70966</xdr:rowOff>
    </xdr:to>
    <xdr:sp macro="" textlink="">
      <xdr:nvSpPr>
        <xdr:cNvPr id="137" name="フローチャート: 判断 136">
          <a:extLst>
            <a:ext uri="{FF2B5EF4-FFF2-40B4-BE49-F238E27FC236}">
              <a16:creationId xmlns:a16="http://schemas.microsoft.com/office/drawing/2014/main" id="{1194105F-090C-49A7-A292-14C0D00B83D3}"/>
            </a:ext>
          </a:extLst>
        </xdr:cNvPr>
        <xdr:cNvSpPr/>
      </xdr:nvSpPr>
      <xdr:spPr>
        <a:xfrm>
          <a:off x="10347325" y="57719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A30CAF43-F071-44D1-B361-83BED7840B19}"/>
            </a:ext>
          </a:extLst>
        </xdr:cNvPr>
        <xdr:cNvSpPr txBox="1"/>
      </xdr:nvSpPr>
      <xdr:spPr>
        <a:xfrm>
          <a:off x="1287462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D9F95662-4BCF-45F4-9B6F-72600EEFF6AA}"/>
            </a:ext>
          </a:extLst>
        </xdr:cNvPr>
        <xdr:cNvSpPr txBox="1"/>
      </xdr:nvSpPr>
      <xdr:spPr>
        <a:xfrm>
          <a:off x="1225486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3A10ED87-BD26-40C0-9DCF-013591C2F743}"/>
            </a:ext>
          </a:extLst>
        </xdr:cNvPr>
        <xdr:cNvSpPr txBox="1"/>
      </xdr:nvSpPr>
      <xdr:spPr>
        <a:xfrm>
          <a:off x="1158430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C340EF15-5743-47A7-8995-B4D99EC953A3}"/>
            </a:ext>
          </a:extLst>
        </xdr:cNvPr>
        <xdr:cNvSpPr txBox="1"/>
      </xdr:nvSpPr>
      <xdr:spPr>
        <a:xfrm>
          <a:off x="1091374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F8BE6A63-7D6A-4A9D-BD6C-18A0EACCA276}"/>
            </a:ext>
          </a:extLst>
        </xdr:cNvPr>
        <xdr:cNvSpPr txBox="1"/>
      </xdr:nvSpPr>
      <xdr:spPr>
        <a:xfrm>
          <a:off x="10243185" y="701502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31</xdr:row>
      <xdr:rowOff>5951</xdr:rowOff>
    </xdr:from>
    <xdr:to>
      <xdr:col>76</xdr:col>
      <xdr:colOff>73025</xdr:colOff>
      <xdr:row>31</xdr:row>
      <xdr:rowOff>107551</xdr:rowOff>
    </xdr:to>
    <xdr:sp macro="" textlink="">
      <xdr:nvSpPr>
        <xdr:cNvPr id="143" name="楕円 142">
          <a:extLst>
            <a:ext uri="{FF2B5EF4-FFF2-40B4-BE49-F238E27FC236}">
              <a16:creationId xmlns:a16="http://schemas.microsoft.com/office/drawing/2014/main" id="{23D8E4D4-843A-4A55-8407-C975BD144C24}"/>
            </a:ext>
          </a:extLst>
        </xdr:cNvPr>
        <xdr:cNvSpPr/>
      </xdr:nvSpPr>
      <xdr:spPr>
        <a:xfrm>
          <a:off x="13001625" y="597241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30</xdr:row>
      <xdr:rowOff>155828</xdr:rowOff>
    </xdr:from>
    <xdr:ext cx="469744" cy="259045"/>
    <xdr:sp macro="" textlink="">
      <xdr:nvSpPr>
        <xdr:cNvPr id="144" name="債務償還比率該当値テキスト">
          <a:extLst>
            <a:ext uri="{FF2B5EF4-FFF2-40B4-BE49-F238E27FC236}">
              <a16:creationId xmlns:a16="http://schemas.microsoft.com/office/drawing/2014/main" id="{0490B812-45D5-43E0-A77B-C64FD2D76A03}"/>
            </a:ext>
          </a:extLst>
        </xdr:cNvPr>
        <xdr:cNvSpPr txBox="1"/>
      </xdr:nvSpPr>
      <xdr:spPr>
        <a:xfrm>
          <a:off x="13080365" y="59546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31</xdr:row>
      <xdr:rowOff>61468</xdr:rowOff>
    </xdr:from>
    <xdr:to>
      <xdr:col>72</xdr:col>
      <xdr:colOff>123825</xdr:colOff>
      <xdr:row>31</xdr:row>
      <xdr:rowOff>163068</xdr:rowOff>
    </xdr:to>
    <xdr:sp macro="" textlink="">
      <xdr:nvSpPr>
        <xdr:cNvPr id="145" name="楕円 144">
          <a:extLst>
            <a:ext uri="{FF2B5EF4-FFF2-40B4-BE49-F238E27FC236}">
              <a16:creationId xmlns:a16="http://schemas.microsoft.com/office/drawing/2014/main" id="{24903747-1914-4D5B-9839-850BC0433565}"/>
            </a:ext>
          </a:extLst>
        </xdr:cNvPr>
        <xdr:cNvSpPr/>
      </xdr:nvSpPr>
      <xdr:spPr>
        <a:xfrm>
          <a:off x="12359005" y="6027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31</xdr:row>
      <xdr:rowOff>56751</xdr:rowOff>
    </xdr:from>
    <xdr:to>
      <xdr:col>76</xdr:col>
      <xdr:colOff>22225</xdr:colOff>
      <xdr:row>31</xdr:row>
      <xdr:rowOff>112268</xdr:rowOff>
    </xdr:to>
    <xdr:cxnSp macro="">
      <xdr:nvCxnSpPr>
        <xdr:cNvPr id="146" name="直線コネクタ 145">
          <a:extLst>
            <a:ext uri="{FF2B5EF4-FFF2-40B4-BE49-F238E27FC236}">
              <a16:creationId xmlns:a16="http://schemas.microsoft.com/office/drawing/2014/main" id="{E91368B2-9B87-4052-BFFD-F6980DB19598}"/>
            </a:ext>
          </a:extLst>
        </xdr:cNvPr>
        <xdr:cNvCxnSpPr/>
      </xdr:nvCxnSpPr>
      <xdr:spPr>
        <a:xfrm flipV="1">
          <a:off x="12409805" y="6023211"/>
          <a:ext cx="619760" cy="555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31</xdr:row>
      <xdr:rowOff>54066</xdr:rowOff>
    </xdr:from>
    <xdr:to>
      <xdr:col>68</xdr:col>
      <xdr:colOff>123825</xdr:colOff>
      <xdr:row>31</xdr:row>
      <xdr:rowOff>155666</xdr:rowOff>
    </xdr:to>
    <xdr:sp macro="" textlink="">
      <xdr:nvSpPr>
        <xdr:cNvPr id="147" name="楕円 146">
          <a:extLst>
            <a:ext uri="{FF2B5EF4-FFF2-40B4-BE49-F238E27FC236}">
              <a16:creationId xmlns:a16="http://schemas.microsoft.com/office/drawing/2014/main" id="{489BFF88-82ED-4CA0-90EC-DBEA104C3D22}"/>
            </a:ext>
          </a:extLst>
        </xdr:cNvPr>
        <xdr:cNvSpPr/>
      </xdr:nvSpPr>
      <xdr:spPr>
        <a:xfrm>
          <a:off x="11688445" y="60205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31</xdr:row>
      <xdr:rowOff>104866</xdr:rowOff>
    </xdr:from>
    <xdr:to>
      <xdr:col>72</xdr:col>
      <xdr:colOff>73025</xdr:colOff>
      <xdr:row>31</xdr:row>
      <xdr:rowOff>112268</xdr:rowOff>
    </xdr:to>
    <xdr:cxnSp macro="">
      <xdr:nvCxnSpPr>
        <xdr:cNvPr id="148" name="直線コネクタ 147">
          <a:extLst>
            <a:ext uri="{FF2B5EF4-FFF2-40B4-BE49-F238E27FC236}">
              <a16:creationId xmlns:a16="http://schemas.microsoft.com/office/drawing/2014/main" id="{FC0E4ACA-31C5-4018-B7F9-EDE02616D8BE}"/>
            </a:ext>
          </a:extLst>
        </xdr:cNvPr>
        <xdr:cNvCxnSpPr/>
      </xdr:nvCxnSpPr>
      <xdr:spPr>
        <a:xfrm>
          <a:off x="11739245" y="6071326"/>
          <a:ext cx="670560" cy="74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31</xdr:row>
      <xdr:rowOff>35714</xdr:rowOff>
    </xdr:from>
    <xdr:to>
      <xdr:col>64</xdr:col>
      <xdr:colOff>123825</xdr:colOff>
      <xdr:row>31</xdr:row>
      <xdr:rowOff>137314</xdr:rowOff>
    </xdr:to>
    <xdr:sp macro="" textlink="">
      <xdr:nvSpPr>
        <xdr:cNvPr id="149" name="楕円 148">
          <a:extLst>
            <a:ext uri="{FF2B5EF4-FFF2-40B4-BE49-F238E27FC236}">
              <a16:creationId xmlns:a16="http://schemas.microsoft.com/office/drawing/2014/main" id="{B51CFAD6-3336-4F1A-B84A-B58B8E999E4A}"/>
            </a:ext>
          </a:extLst>
        </xdr:cNvPr>
        <xdr:cNvSpPr/>
      </xdr:nvSpPr>
      <xdr:spPr>
        <a:xfrm>
          <a:off x="11017885" y="6002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31</xdr:row>
      <xdr:rowOff>86514</xdr:rowOff>
    </xdr:from>
    <xdr:to>
      <xdr:col>68</xdr:col>
      <xdr:colOff>73025</xdr:colOff>
      <xdr:row>31</xdr:row>
      <xdr:rowOff>104866</xdr:rowOff>
    </xdr:to>
    <xdr:cxnSp macro="">
      <xdr:nvCxnSpPr>
        <xdr:cNvPr id="150" name="直線コネクタ 149">
          <a:extLst>
            <a:ext uri="{FF2B5EF4-FFF2-40B4-BE49-F238E27FC236}">
              <a16:creationId xmlns:a16="http://schemas.microsoft.com/office/drawing/2014/main" id="{C0974438-7B24-424E-BFF1-C0AA9D05F3AD}"/>
            </a:ext>
          </a:extLst>
        </xdr:cNvPr>
        <xdr:cNvCxnSpPr/>
      </xdr:nvCxnSpPr>
      <xdr:spPr>
        <a:xfrm>
          <a:off x="11068685" y="6052974"/>
          <a:ext cx="670560" cy="18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31</xdr:row>
      <xdr:rowOff>147211</xdr:rowOff>
    </xdr:from>
    <xdr:to>
      <xdr:col>60</xdr:col>
      <xdr:colOff>123825</xdr:colOff>
      <xdr:row>32</xdr:row>
      <xdr:rowOff>77361</xdr:rowOff>
    </xdr:to>
    <xdr:sp macro="" textlink="">
      <xdr:nvSpPr>
        <xdr:cNvPr id="151" name="楕円 150">
          <a:extLst>
            <a:ext uri="{FF2B5EF4-FFF2-40B4-BE49-F238E27FC236}">
              <a16:creationId xmlns:a16="http://schemas.microsoft.com/office/drawing/2014/main" id="{544602EA-5653-4F26-9387-A271B0187C1C}"/>
            </a:ext>
          </a:extLst>
        </xdr:cNvPr>
        <xdr:cNvSpPr/>
      </xdr:nvSpPr>
      <xdr:spPr>
        <a:xfrm>
          <a:off x="10347325" y="61136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31</xdr:row>
      <xdr:rowOff>86514</xdr:rowOff>
    </xdr:from>
    <xdr:to>
      <xdr:col>64</xdr:col>
      <xdr:colOff>73025</xdr:colOff>
      <xdr:row>32</xdr:row>
      <xdr:rowOff>26561</xdr:rowOff>
    </xdr:to>
    <xdr:cxnSp macro="">
      <xdr:nvCxnSpPr>
        <xdr:cNvPr id="152" name="直線コネクタ 151">
          <a:extLst>
            <a:ext uri="{FF2B5EF4-FFF2-40B4-BE49-F238E27FC236}">
              <a16:creationId xmlns:a16="http://schemas.microsoft.com/office/drawing/2014/main" id="{03FA2146-1FA4-4465-A830-0C9E0EB03F3B}"/>
            </a:ext>
          </a:extLst>
        </xdr:cNvPr>
        <xdr:cNvCxnSpPr/>
      </xdr:nvCxnSpPr>
      <xdr:spPr>
        <a:xfrm flipV="1">
          <a:off x="10398125" y="6052974"/>
          <a:ext cx="670560" cy="107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27</xdr:row>
      <xdr:rowOff>71572</xdr:rowOff>
    </xdr:from>
    <xdr:ext cx="469744" cy="259045"/>
    <xdr:sp macro="" textlink="">
      <xdr:nvSpPr>
        <xdr:cNvPr id="153" name="n_1aveValue債務償還比率">
          <a:extLst>
            <a:ext uri="{FF2B5EF4-FFF2-40B4-BE49-F238E27FC236}">
              <a16:creationId xmlns:a16="http://schemas.microsoft.com/office/drawing/2014/main" id="{75220A49-FA38-4F5C-87B6-708410BC62EC}"/>
            </a:ext>
          </a:extLst>
        </xdr:cNvPr>
        <xdr:cNvSpPr txBox="1"/>
      </xdr:nvSpPr>
      <xdr:spPr>
        <a:xfrm>
          <a:off x="12185092" y="53674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27</xdr:row>
      <xdr:rowOff>99177</xdr:rowOff>
    </xdr:from>
    <xdr:ext cx="469744" cy="259045"/>
    <xdr:sp macro="" textlink="">
      <xdr:nvSpPr>
        <xdr:cNvPr id="154" name="n_2aveValue債務償還比率">
          <a:extLst>
            <a:ext uri="{FF2B5EF4-FFF2-40B4-BE49-F238E27FC236}">
              <a16:creationId xmlns:a16="http://schemas.microsoft.com/office/drawing/2014/main" id="{714CA108-5845-4FAD-8FF8-E3500102CB41}"/>
            </a:ext>
          </a:extLst>
        </xdr:cNvPr>
        <xdr:cNvSpPr txBox="1"/>
      </xdr:nvSpPr>
      <xdr:spPr>
        <a:xfrm>
          <a:off x="11527232" y="5395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84372</xdr:rowOff>
    </xdr:from>
    <xdr:ext cx="469744" cy="259045"/>
    <xdr:sp macro="" textlink="">
      <xdr:nvSpPr>
        <xdr:cNvPr id="155" name="n_3aveValue債務償還比率">
          <a:extLst>
            <a:ext uri="{FF2B5EF4-FFF2-40B4-BE49-F238E27FC236}">
              <a16:creationId xmlns:a16="http://schemas.microsoft.com/office/drawing/2014/main" id="{60B1D30A-DE7D-4342-A83C-858EE9552F41}"/>
            </a:ext>
          </a:extLst>
        </xdr:cNvPr>
        <xdr:cNvSpPr txBox="1"/>
      </xdr:nvSpPr>
      <xdr:spPr>
        <a:xfrm>
          <a:off x="10856672" y="5380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87493</xdr:rowOff>
    </xdr:from>
    <xdr:ext cx="469744" cy="259045"/>
    <xdr:sp macro="" textlink="">
      <xdr:nvSpPr>
        <xdr:cNvPr id="156" name="n_4aveValue債務償還比率">
          <a:extLst>
            <a:ext uri="{FF2B5EF4-FFF2-40B4-BE49-F238E27FC236}">
              <a16:creationId xmlns:a16="http://schemas.microsoft.com/office/drawing/2014/main" id="{55A9B41A-1806-454B-BC11-A1AC48DD486B}"/>
            </a:ext>
          </a:extLst>
        </xdr:cNvPr>
        <xdr:cNvSpPr txBox="1"/>
      </xdr:nvSpPr>
      <xdr:spPr>
        <a:xfrm>
          <a:off x="10186112" y="55510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31</xdr:row>
      <xdr:rowOff>154195</xdr:rowOff>
    </xdr:from>
    <xdr:ext cx="469744" cy="259045"/>
    <xdr:sp macro="" textlink="">
      <xdr:nvSpPr>
        <xdr:cNvPr id="157" name="n_1mainValue債務償還比率">
          <a:extLst>
            <a:ext uri="{FF2B5EF4-FFF2-40B4-BE49-F238E27FC236}">
              <a16:creationId xmlns:a16="http://schemas.microsoft.com/office/drawing/2014/main" id="{EBC897C6-160F-40F8-BE55-3894A0905983}"/>
            </a:ext>
          </a:extLst>
        </xdr:cNvPr>
        <xdr:cNvSpPr txBox="1"/>
      </xdr:nvSpPr>
      <xdr:spPr>
        <a:xfrm>
          <a:off x="12185092" y="61206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146793</xdr:rowOff>
    </xdr:from>
    <xdr:ext cx="469744" cy="259045"/>
    <xdr:sp macro="" textlink="">
      <xdr:nvSpPr>
        <xdr:cNvPr id="158" name="n_2mainValue債務償還比率">
          <a:extLst>
            <a:ext uri="{FF2B5EF4-FFF2-40B4-BE49-F238E27FC236}">
              <a16:creationId xmlns:a16="http://schemas.microsoft.com/office/drawing/2014/main" id="{62C570DB-C929-4F21-B566-2B3C64EAD67B}"/>
            </a:ext>
          </a:extLst>
        </xdr:cNvPr>
        <xdr:cNvSpPr txBox="1"/>
      </xdr:nvSpPr>
      <xdr:spPr>
        <a:xfrm>
          <a:off x="11527232" y="6113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31</xdr:row>
      <xdr:rowOff>128441</xdr:rowOff>
    </xdr:from>
    <xdr:ext cx="469744" cy="259045"/>
    <xdr:sp macro="" textlink="">
      <xdr:nvSpPr>
        <xdr:cNvPr id="159" name="n_3mainValue債務償還比率">
          <a:extLst>
            <a:ext uri="{FF2B5EF4-FFF2-40B4-BE49-F238E27FC236}">
              <a16:creationId xmlns:a16="http://schemas.microsoft.com/office/drawing/2014/main" id="{C1788DA4-115F-4A42-9C36-B438A09A012C}"/>
            </a:ext>
          </a:extLst>
        </xdr:cNvPr>
        <xdr:cNvSpPr txBox="1"/>
      </xdr:nvSpPr>
      <xdr:spPr>
        <a:xfrm>
          <a:off x="10856672" y="60949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32</xdr:row>
      <xdr:rowOff>68488</xdr:rowOff>
    </xdr:from>
    <xdr:ext cx="469744" cy="259045"/>
    <xdr:sp macro="" textlink="">
      <xdr:nvSpPr>
        <xdr:cNvPr id="160" name="n_4mainValue債務償還比率">
          <a:extLst>
            <a:ext uri="{FF2B5EF4-FFF2-40B4-BE49-F238E27FC236}">
              <a16:creationId xmlns:a16="http://schemas.microsoft.com/office/drawing/2014/main" id="{E630CA64-22C0-4555-861C-2758761D85F2}"/>
            </a:ext>
          </a:extLst>
        </xdr:cNvPr>
        <xdr:cNvSpPr txBox="1"/>
      </xdr:nvSpPr>
      <xdr:spPr>
        <a:xfrm>
          <a:off x="10186112" y="6202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D9500C1B-5D5E-4D04-92EA-1F94227BABDE}"/>
            </a:ext>
          </a:extLst>
        </xdr:cNvPr>
        <xdr:cNvSpPr/>
      </xdr:nvSpPr>
      <xdr:spPr>
        <a:xfrm>
          <a:off x="1127125" y="7833360"/>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4E4A4FDE-70A5-4A22-9487-5380320877A9}"/>
            </a:ext>
          </a:extLst>
        </xdr:cNvPr>
        <xdr:cNvSpPr/>
      </xdr:nvSpPr>
      <xdr:spPr>
        <a:xfrm>
          <a:off x="1127125" y="11550015"/>
          <a:ext cx="5196840" cy="33528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00BACB8F-1B0A-494B-B135-C130C3FE0925}"/>
            </a:ext>
          </a:extLst>
        </xdr:cNvPr>
        <xdr:cNvSpPr txBox="1"/>
      </xdr:nvSpPr>
      <xdr:spPr>
        <a:xfrm>
          <a:off x="817245" y="807974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275102D3-5A0A-4FA0-8A72-30AED30C8192}"/>
            </a:ext>
          </a:extLst>
        </xdr:cNvPr>
        <xdr:cNvSpPr txBox="1"/>
      </xdr:nvSpPr>
      <xdr:spPr>
        <a:xfrm>
          <a:off x="6156325" y="1068959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9B37FADB-BB46-41AA-881B-DB3B934ACA3E}"/>
            </a:ext>
          </a:extLst>
        </xdr:cNvPr>
        <xdr:cNvSpPr txBox="1"/>
      </xdr:nvSpPr>
      <xdr:spPr>
        <a:xfrm>
          <a:off x="817245" y="1177099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3204226F-4705-48A9-B28D-0B08EFAEE13A}"/>
            </a:ext>
          </a:extLst>
        </xdr:cNvPr>
        <xdr:cNvSpPr txBox="1"/>
      </xdr:nvSpPr>
      <xdr:spPr>
        <a:xfrm>
          <a:off x="6156325" y="1446593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2F717880-AE55-4C2B-A208-A5CAE9C2104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34D05D7C-DC29-4510-8B2A-7C657207059F}"/>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E8E5F7A7-3097-4761-A8D4-DF3AE02785FC}"/>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23C2931A-E45C-4BCF-9012-BEB96AFD5D83}"/>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福島県西会津町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A11B102E-4358-4767-9765-763A39DD7F70}"/>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2C1C17BB-DE19-4290-BC05-A99B509B128E}"/>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130345DB-B162-4D66-BAB9-FA17B7A4F0D3}"/>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5DA8913A-C122-421E-97B3-ACC57BF6232E}"/>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EB4C7D61-9E7E-44C2-9A34-18E28AB22856}"/>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2DE33544-6174-469D-8870-767DD3FC1F84}"/>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5,408
5,368
298.18
7,639,155
7,323,657
278,694
3,878,996
6,194,491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F5D84DFE-0947-4EF3-A8EB-50AFBA45887A}"/>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43CD2785-564D-4717-9A2F-00B852933639}"/>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55B7604-F3B7-4513-AC1F-4DBE83F8E743}"/>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65.4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D40E97D-F507-4DB2-B80D-425DBEF7E397}"/>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3F990AB2-3184-4026-8F52-C07199B5C0C4}"/>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EFD8A844-AA3C-4CB1-B98F-6114A20BF2BA}"/>
            </a:ext>
          </a:extLst>
        </xdr:cNvPr>
        <xdr:cNvSpPr/>
      </xdr:nvSpPr>
      <xdr:spPr>
        <a:xfrm>
          <a:off x="6329680" y="1676400"/>
          <a:ext cx="322580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7FE9E7DC-71E5-43B6-BF02-EC358270D484}"/>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B755878-0EA7-47B9-88C1-5485B8AA90CE}"/>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4FBB3EB8-45B2-4352-88F3-72C16C54923C}"/>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A3585D84-EE45-46E1-BA04-331C3DEC20A0}"/>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4C0BE961-D82A-4979-B077-8AAC5D7FF194}"/>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8BA21AB5-C6C0-4A38-9BA9-BBF643C03524}"/>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D47B2A19-7C96-4A6E-AECD-B69E0BCA875D}"/>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48F02E48-9081-4B9E-B93D-27E3D99F2939}"/>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55856270-B1CD-4F82-8A38-BAB6C6179BCF}"/>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7584ECF5-7DE1-4191-BA21-F2D2E544C35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9F4D5294-020B-4DA1-9E5E-923A8421FDE1}"/>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B5F0B386-82D5-4623-A689-791F58A51A2D}"/>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ECB97E0-9305-4094-8CD0-9520487FA315}"/>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D8A18177-6C12-4427-9D97-EA7F40769A9B}"/>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C290E159-2D08-4B85-9809-96C42C58AD26}"/>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F0F0E3A0-2341-4EEE-9490-C85EC9116E6D}"/>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CD5846C-F006-479E-8218-2A4FCD2D5914}"/>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AB60E0F1-5199-4A28-A60D-ED578F75A330}"/>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7BAF967-56FF-4F7B-B9C4-434E2BB9CD2F}"/>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1C681BA7-FA83-48A5-A61B-02D718426AFF}"/>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AED7A86-141C-4930-9DC4-54ED8A93B69F}"/>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1C788390-DED4-484D-8425-1F6209DC4010}"/>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A9007B9-B838-4958-984C-559F9AD8DF60}"/>
            </a:ext>
          </a:extLst>
        </xdr:cNvPr>
        <xdr:cNvSpPr/>
      </xdr:nvSpPr>
      <xdr:spPr>
        <a:xfrm>
          <a:off x="67056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932EEC08-40DA-4571-B3AF-AE8C96AFAC37}"/>
            </a:ext>
          </a:extLst>
        </xdr:cNvPr>
        <xdr:cNvSpPr txBox="1"/>
      </xdr:nvSpPr>
      <xdr:spPr>
        <a:xfrm>
          <a:off x="65532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222E8EB1-E8F5-4B25-AF09-1E2CDBF2364B}"/>
            </a:ext>
          </a:extLst>
        </xdr:cNvPr>
        <xdr:cNvCxnSpPr/>
      </xdr:nvCxnSpPr>
      <xdr:spPr>
        <a:xfrm>
          <a:off x="67056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58C5F2C0-9B8B-40C0-ADDE-E40F3284C09D}"/>
            </a:ext>
          </a:extLst>
        </xdr:cNvPr>
        <xdr:cNvSpPr txBox="1"/>
      </xdr:nvSpPr>
      <xdr:spPr>
        <a:xfrm>
          <a:off x="27196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D486F6C8-D8BA-469C-9D23-4EC599763006}"/>
            </a:ext>
          </a:extLst>
        </xdr:cNvPr>
        <xdr:cNvCxnSpPr/>
      </xdr:nvCxnSpPr>
      <xdr:spPr>
        <a:xfrm>
          <a:off x="670560" y="70789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67B9DAEB-D7B1-45F2-83FF-144D8E8B4A52}"/>
            </a:ext>
          </a:extLst>
        </xdr:cNvPr>
        <xdr:cNvSpPr txBox="1"/>
      </xdr:nvSpPr>
      <xdr:spPr>
        <a:xfrm>
          <a:off x="27196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AA9A6A04-1641-4871-977F-D4A87F8860DE}"/>
            </a:ext>
          </a:extLst>
        </xdr:cNvPr>
        <xdr:cNvCxnSpPr/>
      </xdr:nvCxnSpPr>
      <xdr:spPr>
        <a:xfrm>
          <a:off x="670560" y="67056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D9499E93-CDC8-4DFA-8973-A56BF8E06BB5}"/>
            </a:ext>
          </a:extLst>
        </xdr:cNvPr>
        <xdr:cNvSpPr txBox="1"/>
      </xdr:nvSpPr>
      <xdr:spPr>
        <a:xfrm>
          <a:off x="33608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A642FDA9-3F43-4494-9DBB-E41B905B1D8E}"/>
            </a:ext>
          </a:extLst>
        </xdr:cNvPr>
        <xdr:cNvCxnSpPr/>
      </xdr:nvCxnSpPr>
      <xdr:spPr>
        <a:xfrm>
          <a:off x="670560" y="63360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91791C4-2E91-4A74-B1EA-0836F5F49072}"/>
            </a:ext>
          </a:extLst>
        </xdr:cNvPr>
        <xdr:cNvSpPr txBox="1"/>
      </xdr:nvSpPr>
      <xdr:spPr>
        <a:xfrm>
          <a:off x="33608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BE2566CE-3E01-479F-9821-D66484B6F5CC}"/>
            </a:ext>
          </a:extLst>
        </xdr:cNvPr>
        <xdr:cNvCxnSpPr/>
      </xdr:nvCxnSpPr>
      <xdr:spPr>
        <a:xfrm>
          <a:off x="670560" y="59626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56123D16-7329-469A-B7DC-0FFD178D1DBE}"/>
            </a:ext>
          </a:extLst>
        </xdr:cNvPr>
        <xdr:cNvSpPr txBox="1"/>
      </xdr:nvSpPr>
      <xdr:spPr>
        <a:xfrm>
          <a:off x="33608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8C4952FA-E941-448A-B23A-3FCEDF2575F2}"/>
            </a:ext>
          </a:extLst>
        </xdr:cNvPr>
        <xdr:cNvCxnSpPr/>
      </xdr:nvCxnSpPr>
      <xdr:spPr>
        <a:xfrm>
          <a:off x="670560" y="55892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18CA7414-440F-4377-B54E-E94D41764097}"/>
            </a:ext>
          </a:extLst>
        </xdr:cNvPr>
        <xdr:cNvSpPr txBox="1"/>
      </xdr:nvSpPr>
      <xdr:spPr>
        <a:xfrm>
          <a:off x="336081" y="545085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767F02B5-5E38-4407-8C85-AADCAA339AA7}"/>
            </a:ext>
          </a:extLst>
        </xdr:cNvPr>
        <xdr:cNvCxnSpPr/>
      </xdr:nvCxnSpPr>
      <xdr:spPr>
        <a:xfrm>
          <a:off x="67056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CC51CA97-22C2-4D40-A045-E4842C7CAE07}"/>
            </a:ext>
          </a:extLst>
        </xdr:cNvPr>
        <xdr:cNvSpPr txBox="1"/>
      </xdr:nvSpPr>
      <xdr:spPr>
        <a:xfrm>
          <a:off x="377341" y="50774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3B509490-2D0C-4052-BA62-C9170D5D6367}"/>
            </a:ext>
          </a:extLst>
        </xdr:cNvPr>
        <xdr:cNvSpPr/>
      </xdr:nvSpPr>
      <xdr:spPr>
        <a:xfrm>
          <a:off x="67056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72390</xdr:rowOff>
    </xdr:from>
    <xdr:to>
      <xdr:col>24</xdr:col>
      <xdr:colOff>62865</xdr:colOff>
      <xdr:row>42</xdr:row>
      <xdr:rowOff>24765</xdr:rowOff>
    </xdr:to>
    <xdr:cxnSp macro="">
      <xdr:nvCxnSpPr>
        <xdr:cNvPr id="57" name="直線コネクタ 56">
          <a:extLst>
            <a:ext uri="{FF2B5EF4-FFF2-40B4-BE49-F238E27FC236}">
              <a16:creationId xmlns:a16="http://schemas.microsoft.com/office/drawing/2014/main" id="{A57A2785-43BA-4D04-8448-5837768976EC}"/>
            </a:ext>
          </a:extLst>
        </xdr:cNvPr>
        <xdr:cNvCxnSpPr/>
      </xdr:nvCxnSpPr>
      <xdr:spPr>
        <a:xfrm flipV="1">
          <a:off x="4086225" y="5604510"/>
          <a:ext cx="0" cy="14611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28592</xdr:rowOff>
    </xdr:from>
    <xdr:ext cx="405111" cy="259045"/>
    <xdr:sp macro="" textlink="">
      <xdr:nvSpPr>
        <xdr:cNvPr id="58" name="【道路】&#10;有形固定資産減価償却率最小値テキスト">
          <a:extLst>
            <a:ext uri="{FF2B5EF4-FFF2-40B4-BE49-F238E27FC236}">
              <a16:creationId xmlns:a16="http://schemas.microsoft.com/office/drawing/2014/main" id="{C62F8B19-34F5-4DB0-B742-1386A62069D7}"/>
            </a:ext>
          </a:extLst>
        </xdr:cNvPr>
        <xdr:cNvSpPr txBox="1"/>
      </xdr:nvSpPr>
      <xdr:spPr>
        <a:xfrm>
          <a:off x="4124960" y="70694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24765</xdr:rowOff>
    </xdr:from>
    <xdr:to>
      <xdr:col>24</xdr:col>
      <xdr:colOff>152400</xdr:colOff>
      <xdr:row>42</xdr:row>
      <xdr:rowOff>24765</xdr:rowOff>
    </xdr:to>
    <xdr:cxnSp macro="">
      <xdr:nvCxnSpPr>
        <xdr:cNvPr id="59" name="直線コネクタ 58">
          <a:extLst>
            <a:ext uri="{FF2B5EF4-FFF2-40B4-BE49-F238E27FC236}">
              <a16:creationId xmlns:a16="http://schemas.microsoft.com/office/drawing/2014/main" id="{B0415EEA-F7E9-4E99-BC8A-EB276BCA9F03}"/>
            </a:ext>
          </a:extLst>
        </xdr:cNvPr>
        <xdr:cNvCxnSpPr/>
      </xdr:nvCxnSpPr>
      <xdr:spPr>
        <a:xfrm>
          <a:off x="4020820" y="706564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19067</xdr:rowOff>
    </xdr:from>
    <xdr:ext cx="405111" cy="259045"/>
    <xdr:sp macro="" textlink="">
      <xdr:nvSpPr>
        <xdr:cNvPr id="60" name="【道路】&#10;有形固定資産減価償却率最大値テキスト">
          <a:extLst>
            <a:ext uri="{FF2B5EF4-FFF2-40B4-BE49-F238E27FC236}">
              <a16:creationId xmlns:a16="http://schemas.microsoft.com/office/drawing/2014/main" id="{C86A7C01-019A-45ED-B28F-68F9EA693454}"/>
            </a:ext>
          </a:extLst>
        </xdr:cNvPr>
        <xdr:cNvSpPr txBox="1"/>
      </xdr:nvSpPr>
      <xdr:spPr>
        <a:xfrm>
          <a:off x="4124960" y="5383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72390</xdr:rowOff>
    </xdr:from>
    <xdr:to>
      <xdr:col>24</xdr:col>
      <xdr:colOff>152400</xdr:colOff>
      <xdr:row>33</xdr:row>
      <xdr:rowOff>72390</xdr:rowOff>
    </xdr:to>
    <xdr:cxnSp macro="">
      <xdr:nvCxnSpPr>
        <xdr:cNvPr id="61" name="直線コネクタ 60">
          <a:extLst>
            <a:ext uri="{FF2B5EF4-FFF2-40B4-BE49-F238E27FC236}">
              <a16:creationId xmlns:a16="http://schemas.microsoft.com/office/drawing/2014/main" id="{4319B9BC-565A-4956-B728-B8BD09475C83}"/>
            </a:ext>
          </a:extLst>
        </xdr:cNvPr>
        <xdr:cNvCxnSpPr/>
      </xdr:nvCxnSpPr>
      <xdr:spPr>
        <a:xfrm>
          <a:off x="4020820" y="56045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139717</xdr:rowOff>
    </xdr:from>
    <xdr:ext cx="405111" cy="259045"/>
    <xdr:sp macro="" textlink="">
      <xdr:nvSpPr>
        <xdr:cNvPr id="62" name="【道路】&#10;有形固定資産減価償却率平均値テキスト">
          <a:extLst>
            <a:ext uri="{FF2B5EF4-FFF2-40B4-BE49-F238E27FC236}">
              <a16:creationId xmlns:a16="http://schemas.microsoft.com/office/drawing/2014/main" id="{B498995C-5D84-4275-A3EE-5E8303432E1C}"/>
            </a:ext>
          </a:extLst>
        </xdr:cNvPr>
        <xdr:cNvSpPr txBox="1"/>
      </xdr:nvSpPr>
      <xdr:spPr>
        <a:xfrm>
          <a:off x="4124960" y="634239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116840</xdr:rowOff>
    </xdr:from>
    <xdr:to>
      <xdr:col>24</xdr:col>
      <xdr:colOff>114300</xdr:colOff>
      <xdr:row>39</xdr:row>
      <xdr:rowOff>46990</xdr:rowOff>
    </xdr:to>
    <xdr:sp macro="" textlink="">
      <xdr:nvSpPr>
        <xdr:cNvPr id="63" name="フローチャート: 判断 62">
          <a:extLst>
            <a:ext uri="{FF2B5EF4-FFF2-40B4-BE49-F238E27FC236}">
              <a16:creationId xmlns:a16="http://schemas.microsoft.com/office/drawing/2014/main" id="{11D9BD9A-E390-4B04-8DDB-B158B76DB7A0}"/>
            </a:ext>
          </a:extLst>
        </xdr:cNvPr>
        <xdr:cNvSpPr/>
      </xdr:nvSpPr>
      <xdr:spPr>
        <a:xfrm>
          <a:off x="4036060" y="64871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74930</xdr:rowOff>
    </xdr:from>
    <xdr:to>
      <xdr:col>20</xdr:col>
      <xdr:colOff>38100</xdr:colOff>
      <xdr:row>39</xdr:row>
      <xdr:rowOff>5080</xdr:rowOff>
    </xdr:to>
    <xdr:sp macro="" textlink="">
      <xdr:nvSpPr>
        <xdr:cNvPr id="64" name="フローチャート: 判断 63">
          <a:extLst>
            <a:ext uri="{FF2B5EF4-FFF2-40B4-BE49-F238E27FC236}">
              <a16:creationId xmlns:a16="http://schemas.microsoft.com/office/drawing/2014/main" id="{1B2CB0A3-33B8-465E-80EB-5F50DB512CEE}"/>
            </a:ext>
          </a:extLst>
        </xdr:cNvPr>
        <xdr:cNvSpPr/>
      </xdr:nvSpPr>
      <xdr:spPr>
        <a:xfrm>
          <a:off x="3312160" y="64452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38</xdr:row>
      <xdr:rowOff>76835</xdr:rowOff>
    </xdr:from>
    <xdr:to>
      <xdr:col>15</xdr:col>
      <xdr:colOff>101600</xdr:colOff>
      <xdr:row>39</xdr:row>
      <xdr:rowOff>6985</xdr:rowOff>
    </xdr:to>
    <xdr:sp macro="" textlink="">
      <xdr:nvSpPr>
        <xdr:cNvPr id="65" name="フローチャート: 判断 64">
          <a:extLst>
            <a:ext uri="{FF2B5EF4-FFF2-40B4-BE49-F238E27FC236}">
              <a16:creationId xmlns:a16="http://schemas.microsoft.com/office/drawing/2014/main" id="{F15232C2-9A1B-4291-A5C7-838CBD3CE36F}"/>
            </a:ext>
          </a:extLst>
        </xdr:cNvPr>
        <xdr:cNvSpPr/>
      </xdr:nvSpPr>
      <xdr:spPr>
        <a:xfrm>
          <a:off x="2514600" y="6447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38</xdr:row>
      <xdr:rowOff>55880</xdr:rowOff>
    </xdr:from>
    <xdr:to>
      <xdr:col>10</xdr:col>
      <xdr:colOff>165100</xdr:colOff>
      <xdr:row>38</xdr:row>
      <xdr:rowOff>157480</xdr:rowOff>
    </xdr:to>
    <xdr:sp macro="" textlink="">
      <xdr:nvSpPr>
        <xdr:cNvPr id="66" name="フローチャート: 判断 65">
          <a:extLst>
            <a:ext uri="{FF2B5EF4-FFF2-40B4-BE49-F238E27FC236}">
              <a16:creationId xmlns:a16="http://schemas.microsoft.com/office/drawing/2014/main" id="{D118C391-CBF0-40E7-86CE-3E3CC0ED5DB4}"/>
            </a:ext>
          </a:extLst>
        </xdr:cNvPr>
        <xdr:cNvSpPr/>
      </xdr:nvSpPr>
      <xdr:spPr>
        <a:xfrm>
          <a:off x="1739900" y="6426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38</xdr:row>
      <xdr:rowOff>10160</xdr:rowOff>
    </xdr:from>
    <xdr:to>
      <xdr:col>6</xdr:col>
      <xdr:colOff>38100</xdr:colOff>
      <xdr:row>38</xdr:row>
      <xdr:rowOff>111760</xdr:rowOff>
    </xdr:to>
    <xdr:sp macro="" textlink="">
      <xdr:nvSpPr>
        <xdr:cNvPr id="67" name="フローチャート: 判断 66">
          <a:extLst>
            <a:ext uri="{FF2B5EF4-FFF2-40B4-BE49-F238E27FC236}">
              <a16:creationId xmlns:a16="http://schemas.microsoft.com/office/drawing/2014/main" id="{293401D7-54C8-4639-B191-AF6B079150DC}"/>
            </a:ext>
          </a:extLst>
        </xdr:cNvPr>
        <xdr:cNvSpPr/>
      </xdr:nvSpPr>
      <xdr:spPr>
        <a:xfrm>
          <a:off x="965200" y="63804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BEA0B4F-B506-42C0-AEA8-30A7D59A5CC4}"/>
            </a:ext>
          </a:extLst>
        </xdr:cNvPr>
        <xdr:cNvSpPr txBox="1"/>
      </xdr:nvSpPr>
      <xdr:spPr>
        <a:xfrm>
          <a:off x="39192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8770113F-92DE-4877-B1D1-7C0D99039578}"/>
            </a:ext>
          </a:extLst>
        </xdr:cNvPr>
        <xdr:cNvSpPr txBox="1"/>
      </xdr:nvSpPr>
      <xdr:spPr>
        <a:xfrm>
          <a:off x="3187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7367DCD6-14FF-4A4A-B654-864A83ED8924}"/>
            </a:ext>
          </a:extLst>
        </xdr:cNvPr>
        <xdr:cNvSpPr txBox="1"/>
      </xdr:nvSpPr>
      <xdr:spPr>
        <a:xfrm>
          <a:off x="2397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A53EABA2-27B0-4DCC-8E0D-2ABB1BC6234E}"/>
            </a:ext>
          </a:extLst>
        </xdr:cNvPr>
        <xdr:cNvSpPr txBox="1"/>
      </xdr:nvSpPr>
      <xdr:spPr>
        <a:xfrm>
          <a:off x="16230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3D7B2ED-6F59-4CCC-A274-F4914412D62D}"/>
            </a:ext>
          </a:extLst>
        </xdr:cNvPr>
        <xdr:cNvSpPr txBox="1"/>
      </xdr:nvSpPr>
      <xdr:spPr>
        <a:xfrm>
          <a:off x="8407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39</xdr:row>
      <xdr:rowOff>635</xdr:rowOff>
    </xdr:from>
    <xdr:to>
      <xdr:col>24</xdr:col>
      <xdr:colOff>114300</xdr:colOff>
      <xdr:row>39</xdr:row>
      <xdr:rowOff>102235</xdr:rowOff>
    </xdr:to>
    <xdr:sp macro="" textlink="">
      <xdr:nvSpPr>
        <xdr:cNvPr id="73" name="楕円 72">
          <a:extLst>
            <a:ext uri="{FF2B5EF4-FFF2-40B4-BE49-F238E27FC236}">
              <a16:creationId xmlns:a16="http://schemas.microsoft.com/office/drawing/2014/main" id="{5333DE27-D79A-4A7B-BCB4-0079D609B0C9}"/>
            </a:ext>
          </a:extLst>
        </xdr:cNvPr>
        <xdr:cNvSpPr/>
      </xdr:nvSpPr>
      <xdr:spPr>
        <a:xfrm>
          <a:off x="4036060" y="65385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150512</xdr:rowOff>
    </xdr:from>
    <xdr:ext cx="405111" cy="259045"/>
    <xdr:sp macro="" textlink="">
      <xdr:nvSpPr>
        <xdr:cNvPr id="74" name="【道路】&#10;有形固定資産減価償却率該当値テキスト">
          <a:extLst>
            <a:ext uri="{FF2B5EF4-FFF2-40B4-BE49-F238E27FC236}">
              <a16:creationId xmlns:a16="http://schemas.microsoft.com/office/drawing/2014/main" id="{D390CC8B-4C03-42C6-8C2E-1AF6AE24AD69}"/>
            </a:ext>
          </a:extLst>
        </xdr:cNvPr>
        <xdr:cNvSpPr txBox="1"/>
      </xdr:nvSpPr>
      <xdr:spPr>
        <a:xfrm>
          <a:off x="4124960" y="6520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143510</xdr:rowOff>
    </xdr:from>
    <xdr:to>
      <xdr:col>20</xdr:col>
      <xdr:colOff>38100</xdr:colOff>
      <xdr:row>39</xdr:row>
      <xdr:rowOff>73660</xdr:rowOff>
    </xdr:to>
    <xdr:sp macro="" textlink="">
      <xdr:nvSpPr>
        <xdr:cNvPr id="75" name="楕円 74">
          <a:extLst>
            <a:ext uri="{FF2B5EF4-FFF2-40B4-BE49-F238E27FC236}">
              <a16:creationId xmlns:a16="http://schemas.microsoft.com/office/drawing/2014/main" id="{F9553472-8AC7-4249-904A-9B05876226D2}"/>
            </a:ext>
          </a:extLst>
        </xdr:cNvPr>
        <xdr:cNvSpPr/>
      </xdr:nvSpPr>
      <xdr:spPr>
        <a:xfrm>
          <a:off x="3312160" y="651383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39</xdr:row>
      <xdr:rowOff>22860</xdr:rowOff>
    </xdr:from>
    <xdr:to>
      <xdr:col>24</xdr:col>
      <xdr:colOff>63500</xdr:colOff>
      <xdr:row>39</xdr:row>
      <xdr:rowOff>51435</xdr:rowOff>
    </xdr:to>
    <xdr:cxnSp macro="">
      <xdr:nvCxnSpPr>
        <xdr:cNvPr id="76" name="直線コネクタ 75">
          <a:extLst>
            <a:ext uri="{FF2B5EF4-FFF2-40B4-BE49-F238E27FC236}">
              <a16:creationId xmlns:a16="http://schemas.microsoft.com/office/drawing/2014/main" id="{0CA7CE0B-0C31-42C0-B279-FE740046EFB5}"/>
            </a:ext>
          </a:extLst>
        </xdr:cNvPr>
        <xdr:cNvCxnSpPr/>
      </xdr:nvCxnSpPr>
      <xdr:spPr>
        <a:xfrm>
          <a:off x="3355340" y="6560820"/>
          <a:ext cx="73152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38</xdr:row>
      <xdr:rowOff>114935</xdr:rowOff>
    </xdr:from>
    <xdr:to>
      <xdr:col>15</xdr:col>
      <xdr:colOff>101600</xdr:colOff>
      <xdr:row>39</xdr:row>
      <xdr:rowOff>45085</xdr:rowOff>
    </xdr:to>
    <xdr:sp macro="" textlink="">
      <xdr:nvSpPr>
        <xdr:cNvPr id="77" name="楕円 76">
          <a:extLst>
            <a:ext uri="{FF2B5EF4-FFF2-40B4-BE49-F238E27FC236}">
              <a16:creationId xmlns:a16="http://schemas.microsoft.com/office/drawing/2014/main" id="{799E5EB9-D810-483A-ABCC-85ED2A9BFFF3}"/>
            </a:ext>
          </a:extLst>
        </xdr:cNvPr>
        <xdr:cNvSpPr/>
      </xdr:nvSpPr>
      <xdr:spPr>
        <a:xfrm>
          <a:off x="2514600" y="648525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165735</xdr:rowOff>
    </xdr:from>
    <xdr:to>
      <xdr:col>19</xdr:col>
      <xdr:colOff>177800</xdr:colOff>
      <xdr:row>39</xdr:row>
      <xdr:rowOff>22860</xdr:rowOff>
    </xdr:to>
    <xdr:cxnSp macro="">
      <xdr:nvCxnSpPr>
        <xdr:cNvPr id="78" name="直線コネクタ 77">
          <a:extLst>
            <a:ext uri="{FF2B5EF4-FFF2-40B4-BE49-F238E27FC236}">
              <a16:creationId xmlns:a16="http://schemas.microsoft.com/office/drawing/2014/main" id="{EE567990-ED1A-40BC-AF3D-1FC6DB9E9133}"/>
            </a:ext>
          </a:extLst>
        </xdr:cNvPr>
        <xdr:cNvCxnSpPr/>
      </xdr:nvCxnSpPr>
      <xdr:spPr>
        <a:xfrm>
          <a:off x="2565400" y="6536055"/>
          <a:ext cx="78994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38</xdr:row>
      <xdr:rowOff>90170</xdr:rowOff>
    </xdr:from>
    <xdr:to>
      <xdr:col>10</xdr:col>
      <xdr:colOff>165100</xdr:colOff>
      <xdr:row>39</xdr:row>
      <xdr:rowOff>20320</xdr:rowOff>
    </xdr:to>
    <xdr:sp macro="" textlink="">
      <xdr:nvSpPr>
        <xdr:cNvPr id="79" name="楕円 78">
          <a:extLst>
            <a:ext uri="{FF2B5EF4-FFF2-40B4-BE49-F238E27FC236}">
              <a16:creationId xmlns:a16="http://schemas.microsoft.com/office/drawing/2014/main" id="{5545EE2F-17BE-4824-AF21-73E0D536AA02}"/>
            </a:ext>
          </a:extLst>
        </xdr:cNvPr>
        <xdr:cNvSpPr/>
      </xdr:nvSpPr>
      <xdr:spPr>
        <a:xfrm>
          <a:off x="1739900" y="64604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38</xdr:row>
      <xdr:rowOff>140970</xdr:rowOff>
    </xdr:from>
    <xdr:to>
      <xdr:col>15</xdr:col>
      <xdr:colOff>50800</xdr:colOff>
      <xdr:row>38</xdr:row>
      <xdr:rowOff>165735</xdr:rowOff>
    </xdr:to>
    <xdr:cxnSp macro="">
      <xdr:nvCxnSpPr>
        <xdr:cNvPr id="80" name="直線コネクタ 79">
          <a:extLst>
            <a:ext uri="{FF2B5EF4-FFF2-40B4-BE49-F238E27FC236}">
              <a16:creationId xmlns:a16="http://schemas.microsoft.com/office/drawing/2014/main" id="{0D1259C9-3033-4222-A003-A5909788FA03}"/>
            </a:ext>
          </a:extLst>
        </xdr:cNvPr>
        <xdr:cNvCxnSpPr/>
      </xdr:nvCxnSpPr>
      <xdr:spPr>
        <a:xfrm>
          <a:off x="1790700" y="6511290"/>
          <a:ext cx="7747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38</xdr:row>
      <xdr:rowOff>63500</xdr:rowOff>
    </xdr:from>
    <xdr:to>
      <xdr:col>6</xdr:col>
      <xdr:colOff>38100</xdr:colOff>
      <xdr:row>38</xdr:row>
      <xdr:rowOff>165100</xdr:rowOff>
    </xdr:to>
    <xdr:sp macro="" textlink="">
      <xdr:nvSpPr>
        <xdr:cNvPr id="81" name="楕円 80">
          <a:extLst>
            <a:ext uri="{FF2B5EF4-FFF2-40B4-BE49-F238E27FC236}">
              <a16:creationId xmlns:a16="http://schemas.microsoft.com/office/drawing/2014/main" id="{42E0FCD2-448C-4C4D-8594-682C574EA595}"/>
            </a:ext>
          </a:extLst>
        </xdr:cNvPr>
        <xdr:cNvSpPr/>
      </xdr:nvSpPr>
      <xdr:spPr>
        <a:xfrm>
          <a:off x="965200" y="64338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38</xdr:row>
      <xdr:rowOff>114300</xdr:rowOff>
    </xdr:from>
    <xdr:to>
      <xdr:col>10</xdr:col>
      <xdr:colOff>114300</xdr:colOff>
      <xdr:row>38</xdr:row>
      <xdr:rowOff>140970</xdr:rowOff>
    </xdr:to>
    <xdr:cxnSp macro="">
      <xdr:nvCxnSpPr>
        <xdr:cNvPr id="82" name="直線コネクタ 81">
          <a:extLst>
            <a:ext uri="{FF2B5EF4-FFF2-40B4-BE49-F238E27FC236}">
              <a16:creationId xmlns:a16="http://schemas.microsoft.com/office/drawing/2014/main" id="{D7A9ED52-2BBE-453A-AF8A-2D6F91B4BE9E}"/>
            </a:ext>
          </a:extLst>
        </xdr:cNvPr>
        <xdr:cNvCxnSpPr/>
      </xdr:nvCxnSpPr>
      <xdr:spPr>
        <a:xfrm>
          <a:off x="1008380" y="6484620"/>
          <a:ext cx="78232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21607</xdr:rowOff>
    </xdr:from>
    <xdr:ext cx="405111" cy="259045"/>
    <xdr:sp macro="" textlink="">
      <xdr:nvSpPr>
        <xdr:cNvPr id="83" name="n_1aveValue【道路】&#10;有形固定資産減価償却率">
          <a:extLst>
            <a:ext uri="{FF2B5EF4-FFF2-40B4-BE49-F238E27FC236}">
              <a16:creationId xmlns:a16="http://schemas.microsoft.com/office/drawing/2014/main" id="{3B5F665F-DE49-4AE7-8208-8D61285D7C43}"/>
            </a:ext>
          </a:extLst>
        </xdr:cNvPr>
        <xdr:cNvSpPr txBox="1"/>
      </xdr:nvSpPr>
      <xdr:spPr>
        <a:xfrm>
          <a:off x="3170564" y="62242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23512</xdr:rowOff>
    </xdr:from>
    <xdr:ext cx="405111" cy="259045"/>
    <xdr:sp macro="" textlink="">
      <xdr:nvSpPr>
        <xdr:cNvPr id="84" name="n_2aveValue【道路】&#10;有形固定資産減価償却率">
          <a:extLst>
            <a:ext uri="{FF2B5EF4-FFF2-40B4-BE49-F238E27FC236}">
              <a16:creationId xmlns:a16="http://schemas.microsoft.com/office/drawing/2014/main" id="{43284398-F1E2-4784-AD88-6EE1BBBFA538}"/>
            </a:ext>
          </a:extLst>
        </xdr:cNvPr>
        <xdr:cNvSpPr txBox="1"/>
      </xdr:nvSpPr>
      <xdr:spPr>
        <a:xfrm>
          <a:off x="238570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2557</xdr:rowOff>
    </xdr:from>
    <xdr:ext cx="405111" cy="259045"/>
    <xdr:sp macro="" textlink="">
      <xdr:nvSpPr>
        <xdr:cNvPr id="85" name="n_3aveValue【道路】&#10;有形固定資産減価償却率">
          <a:extLst>
            <a:ext uri="{FF2B5EF4-FFF2-40B4-BE49-F238E27FC236}">
              <a16:creationId xmlns:a16="http://schemas.microsoft.com/office/drawing/2014/main" id="{4ACBFF5D-0032-40CB-841D-819A5B12ED5A}"/>
            </a:ext>
          </a:extLst>
        </xdr:cNvPr>
        <xdr:cNvSpPr txBox="1"/>
      </xdr:nvSpPr>
      <xdr:spPr>
        <a:xfrm>
          <a:off x="1611004" y="62052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128287</xdr:rowOff>
    </xdr:from>
    <xdr:ext cx="405111" cy="259045"/>
    <xdr:sp macro="" textlink="">
      <xdr:nvSpPr>
        <xdr:cNvPr id="86" name="n_4aveValue【道路】&#10;有形固定資産減価償却率">
          <a:extLst>
            <a:ext uri="{FF2B5EF4-FFF2-40B4-BE49-F238E27FC236}">
              <a16:creationId xmlns:a16="http://schemas.microsoft.com/office/drawing/2014/main" id="{E1F6375D-3230-4C41-859A-6CA308BA0B7D}"/>
            </a:ext>
          </a:extLst>
        </xdr:cNvPr>
        <xdr:cNvSpPr txBox="1"/>
      </xdr:nvSpPr>
      <xdr:spPr>
        <a:xfrm>
          <a:off x="836304" y="616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39</xdr:row>
      <xdr:rowOff>64787</xdr:rowOff>
    </xdr:from>
    <xdr:ext cx="405111" cy="259045"/>
    <xdr:sp macro="" textlink="">
      <xdr:nvSpPr>
        <xdr:cNvPr id="87" name="n_1mainValue【道路】&#10;有形固定資産減価償却率">
          <a:extLst>
            <a:ext uri="{FF2B5EF4-FFF2-40B4-BE49-F238E27FC236}">
              <a16:creationId xmlns:a16="http://schemas.microsoft.com/office/drawing/2014/main" id="{FDC9945B-6DD5-4F92-8A61-A30D461E0524}"/>
            </a:ext>
          </a:extLst>
        </xdr:cNvPr>
        <xdr:cNvSpPr txBox="1"/>
      </xdr:nvSpPr>
      <xdr:spPr>
        <a:xfrm>
          <a:off x="317056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39</xdr:row>
      <xdr:rowOff>36212</xdr:rowOff>
    </xdr:from>
    <xdr:ext cx="405111" cy="259045"/>
    <xdr:sp macro="" textlink="">
      <xdr:nvSpPr>
        <xdr:cNvPr id="88" name="n_2mainValue【道路】&#10;有形固定資産減価償却率">
          <a:extLst>
            <a:ext uri="{FF2B5EF4-FFF2-40B4-BE49-F238E27FC236}">
              <a16:creationId xmlns:a16="http://schemas.microsoft.com/office/drawing/2014/main" id="{6907A5CF-D58B-4292-AD26-E2222A68D6EB}"/>
            </a:ext>
          </a:extLst>
        </xdr:cNvPr>
        <xdr:cNvSpPr txBox="1"/>
      </xdr:nvSpPr>
      <xdr:spPr>
        <a:xfrm>
          <a:off x="2385704" y="6574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39</xdr:row>
      <xdr:rowOff>11447</xdr:rowOff>
    </xdr:from>
    <xdr:ext cx="405111" cy="259045"/>
    <xdr:sp macro="" textlink="">
      <xdr:nvSpPr>
        <xdr:cNvPr id="89" name="n_3mainValue【道路】&#10;有形固定資産減価償却率">
          <a:extLst>
            <a:ext uri="{FF2B5EF4-FFF2-40B4-BE49-F238E27FC236}">
              <a16:creationId xmlns:a16="http://schemas.microsoft.com/office/drawing/2014/main" id="{12E20C9B-0DD9-43B7-907A-54460D290FF9}"/>
            </a:ext>
          </a:extLst>
        </xdr:cNvPr>
        <xdr:cNvSpPr txBox="1"/>
      </xdr:nvSpPr>
      <xdr:spPr>
        <a:xfrm>
          <a:off x="1611004" y="65494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156227</xdr:rowOff>
    </xdr:from>
    <xdr:ext cx="405111" cy="259045"/>
    <xdr:sp macro="" textlink="">
      <xdr:nvSpPr>
        <xdr:cNvPr id="90" name="n_4mainValue【道路】&#10;有形固定資産減価償却率">
          <a:extLst>
            <a:ext uri="{FF2B5EF4-FFF2-40B4-BE49-F238E27FC236}">
              <a16:creationId xmlns:a16="http://schemas.microsoft.com/office/drawing/2014/main" id="{E077CE14-CEB4-462E-BDC7-51462B80A29A}"/>
            </a:ext>
          </a:extLst>
        </xdr:cNvPr>
        <xdr:cNvSpPr txBox="1"/>
      </xdr:nvSpPr>
      <xdr:spPr>
        <a:xfrm>
          <a:off x="836304" y="652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5D63FD3F-4054-418A-AD9F-643E3D6A19A0}"/>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7EBF0671-D799-4BCD-BCEA-44CE071E4219}"/>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69E0955A-274A-4F50-8BD9-AE399B3403D4}"/>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48956C4E-E258-4D58-87A9-C7509407630C}"/>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5A0A6715-779B-4602-9688-8D275981747F}"/>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8433578A-FCEA-4D61-A31F-D8CF6B2ECA9B}"/>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DD50733B-F384-481D-B932-280E2404E796}"/>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A4B8EA1E-4F9F-40EF-8FAC-B036225CD942}"/>
            </a:ext>
          </a:extLst>
        </xdr:cNvPr>
        <xdr:cNvSpPr/>
      </xdr:nvSpPr>
      <xdr:spPr>
        <a:xfrm>
          <a:off x="582676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B050B345-EDFB-4023-BDC0-5665D2D74169}"/>
            </a:ext>
          </a:extLst>
        </xdr:cNvPr>
        <xdr:cNvSpPr txBox="1"/>
      </xdr:nvSpPr>
      <xdr:spPr>
        <a:xfrm>
          <a:off x="5788660" y="50292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19BACAFE-6F69-470E-81C8-029B8158CC73}"/>
            </a:ext>
          </a:extLst>
        </xdr:cNvPr>
        <xdr:cNvCxnSpPr/>
      </xdr:nvCxnSpPr>
      <xdr:spPr>
        <a:xfrm>
          <a:off x="5826760" y="74523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1B444766-A885-41D2-B5FB-92E68784ED2B}"/>
            </a:ext>
          </a:extLst>
        </xdr:cNvPr>
        <xdr:cNvCxnSpPr/>
      </xdr:nvCxnSpPr>
      <xdr:spPr>
        <a:xfrm>
          <a:off x="5826760" y="7133408"/>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30187FB7-5165-4C69-BA6A-3BDFAC75200E}"/>
            </a:ext>
          </a:extLst>
        </xdr:cNvPr>
        <xdr:cNvSpPr txBox="1"/>
      </xdr:nvSpPr>
      <xdr:spPr>
        <a:xfrm>
          <a:off x="54053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0C9666C4-BCE0-4CA8-96BF-7CA854F8E694}"/>
            </a:ext>
          </a:extLst>
        </xdr:cNvPr>
        <xdr:cNvCxnSpPr/>
      </xdr:nvCxnSpPr>
      <xdr:spPr>
        <a:xfrm>
          <a:off x="5826760" y="681445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BC0A4EB7-418B-47D2-B3F3-D8C4F12FD9E0}"/>
            </a:ext>
          </a:extLst>
        </xdr:cNvPr>
        <xdr:cNvSpPr txBox="1"/>
      </xdr:nvSpPr>
      <xdr:spPr>
        <a:xfrm>
          <a:off x="5364041" y="667604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3AE9C7BC-11BD-40E7-B376-627C6AAD848C}"/>
            </a:ext>
          </a:extLst>
        </xdr:cNvPr>
        <xdr:cNvCxnSpPr/>
      </xdr:nvCxnSpPr>
      <xdr:spPr>
        <a:xfrm>
          <a:off x="5826760" y="6495505"/>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36DD6176-1FF0-4958-9885-7BB890604400}"/>
            </a:ext>
          </a:extLst>
        </xdr:cNvPr>
        <xdr:cNvSpPr txBox="1"/>
      </xdr:nvSpPr>
      <xdr:spPr>
        <a:xfrm>
          <a:off x="5364041" y="63570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79D9F590-3753-41B9-B410-61EE028BED58}"/>
            </a:ext>
          </a:extLst>
        </xdr:cNvPr>
        <xdr:cNvCxnSpPr/>
      </xdr:nvCxnSpPr>
      <xdr:spPr>
        <a:xfrm>
          <a:off x="5826760" y="617655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4A3D834F-3E60-4834-A309-F1BBB2677753}"/>
            </a:ext>
          </a:extLst>
        </xdr:cNvPr>
        <xdr:cNvSpPr txBox="1"/>
      </xdr:nvSpPr>
      <xdr:spPr>
        <a:xfrm>
          <a:off x="5364041" y="603814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FC76F9C7-8A06-434F-9F95-B94CCE8C3540}"/>
            </a:ext>
          </a:extLst>
        </xdr:cNvPr>
        <xdr:cNvCxnSpPr/>
      </xdr:nvCxnSpPr>
      <xdr:spPr>
        <a:xfrm>
          <a:off x="5826760" y="585760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EEE6F8BF-3239-4E26-9955-133E34706580}"/>
            </a:ext>
          </a:extLst>
        </xdr:cNvPr>
        <xdr:cNvSpPr txBox="1"/>
      </xdr:nvSpPr>
      <xdr:spPr>
        <a:xfrm>
          <a:off x="5364041" y="571538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65D8B8CB-1F7E-44E8-B379-E7AA484DE875}"/>
            </a:ext>
          </a:extLst>
        </xdr:cNvPr>
        <xdr:cNvCxnSpPr/>
      </xdr:nvCxnSpPr>
      <xdr:spPr>
        <a:xfrm>
          <a:off x="5826760" y="5534842"/>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31949</xdr:rowOff>
    </xdr:from>
    <xdr:ext cx="595419" cy="259045"/>
    <xdr:sp macro="" textlink="">
      <xdr:nvSpPr>
        <xdr:cNvPr id="112" name="テキスト ボックス 111">
          <a:extLst>
            <a:ext uri="{FF2B5EF4-FFF2-40B4-BE49-F238E27FC236}">
              <a16:creationId xmlns:a16="http://schemas.microsoft.com/office/drawing/2014/main" id="{26D0C059-7285-4BAD-B93B-9C51D0F75268}"/>
            </a:ext>
          </a:extLst>
        </xdr:cNvPr>
        <xdr:cNvSpPr txBox="1"/>
      </xdr:nvSpPr>
      <xdr:spPr>
        <a:xfrm>
          <a:off x="529992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9F07F589-7D92-4641-A509-7629943EE999}"/>
            </a:ext>
          </a:extLst>
        </xdr:cNvPr>
        <xdr:cNvCxnSpPr/>
      </xdr:nvCxnSpPr>
      <xdr:spPr>
        <a:xfrm>
          <a:off x="5826760" y="52158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48277</xdr:rowOff>
    </xdr:from>
    <xdr:ext cx="595419" cy="259045"/>
    <xdr:sp macro="" textlink="">
      <xdr:nvSpPr>
        <xdr:cNvPr id="114" name="テキスト ボックス 113">
          <a:extLst>
            <a:ext uri="{FF2B5EF4-FFF2-40B4-BE49-F238E27FC236}">
              <a16:creationId xmlns:a16="http://schemas.microsoft.com/office/drawing/2014/main" id="{B445BA14-8F9B-457A-B191-9609A15BBA8C}"/>
            </a:ext>
          </a:extLst>
        </xdr:cNvPr>
        <xdr:cNvSpPr txBox="1"/>
      </xdr:nvSpPr>
      <xdr:spPr>
        <a:xfrm>
          <a:off x="529992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AE9D344C-F5CD-4CF5-B8D9-7D6ACB0DD8BE}"/>
            </a:ext>
          </a:extLst>
        </xdr:cNvPr>
        <xdr:cNvSpPr/>
      </xdr:nvSpPr>
      <xdr:spPr>
        <a:xfrm>
          <a:off x="582676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49633</xdr:rowOff>
    </xdr:from>
    <xdr:to>
      <xdr:col>54</xdr:col>
      <xdr:colOff>189865</xdr:colOff>
      <xdr:row>42</xdr:row>
      <xdr:rowOff>90553</xdr:rowOff>
    </xdr:to>
    <xdr:cxnSp macro="">
      <xdr:nvCxnSpPr>
        <xdr:cNvPr id="116" name="直線コネクタ 115">
          <a:extLst>
            <a:ext uri="{FF2B5EF4-FFF2-40B4-BE49-F238E27FC236}">
              <a16:creationId xmlns:a16="http://schemas.microsoft.com/office/drawing/2014/main" id="{2CC03142-AE91-41F1-A27D-275F2888AC5B}"/>
            </a:ext>
          </a:extLst>
        </xdr:cNvPr>
        <xdr:cNvCxnSpPr/>
      </xdr:nvCxnSpPr>
      <xdr:spPr>
        <a:xfrm flipV="1">
          <a:off x="9219565" y="5581753"/>
          <a:ext cx="0" cy="15496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94380</xdr:rowOff>
    </xdr:from>
    <xdr:ext cx="469744" cy="259045"/>
    <xdr:sp macro="" textlink="">
      <xdr:nvSpPr>
        <xdr:cNvPr id="117" name="【道路】&#10;一人当たり延長最小値テキスト">
          <a:extLst>
            <a:ext uri="{FF2B5EF4-FFF2-40B4-BE49-F238E27FC236}">
              <a16:creationId xmlns:a16="http://schemas.microsoft.com/office/drawing/2014/main" id="{2576AE2F-5146-4FA2-A828-3D6BBC6ECAC7}"/>
            </a:ext>
          </a:extLst>
        </xdr:cNvPr>
        <xdr:cNvSpPr txBox="1"/>
      </xdr:nvSpPr>
      <xdr:spPr>
        <a:xfrm>
          <a:off x="9258300" y="71352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90553</xdr:rowOff>
    </xdr:from>
    <xdr:to>
      <xdr:col>55</xdr:col>
      <xdr:colOff>88900</xdr:colOff>
      <xdr:row>42</xdr:row>
      <xdr:rowOff>90553</xdr:rowOff>
    </xdr:to>
    <xdr:cxnSp macro="">
      <xdr:nvCxnSpPr>
        <xdr:cNvPr id="118" name="直線コネクタ 117">
          <a:extLst>
            <a:ext uri="{FF2B5EF4-FFF2-40B4-BE49-F238E27FC236}">
              <a16:creationId xmlns:a16="http://schemas.microsoft.com/office/drawing/2014/main" id="{EFAF3263-00EE-4A0A-8835-0C680A6DE09A}"/>
            </a:ext>
          </a:extLst>
        </xdr:cNvPr>
        <xdr:cNvCxnSpPr/>
      </xdr:nvCxnSpPr>
      <xdr:spPr>
        <a:xfrm>
          <a:off x="9154160" y="713143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167760</xdr:rowOff>
    </xdr:from>
    <xdr:ext cx="534377" cy="259045"/>
    <xdr:sp macro="" textlink="">
      <xdr:nvSpPr>
        <xdr:cNvPr id="119" name="【道路】&#10;一人当たり延長最大値テキスト">
          <a:extLst>
            <a:ext uri="{FF2B5EF4-FFF2-40B4-BE49-F238E27FC236}">
              <a16:creationId xmlns:a16="http://schemas.microsoft.com/office/drawing/2014/main" id="{6E4FBE39-653D-4CB5-B75A-6472CC89826E}"/>
            </a:ext>
          </a:extLst>
        </xdr:cNvPr>
        <xdr:cNvSpPr txBox="1"/>
      </xdr:nvSpPr>
      <xdr:spPr>
        <a:xfrm>
          <a:off x="9258300" y="53646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97.127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49633</xdr:rowOff>
    </xdr:from>
    <xdr:to>
      <xdr:col>55</xdr:col>
      <xdr:colOff>88900</xdr:colOff>
      <xdr:row>33</xdr:row>
      <xdr:rowOff>49633</xdr:rowOff>
    </xdr:to>
    <xdr:cxnSp macro="">
      <xdr:nvCxnSpPr>
        <xdr:cNvPr id="120" name="直線コネクタ 119">
          <a:extLst>
            <a:ext uri="{FF2B5EF4-FFF2-40B4-BE49-F238E27FC236}">
              <a16:creationId xmlns:a16="http://schemas.microsoft.com/office/drawing/2014/main" id="{8319ABF1-4321-4B9B-BE74-6C9B77D80517}"/>
            </a:ext>
          </a:extLst>
        </xdr:cNvPr>
        <xdr:cNvCxnSpPr/>
      </xdr:nvCxnSpPr>
      <xdr:spPr>
        <a:xfrm>
          <a:off x="9154160" y="558175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38</xdr:row>
      <xdr:rowOff>107481</xdr:rowOff>
    </xdr:from>
    <xdr:ext cx="534377" cy="259045"/>
    <xdr:sp macro="" textlink="">
      <xdr:nvSpPr>
        <xdr:cNvPr id="121" name="【道路】&#10;一人当たり延長平均値テキスト">
          <a:extLst>
            <a:ext uri="{FF2B5EF4-FFF2-40B4-BE49-F238E27FC236}">
              <a16:creationId xmlns:a16="http://schemas.microsoft.com/office/drawing/2014/main" id="{9A8F5671-E425-450B-9A0E-370BA0DBCC6B}"/>
            </a:ext>
          </a:extLst>
        </xdr:cNvPr>
        <xdr:cNvSpPr txBox="1"/>
      </xdr:nvSpPr>
      <xdr:spPr>
        <a:xfrm>
          <a:off x="9258300" y="647780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36.652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129054</xdr:rowOff>
    </xdr:from>
    <xdr:to>
      <xdr:col>55</xdr:col>
      <xdr:colOff>50800</xdr:colOff>
      <xdr:row>39</xdr:row>
      <xdr:rowOff>59204</xdr:rowOff>
    </xdr:to>
    <xdr:sp macro="" textlink="">
      <xdr:nvSpPr>
        <xdr:cNvPr id="122" name="フローチャート: 判断 121">
          <a:extLst>
            <a:ext uri="{FF2B5EF4-FFF2-40B4-BE49-F238E27FC236}">
              <a16:creationId xmlns:a16="http://schemas.microsoft.com/office/drawing/2014/main" id="{9A9A9885-3A22-4FD9-9FE4-1508CE2C828E}"/>
            </a:ext>
          </a:extLst>
        </xdr:cNvPr>
        <xdr:cNvSpPr/>
      </xdr:nvSpPr>
      <xdr:spPr>
        <a:xfrm>
          <a:off x="9192260" y="649937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38</xdr:row>
      <xdr:rowOff>146296</xdr:rowOff>
    </xdr:from>
    <xdr:to>
      <xdr:col>50</xdr:col>
      <xdr:colOff>165100</xdr:colOff>
      <xdr:row>39</xdr:row>
      <xdr:rowOff>76446</xdr:rowOff>
    </xdr:to>
    <xdr:sp macro="" textlink="">
      <xdr:nvSpPr>
        <xdr:cNvPr id="123" name="フローチャート: 判断 122">
          <a:extLst>
            <a:ext uri="{FF2B5EF4-FFF2-40B4-BE49-F238E27FC236}">
              <a16:creationId xmlns:a16="http://schemas.microsoft.com/office/drawing/2014/main" id="{2E24A866-B36D-4E2E-BFDF-C840892CBF01}"/>
            </a:ext>
          </a:extLst>
        </xdr:cNvPr>
        <xdr:cNvSpPr/>
      </xdr:nvSpPr>
      <xdr:spPr>
        <a:xfrm>
          <a:off x="8445500" y="65166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38</xdr:row>
      <xdr:rowOff>147048</xdr:rowOff>
    </xdr:from>
    <xdr:to>
      <xdr:col>46</xdr:col>
      <xdr:colOff>38100</xdr:colOff>
      <xdr:row>39</xdr:row>
      <xdr:rowOff>77198</xdr:rowOff>
    </xdr:to>
    <xdr:sp macro="" textlink="">
      <xdr:nvSpPr>
        <xdr:cNvPr id="124" name="フローチャート: 判断 123">
          <a:extLst>
            <a:ext uri="{FF2B5EF4-FFF2-40B4-BE49-F238E27FC236}">
              <a16:creationId xmlns:a16="http://schemas.microsoft.com/office/drawing/2014/main" id="{B501304C-2366-4D92-B6B7-933F0A8774A7}"/>
            </a:ext>
          </a:extLst>
        </xdr:cNvPr>
        <xdr:cNvSpPr/>
      </xdr:nvSpPr>
      <xdr:spPr>
        <a:xfrm>
          <a:off x="7670800" y="6517368"/>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38</xdr:row>
      <xdr:rowOff>161074</xdr:rowOff>
    </xdr:from>
    <xdr:to>
      <xdr:col>41</xdr:col>
      <xdr:colOff>101600</xdr:colOff>
      <xdr:row>39</xdr:row>
      <xdr:rowOff>91224</xdr:rowOff>
    </xdr:to>
    <xdr:sp macro="" textlink="">
      <xdr:nvSpPr>
        <xdr:cNvPr id="125" name="フローチャート: 判断 124">
          <a:extLst>
            <a:ext uri="{FF2B5EF4-FFF2-40B4-BE49-F238E27FC236}">
              <a16:creationId xmlns:a16="http://schemas.microsoft.com/office/drawing/2014/main" id="{C04ED20D-731F-4C4B-9BB0-33C2387024A4}"/>
            </a:ext>
          </a:extLst>
        </xdr:cNvPr>
        <xdr:cNvSpPr/>
      </xdr:nvSpPr>
      <xdr:spPr>
        <a:xfrm>
          <a:off x="6873240" y="653139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39</xdr:row>
      <xdr:rowOff>1985</xdr:rowOff>
    </xdr:from>
    <xdr:to>
      <xdr:col>36</xdr:col>
      <xdr:colOff>165100</xdr:colOff>
      <xdr:row>39</xdr:row>
      <xdr:rowOff>103585</xdr:rowOff>
    </xdr:to>
    <xdr:sp macro="" textlink="">
      <xdr:nvSpPr>
        <xdr:cNvPr id="126" name="フローチャート: 判断 125">
          <a:extLst>
            <a:ext uri="{FF2B5EF4-FFF2-40B4-BE49-F238E27FC236}">
              <a16:creationId xmlns:a16="http://schemas.microsoft.com/office/drawing/2014/main" id="{5E408454-1E65-4634-918F-A36F99C4C7A7}"/>
            </a:ext>
          </a:extLst>
        </xdr:cNvPr>
        <xdr:cNvSpPr/>
      </xdr:nvSpPr>
      <xdr:spPr>
        <a:xfrm>
          <a:off x="6098540" y="6539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E593F7AB-5C7E-4040-B9D5-A965D0C760C7}"/>
            </a:ext>
          </a:extLst>
        </xdr:cNvPr>
        <xdr:cNvSpPr txBox="1"/>
      </xdr:nvSpPr>
      <xdr:spPr>
        <a:xfrm>
          <a:off x="90525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3F4A4849-B0B8-4806-B9C5-1A741A744041}"/>
            </a:ext>
          </a:extLst>
        </xdr:cNvPr>
        <xdr:cNvSpPr txBox="1"/>
      </xdr:nvSpPr>
      <xdr:spPr>
        <a:xfrm>
          <a:off x="83286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55DDC68-49FF-432F-93DD-4AA678956FDF}"/>
            </a:ext>
          </a:extLst>
        </xdr:cNvPr>
        <xdr:cNvSpPr txBox="1"/>
      </xdr:nvSpPr>
      <xdr:spPr>
        <a:xfrm>
          <a:off x="75463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4165521E-A646-474B-BB8B-F40A1D28237E}"/>
            </a:ext>
          </a:extLst>
        </xdr:cNvPr>
        <xdr:cNvSpPr txBox="1"/>
      </xdr:nvSpPr>
      <xdr:spPr>
        <a:xfrm>
          <a:off x="67564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6B58EBF4-4A08-4679-BE38-B6083A5DBE92}"/>
            </a:ext>
          </a:extLst>
        </xdr:cNvPr>
        <xdr:cNvSpPr txBox="1"/>
      </xdr:nvSpPr>
      <xdr:spPr>
        <a:xfrm>
          <a:off x="59817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32</xdr:row>
      <xdr:rowOff>170283</xdr:rowOff>
    </xdr:from>
    <xdr:to>
      <xdr:col>55</xdr:col>
      <xdr:colOff>50800</xdr:colOff>
      <xdr:row>33</xdr:row>
      <xdr:rowOff>100433</xdr:rowOff>
    </xdr:to>
    <xdr:sp macro="" textlink="">
      <xdr:nvSpPr>
        <xdr:cNvPr id="132" name="楕円 131">
          <a:extLst>
            <a:ext uri="{FF2B5EF4-FFF2-40B4-BE49-F238E27FC236}">
              <a16:creationId xmlns:a16="http://schemas.microsoft.com/office/drawing/2014/main" id="{1A46160C-A701-434E-A01B-11E4D4CB394C}"/>
            </a:ext>
          </a:extLst>
        </xdr:cNvPr>
        <xdr:cNvSpPr/>
      </xdr:nvSpPr>
      <xdr:spPr>
        <a:xfrm>
          <a:off x="9192260" y="55347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32</xdr:row>
      <xdr:rowOff>123310</xdr:rowOff>
    </xdr:from>
    <xdr:ext cx="534377" cy="259045"/>
    <xdr:sp macro="" textlink="">
      <xdr:nvSpPr>
        <xdr:cNvPr id="133" name="【道路】&#10;一人当たり延長該当値テキスト">
          <a:extLst>
            <a:ext uri="{FF2B5EF4-FFF2-40B4-BE49-F238E27FC236}">
              <a16:creationId xmlns:a16="http://schemas.microsoft.com/office/drawing/2014/main" id="{116CDD82-B57B-45D5-92BC-2D8405BB911A}"/>
            </a:ext>
          </a:extLst>
        </xdr:cNvPr>
        <xdr:cNvSpPr txBox="1"/>
      </xdr:nvSpPr>
      <xdr:spPr>
        <a:xfrm>
          <a:off x="9258300" y="5487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97.127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33</xdr:row>
      <xdr:rowOff>42774</xdr:rowOff>
    </xdr:from>
    <xdr:to>
      <xdr:col>50</xdr:col>
      <xdr:colOff>165100</xdr:colOff>
      <xdr:row>33</xdr:row>
      <xdr:rowOff>144374</xdr:rowOff>
    </xdr:to>
    <xdr:sp macro="" textlink="">
      <xdr:nvSpPr>
        <xdr:cNvPr id="134" name="楕円 133">
          <a:extLst>
            <a:ext uri="{FF2B5EF4-FFF2-40B4-BE49-F238E27FC236}">
              <a16:creationId xmlns:a16="http://schemas.microsoft.com/office/drawing/2014/main" id="{272234C4-F41C-46A1-83A1-8066754F5BC7}"/>
            </a:ext>
          </a:extLst>
        </xdr:cNvPr>
        <xdr:cNvSpPr/>
      </xdr:nvSpPr>
      <xdr:spPr>
        <a:xfrm>
          <a:off x="8445500" y="55748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49633</xdr:rowOff>
    </xdr:from>
    <xdr:to>
      <xdr:col>55</xdr:col>
      <xdr:colOff>0</xdr:colOff>
      <xdr:row>33</xdr:row>
      <xdr:rowOff>93574</xdr:rowOff>
    </xdr:to>
    <xdr:cxnSp macro="">
      <xdr:nvCxnSpPr>
        <xdr:cNvPr id="135" name="直線コネクタ 134">
          <a:extLst>
            <a:ext uri="{FF2B5EF4-FFF2-40B4-BE49-F238E27FC236}">
              <a16:creationId xmlns:a16="http://schemas.microsoft.com/office/drawing/2014/main" id="{FF48CEF5-4BEA-485D-A1E5-A1B95644AA2D}"/>
            </a:ext>
          </a:extLst>
        </xdr:cNvPr>
        <xdr:cNvCxnSpPr/>
      </xdr:nvCxnSpPr>
      <xdr:spPr>
        <a:xfrm flipV="1">
          <a:off x="8496300" y="5581753"/>
          <a:ext cx="723900" cy="439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33</xdr:row>
      <xdr:rowOff>83203</xdr:rowOff>
    </xdr:from>
    <xdr:to>
      <xdr:col>46</xdr:col>
      <xdr:colOff>38100</xdr:colOff>
      <xdr:row>34</xdr:row>
      <xdr:rowOff>13353</xdr:rowOff>
    </xdr:to>
    <xdr:sp macro="" textlink="">
      <xdr:nvSpPr>
        <xdr:cNvPr id="136" name="楕円 135">
          <a:extLst>
            <a:ext uri="{FF2B5EF4-FFF2-40B4-BE49-F238E27FC236}">
              <a16:creationId xmlns:a16="http://schemas.microsoft.com/office/drawing/2014/main" id="{81EC0F5F-908F-4610-9948-7C233183B79A}"/>
            </a:ext>
          </a:extLst>
        </xdr:cNvPr>
        <xdr:cNvSpPr/>
      </xdr:nvSpPr>
      <xdr:spPr>
        <a:xfrm>
          <a:off x="7670800" y="561532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33</xdr:row>
      <xdr:rowOff>93574</xdr:rowOff>
    </xdr:from>
    <xdr:to>
      <xdr:col>50</xdr:col>
      <xdr:colOff>114300</xdr:colOff>
      <xdr:row>33</xdr:row>
      <xdr:rowOff>134003</xdr:rowOff>
    </xdr:to>
    <xdr:cxnSp macro="">
      <xdr:nvCxnSpPr>
        <xdr:cNvPr id="137" name="直線コネクタ 136">
          <a:extLst>
            <a:ext uri="{FF2B5EF4-FFF2-40B4-BE49-F238E27FC236}">
              <a16:creationId xmlns:a16="http://schemas.microsoft.com/office/drawing/2014/main" id="{A6593867-6D43-414F-A69E-8EACF3CC6E1E}"/>
            </a:ext>
          </a:extLst>
        </xdr:cNvPr>
        <xdr:cNvCxnSpPr/>
      </xdr:nvCxnSpPr>
      <xdr:spPr>
        <a:xfrm flipV="1">
          <a:off x="7713980" y="5625694"/>
          <a:ext cx="782320" cy="404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33</xdr:row>
      <xdr:rowOff>124286</xdr:rowOff>
    </xdr:from>
    <xdr:to>
      <xdr:col>41</xdr:col>
      <xdr:colOff>101600</xdr:colOff>
      <xdr:row>34</xdr:row>
      <xdr:rowOff>54436</xdr:rowOff>
    </xdr:to>
    <xdr:sp macro="" textlink="">
      <xdr:nvSpPr>
        <xdr:cNvPr id="138" name="楕円 137">
          <a:extLst>
            <a:ext uri="{FF2B5EF4-FFF2-40B4-BE49-F238E27FC236}">
              <a16:creationId xmlns:a16="http://schemas.microsoft.com/office/drawing/2014/main" id="{F1C1E1A3-FCED-4EA1-8046-E7E46EF93D4A}"/>
            </a:ext>
          </a:extLst>
        </xdr:cNvPr>
        <xdr:cNvSpPr/>
      </xdr:nvSpPr>
      <xdr:spPr>
        <a:xfrm>
          <a:off x="6873240" y="565640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33</xdr:row>
      <xdr:rowOff>134003</xdr:rowOff>
    </xdr:from>
    <xdr:to>
      <xdr:col>45</xdr:col>
      <xdr:colOff>177800</xdr:colOff>
      <xdr:row>34</xdr:row>
      <xdr:rowOff>3636</xdr:rowOff>
    </xdr:to>
    <xdr:cxnSp macro="">
      <xdr:nvCxnSpPr>
        <xdr:cNvPr id="139" name="直線コネクタ 138">
          <a:extLst>
            <a:ext uri="{FF2B5EF4-FFF2-40B4-BE49-F238E27FC236}">
              <a16:creationId xmlns:a16="http://schemas.microsoft.com/office/drawing/2014/main" id="{63FE48ED-79D4-4D0D-ABA9-89FB4AC43083}"/>
            </a:ext>
          </a:extLst>
        </xdr:cNvPr>
        <xdr:cNvCxnSpPr/>
      </xdr:nvCxnSpPr>
      <xdr:spPr>
        <a:xfrm flipV="1">
          <a:off x="6924040" y="5666123"/>
          <a:ext cx="789940" cy="372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33</xdr:row>
      <xdr:rowOff>161956</xdr:rowOff>
    </xdr:from>
    <xdr:to>
      <xdr:col>36</xdr:col>
      <xdr:colOff>165100</xdr:colOff>
      <xdr:row>34</xdr:row>
      <xdr:rowOff>92106</xdr:rowOff>
    </xdr:to>
    <xdr:sp macro="" textlink="">
      <xdr:nvSpPr>
        <xdr:cNvPr id="140" name="楕円 139">
          <a:extLst>
            <a:ext uri="{FF2B5EF4-FFF2-40B4-BE49-F238E27FC236}">
              <a16:creationId xmlns:a16="http://schemas.microsoft.com/office/drawing/2014/main" id="{36B17CC8-7434-4198-87FE-1CEE2B153F16}"/>
            </a:ext>
          </a:extLst>
        </xdr:cNvPr>
        <xdr:cNvSpPr/>
      </xdr:nvSpPr>
      <xdr:spPr>
        <a:xfrm>
          <a:off x="6098540" y="56940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34</xdr:row>
      <xdr:rowOff>3636</xdr:rowOff>
    </xdr:from>
    <xdr:to>
      <xdr:col>41</xdr:col>
      <xdr:colOff>50800</xdr:colOff>
      <xdr:row>34</xdr:row>
      <xdr:rowOff>41306</xdr:rowOff>
    </xdr:to>
    <xdr:cxnSp macro="">
      <xdr:nvCxnSpPr>
        <xdr:cNvPr id="141" name="直線コネクタ 140">
          <a:extLst>
            <a:ext uri="{FF2B5EF4-FFF2-40B4-BE49-F238E27FC236}">
              <a16:creationId xmlns:a16="http://schemas.microsoft.com/office/drawing/2014/main" id="{6F9267EF-8936-4489-998F-455E28D6CBAA}"/>
            </a:ext>
          </a:extLst>
        </xdr:cNvPr>
        <xdr:cNvCxnSpPr/>
      </xdr:nvCxnSpPr>
      <xdr:spPr>
        <a:xfrm flipV="1">
          <a:off x="6149340" y="5703396"/>
          <a:ext cx="774700" cy="37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39</xdr:row>
      <xdr:rowOff>67573</xdr:rowOff>
    </xdr:from>
    <xdr:ext cx="534377" cy="259045"/>
    <xdr:sp macro="" textlink="">
      <xdr:nvSpPr>
        <xdr:cNvPr id="142" name="n_1aveValue【道路】&#10;一人当たり延長">
          <a:extLst>
            <a:ext uri="{FF2B5EF4-FFF2-40B4-BE49-F238E27FC236}">
              <a16:creationId xmlns:a16="http://schemas.microsoft.com/office/drawing/2014/main" id="{1E83BD4F-6074-45E1-9B30-C3E41A6E47DF}"/>
            </a:ext>
          </a:extLst>
        </xdr:cNvPr>
        <xdr:cNvSpPr txBox="1"/>
      </xdr:nvSpPr>
      <xdr:spPr>
        <a:xfrm>
          <a:off x="8239271" y="66055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39</xdr:row>
      <xdr:rowOff>68325</xdr:rowOff>
    </xdr:from>
    <xdr:ext cx="534377" cy="259045"/>
    <xdr:sp macro="" textlink="">
      <xdr:nvSpPr>
        <xdr:cNvPr id="143" name="n_2aveValue【道路】&#10;一人当たり延長">
          <a:extLst>
            <a:ext uri="{FF2B5EF4-FFF2-40B4-BE49-F238E27FC236}">
              <a16:creationId xmlns:a16="http://schemas.microsoft.com/office/drawing/2014/main" id="{7B9BD8C9-B54D-477B-8183-889294B1EDB3}"/>
            </a:ext>
          </a:extLst>
        </xdr:cNvPr>
        <xdr:cNvSpPr txBox="1"/>
      </xdr:nvSpPr>
      <xdr:spPr>
        <a:xfrm>
          <a:off x="7477271" y="6606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35.550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39</xdr:row>
      <xdr:rowOff>82351</xdr:rowOff>
    </xdr:from>
    <xdr:ext cx="534377" cy="259045"/>
    <xdr:sp macro="" textlink="">
      <xdr:nvSpPr>
        <xdr:cNvPr id="144" name="n_3aveValue【道路】&#10;一人当たり延長">
          <a:extLst>
            <a:ext uri="{FF2B5EF4-FFF2-40B4-BE49-F238E27FC236}">
              <a16:creationId xmlns:a16="http://schemas.microsoft.com/office/drawing/2014/main" id="{D9E55C6C-7AF1-424A-A79A-D540393FE78E}"/>
            </a:ext>
          </a:extLst>
        </xdr:cNvPr>
        <xdr:cNvSpPr txBox="1"/>
      </xdr:nvSpPr>
      <xdr:spPr>
        <a:xfrm>
          <a:off x="6702571" y="6620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34.691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39</xdr:row>
      <xdr:rowOff>94712</xdr:rowOff>
    </xdr:from>
    <xdr:ext cx="534377" cy="259045"/>
    <xdr:sp macro="" textlink="">
      <xdr:nvSpPr>
        <xdr:cNvPr id="145" name="n_4aveValue【道路】&#10;一人当たり延長">
          <a:extLst>
            <a:ext uri="{FF2B5EF4-FFF2-40B4-BE49-F238E27FC236}">
              <a16:creationId xmlns:a16="http://schemas.microsoft.com/office/drawing/2014/main" id="{C5FED80F-A908-423D-8B7E-EDD9C03C2069}"/>
            </a:ext>
          </a:extLst>
        </xdr:cNvPr>
        <xdr:cNvSpPr txBox="1"/>
      </xdr:nvSpPr>
      <xdr:spPr>
        <a:xfrm>
          <a:off x="5905011" y="6632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31</xdr:row>
      <xdr:rowOff>160901</xdr:rowOff>
    </xdr:from>
    <xdr:ext cx="534377" cy="259045"/>
    <xdr:sp macro="" textlink="">
      <xdr:nvSpPr>
        <xdr:cNvPr id="146" name="n_1mainValue【道路】&#10;一人当たり延長">
          <a:extLst>
            <a:ext uri="{FF2B5EF4-FFF2-40B4-BE49-F238E27FC236}">
              <a16:creationId xmlns:a16="http://schemas.microsoft.com/office/drawing/2014/main" id="{3662A546-5941-4042-A279-9E43B7102D7B}"/>
            </a:ext>
          </a:extLst>
        </xdr:cNvPr>
        <xdr:cNvSpPr txBox="1"/>
      </xdr:nvSpPr>
      <xdr:spPr>
        <a:xfrm>
          <a:off x="8239271" y="53577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94.436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32</xdr:row>
      <xdr:rowOff>29880</xdr:rowOff>
    </xdr:from>
    <xdr:ext cx="534377" cy="259045"/>
    <xdr:sp macro="" textlink="">
      <xdr:nvSpPr>
        <xdr:cNvPr id="147" name="n_2mainValue【道路】&#10;一人当たり延長">
          <a:extLst>
            <a:ext uri="{FF2B5EF4-FFF2-40B4-BE49-F238E27FC236}">
              <a16:creationId xmlns:a16="http://schemas.microsoft.com/office/drawing/2014/main" id="{51ABF7CE-9ABC-4F56-91D4-CC2B56A0A03E}"/>
            </a:ext>
          </a:extLst>
        </xdr:cNvPr>
        <xdr:cNvSpPr txBox="1"/>
      </xdr:nvSpPr>
      <xdr:spPr>
        <a:xfrm>
          <a:off x="7477271" y="5394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32</xdr:row>
      <xdr:rowOff>70963</xdr:rowOff>
    </xdr:from>
    <xdr:ext cx="534377" cy="259045"/>
    <xdr:sp macro="" textlink="">
      <xdr:nvSpPr>
        <xdr:cNvPr id="148" name="n_3mainValue【道路】&#10;一人当たり延長">
          <a:extLst>
            <a:ext uri="{FF2B5EF4-FFF2-40B4-BE49-F238E27FC236}">
              <a16:creationId xmlns:a16="http://schemas.microsoft.com/office/drawing/2014/main" id="{1C46AB31-90E5-4459-9678-4AA27AEABCEF}"/>
            </a:ext>
          </a:extLst>
        </xdr:cNvPr>
        <xdr:cNvSpPr txBox="1"/>
      </xdr:nvSpPr>
      <xdr:spPr>
        <a:xfrm>
          <a:off x="6702571" y="54354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89.444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32</xdr:row>
      <xdr:rowOff>108633</xdr:rowOff>
    </xdr:from>
    <xdr:ext cx="534377" cy="259045"/>
    <xdr:sp macro="" textlink="">
      <xdr:nvSpPr>
        <xdr:cNvPr id="149" name="n_4mainValue【道路】&#10;一人当たり延長">
          <a:extLst>
            <a:ext uri="{FF2B5EF4-FFF2-40B4-BE49-F238E27FC236}">
              <a16:creationId xmlns:a16="http://schemas.microsoft.com/office/drawing/2014/main" id="{F956CCB7-E7F6-4C1E-8BCC-FCEBD6A92C39}"/>
            </a:ext>
          </a:extLst>
        </xdr:cNvPr>
        <xdr:cNvSpPr txBox="1"/>
      </xdr:nvSpPr>
      <xdr:spPr>
        <a:xfrm>
          <a:off x="5905011" y="54731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E182EC85-8241-44B8-A6F3-10C9166A5F00}"/>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FBFE5035-8773-43F1-A5B8-725D91E2D0CD}"/>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5A81640C-0C51-4519-AF6B-3429D518DE81}"/>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41D832C6-22A0-42D9-802E-443EA8EC9DC6}"/>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3E2200C1-0743-40FD-989D-38E3070F2A79}"/>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66421AA7-675A-449E-8A3F-8E131BC51B4B}"/>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896A1366-6177-4427-A309-C65D3DD812A2}"/>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966F471E-1398-48DA-9A4C-36636EFAE6C8}"/>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F5037733-AA24-4474-B48F-3C63A721FE80}"/>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DAF0CC97-EFC0-47A8-86F9-14EAB4A05F2E}"/>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C99E7F01-EDBC-4CDA-95E1-CE487E013630}"/>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130628</xdr:rowOff>
    </xdr:from>
    <xdr:to>
      <xdr:col>28</xdr:col>
      <xdr:colOff>114300</xdr:colOff>
      <xdr:row>64</xdr:row>
      <xdr:rowOff>130628</xdr:rowOff>
    </xdr:to>
    <xdr:cxnSp macro="">
      <xdr:nvCxnSpPr>
        <xdr:cNvPr id="161" name="直線コネクタ 160">
          <a:extLst>
            <a:ext uri="{FF2B5EF4-FFF2-40B4-BE49-F238E27FC236}">
              <a16:creationId xmlns:a16="http://schemas.microsoft.com/office/drawing/2014/main" id="{C3BADCD4-78E7-4B5C-856E-F73289E6C4A2}"/>
            </a:ext>
          </a:extLst>
        </xdr:cNvPr>
        <xdr:cNvCxnSpPr/>
      </xdr:nvCxnSpPr>
      <xdr:spPr>
        <a:xfrm>
          <a:off x="670560" y="1085958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159855</xdr:rowOff>
    </xdr:from>
    <xdr:ext cx="467179" cy="259045"/>
    <xdr:sp macro="" textlink="">
      <xdr:nvSpPr>
        <xdr:cNvPr id="162" name="テキスト ボックス 161">
          <a:extLst>
            <a:ext uri="{FF2B5EF4-FFF2-40B4-BE49-F238E27FC236}">
              <a16:creationId xmlns:a16="http://schemas.microsoft.com/office/drawing/2014/main" id="{2DCD2697-6819-4979-B191-A047652AC81F}"/>
            </a:ext>
          </a:extLst>
        </xdr:cNvPr>
        <xdr:cNvSpPr txBox="1"/>
      </xdr:nvSpPr>
      <xdr:spPr>
        <a:xfrm>
          <a:off x="27196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146957</xdr:rowOff>
    </xdr:from>
    <xdr:to>
      <xdr:col>28</xdr:col>
      <xdr:colOff>114300</xdr:colOff>
      <xdr:row>62</xdr:row>
      <xdr:rowOff>146957</xdr:rowOff>
    </xdr:to>
    <xdr:cxnSp macro="">
      <xdr:nvCxnSpPr>
        <xdr:cNvPr id="163" name="直線コネクタ 162">
          <a:extLst>
            <a:ext uri="{FF2B5EF4-FFF2-40B4-BE49-F238E27FC236}">
              <a16:creationId xmlns:a16="http://schemas.microsoft.com/office/drawing/2014/main" id="{1B086E22-84F7-405A-91FF-09C0B5DBDDD5}"/>
            </a:ext>
          </a:extLst>
        </xdr:cNvPr>
        <xdr:cNvCxnSpPr/>
      </xdr:nvCxnSpPr>
      <xdr:spPr>
        <a:xfrm>
          <a:off x="670560" y="1054063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62</xdr:row>
      <xdr:rowOff>4734</xdr:rowOff>
    </xdr:from>
    <xdr:ext cx="403059" cy="259045"/>
    <xdr:sp macro="" textlink="">
      <xdr:nvSpPr>
        <xdr:cNvPr id="164" name="テキスト ボックス 163">
          <a:extLst>
            <a:ext uri="{FF2B5EF4-FFF2-40B4-BE49-F238E27FC236}">
              <a16:creationId xmlns:a16="http://schemas.microsoft.com/office/drawing/2014/main" id="{BBB97D86-48A2-414C-9A0E-7DE47B0A644F}"/>
            </a:ext>
          </a:extLst>
        </xdr:cNvPr>
        <xdr:cNvSpPr txBox="1"/>
      </xdr:nvSpPr>
      <xdr:spPr>
        <a:xfrm>
          <a:off x="33608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163285</xdr:rowOff>
    </xdr:from>
    <xdr:to>
      <xdr:col>28</xdr:col>
      <xdr:colOff>114300</xdr:colOff>
      <xdr:row>60</xdr:row>
      <xdr:rowOff>163285</xdr:rowOff>
    </xdr:to>
    <xdr:cxnSp macro="">
      <xdr:nvCxnSpPr>
        <xdr:cNvPr id="165" name="直線コネクタ 164">
          <a:extLst>
            <a:ext uri="{FF2B5EF4-FFF2-40B4-BE49-F238E27FC236}">
              <a16:creationId xmlns:a16="http://schemas.microsoft.com/office/drawing/2014/main" id="{34408D55-0C05-4372-9874-C4BA1DB1754D}"/>
            </a:ext>
          </a:extLst>
        </xdr:cNvPr>
        <xdr:cNvCxnSpPr/>
      </xdr:nvCxnSpPr>
      <xdr:spPr>
        <a:xfrm>
          <a:off x="670560" y="1022168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21062</xdr:rowOff>
    </xdr:from>
    <xdr:ext cx="403059" cy="259045"/>
    <xdr:sp macro="" textlink="">
      <xdr:nvSpPr>
        <xdr:cNvPr id="166" name="テキスト ボックス 165">
          <a:extLst>
            <a:ext uri="{FF2B5EF4-FFF2-40B4-BE49-F238E27FC236}">
              <a16:creationId xmlns:a16="http://schemas.microsoft.com/office/drawing/2014/main" id="{F73BD837-5971-47BE-9397-000D86581BFA}"/>
            </a:ext>
          </a:extLst>
        </xdr:cNvPr>
        <xdr:cNvSpPr txBox="1"/>
      </xdr:nvSpPr>
      <xdr:spPr>
        <a:xfrm>
          <a:off x="33608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8165</xdr:rowOff>
    </xdr:from>
    <xdr:to>
      <xdr:col>28</xdr:col>
      <xdr:colOff>114300</xdr:colOff>
      <xdr:row>59</xdr:row>
      <xdr:rowOff>8165</xdr:rowOff>
    </xdr:to>
    <xdr:cxnSp macro="">
      <xdr:nvCxnSpPr>
        <xdr:cNvPr id="167" name="直線コネクタ 166">
          <a:extLst>
            <a:ext uri="{FF2B5EF4-FFF2-40B4-BE49-F238E27FC236}">
              <a16:creationId xmlns:a16="http://schemas.microsoft.com/office/drawing/2014/main" id="{A76E8E64-7D23-4C26-9621-DDCC3B2C6FAB}"/>
            </a:ext>
          </a:extLst>
        </xdr:cNvPr>
        <xdr:cNvCxnSpPr/>
      </xdr:nvCxnSpPr>
      <xdr:spPr>
        <a:xfrm>
          <a:off x="670560" y="989892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58</xdr:row>
      <xdr:rowOff>37392</xdr:rowOff>
    </xdr:from>
    <xdr:ext cx="403059" cy="259045"/>
    <xdr:sp macro="" textlink="">
      <xdr:nvSpPr>
        <xdr:cNvPr id="168" name="テキスト ボックス 167">
          <a:extLst>
            <a:ext uri="{FF2B5EF4-FFF2-40B4-BE49-F238E27FC236}">
              <a16:creationId xmlns:a16="http://schemas.microsoft.com/office/drawing/2014/main" id="{E07B11DC-7892-47FB-8F5F-B251AF69DB89}"/>
            </a:ext>
          </a:extLst>
        </xdr:cNvPr>
        <xdr:cNvSpPr txBox="1"/>
      </xdr:nvSpPr>
      <xdr:spPr>
        <a:xfrm>
          <a:off x="33608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24493</xdr:rowOff>
    </xdr:from>
    <xdr:to>
      <xdr:col>28</xdr:col>
      <xdr:colOff>114300</xdr:colOff>
      <xdr:row>57</xdr:row>
      <xdr:rowOff>24493</xdr:rowOff>
    </xdr:to>
    <xdr:cxnSp macro="">
      <xdr:nvCxnSpPr>
        <xdr:cNvPr id="169" name="直線コネクタ 168">
          <a:extLst>
            <a:ext uri="{FF2B5EF4-FFF2-40B4-BE49-F238E27FC236}">
              <a16:creationId xmlns:a16="http://schemas.microsoft.com/office/drawing/2014/main" id="{9CA75392-701B-4103-AC2F-C79301DED699}"/>
            </a:ext>
          </a:extLst>
        </xdr:cNvPr>
        <xdr:cNvCxnSpPr/>
      </xdr:nvCxnSpPr>
      <xdr:spPr>
        <a:xfrm>
          <a:off x="670560" y="957997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53720</xdr:rowOff>
    </xdr:from>
    <xdr:ext cx="403059" cy="259045"/>
    <xdr:sp macro="" textlink="">
      <xdr:nvSpPr>
        <xdr:cNvPr id="170" name="テキスト ボックス 169">
          <a:extLst>
            <a:ext uri="{FF2B5EF4-FFF2-40B4-BE49-F238E27FC236}">
              <a16:creationId xmlns:a16="http://schemas.microsoft.com/office/drawing/2014/main" id="{EC290B28-67DD-4870-9DF4-767C4A9DABD4}"/>
            </a:ext>
          </a:extLst>
        </xdr:cNvPr>
        <xdr:cNvSpPr txBox="1"/>
      </xdr:nvSpPr>
      <xdr:spPr>
        <a:xfrm>
          <a:off x="33608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40822</xdr:rowOff>
    </xdr:from>
    <xdr:to>
      <xdr:col>28</xdr:col>
      <xdr:colOff>114300</xdr:colOff>
      <xdr:row>55</xdr:row>
      <xdr:rowOff>40822</xdr:rowOff>
    </xdr:to>
    <xdr:cxnSp macro="">
      <xdr:nvCxnSpPr>
        <xdr:cNvPr id="171" name="直線コネクタ 170">
          <a:extLst>
            <a:ext uri="{FF2B5EF4-FFF2-40B4-BE49-F238E27FC236}">
              <a16:creationId xmlns:a16="http://schemas.microsoft.com/office/drawing/2014/main" id="{A13546BB-3F38-477C-8419-A52C8CA561BE}"/>
            </a:ext>
          </a:extLst>
        </xdr:cNvPr>
        <xdr:cNvCxnSpPr/>
      </xdr:nvCxnSpPr>
      <xdr:spPr>
        <a:xfrm>
          <a:off x="670560" y="926102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70049</xdr:rowOff>
    </xdr:from>
    <xdr:ext cx="338939" cy="259045"/>
    <xdr:sp macro="" textlink="">
      <xdr:nvSpPr>
        <xdr:cNvPr id="172" name="テキスト ボックス 171">
          <a:extLst>
            <a:ext uri="{FF2B5EF4-FFF2-40B4-BE49-F238E27FC236}">
              <a16:creationId xmlns:a16="http://schemas.microsoft.com/office/drawing/2014/main" id="{7D1A04BF-8DFD-40AE-A4D0-5F7E7499F2CA}"/>
            </a:ext>
          </a:extLst>
        </xdr:cNvPr>
        <xdr:cNvSpPr txBox="1"/>
      </xdr:nvSpPr>
      <xdr:spPr>
        <a:xfrm>
          <a:off x="37734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3" name="直線コネクタ 172">
          <a:extLst>
            <a:ext uri="{FF2B5EF4-FFF2-40B4-BE49-F238E27FC236}">
              <a16:creationId xmlns:a16="http://schemas.microsoft.com/office/drawing/2014/main" id="{7E6F8E09-9649-4083-B4D5-D171D7BAEC82}"/>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4" name="【橋りょう・トンネル】&#10;有形固定資産減価償却率グラフ枠">
          <a:extLst>
            <a:ext uri="{FF2B5EF4-FFF2-40B4-BE49-F238E27FC236}">
              <a16:creationId xmlns:a16="http://schemas.microsoft.com/office/drawing/2014/main" id="{B3D17F0E-B462-47F9-8EF0-7CF05BC4688A}"/>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111034</xdr:rowOff>
    </xdr:from>
    <xdr:to>
      <xdr:col>24</xdr:col>
      <xdr:colOff>62865</xdr:colOff>
      <xdr:row>64</xdr:row>
      <xdr:rowOff>16328</xdr:rowOff>
    </xdr:to>
    <xdr:cxnSp macro="">
      <xdr:nvCxnSpPr>
        <xdr:cNvPr id="175" name="直線コネクタ 174">
          <a:extLst>
            <a:ext uri="{FF2B5EF4-FFF2-40B4-BE49-F238E27FC236}">
              <a16:creationId xmlns:a16="http://schemas.microsoft.com/office/drawing/2014/main" id="{C9DA1CA4-B383-479B-952C-F15F4FF35A32}"/>
            </a:ext>
          </a:extLst>
        </xdr:cNvPr>
        <xdr:cNvCxnSpPr/>
      </xdr:nvCxnSpPr>
      <xdr:spPr>
        <a:xfrm flipV="1">
          <a:off x="4086225" y="9331234"/>
          <a:ext cx="0" cy="141405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64</xdr:row>
      <xdr:rowOff>20155</xdr:rowOff>
    </xdr:from>
    <xdr:ext cx="405111" cy="259045"/>
    <xdr:sp macro="" textlink="">
      <xdr:nvSpPr>
        <xdr:cNvPr id="176" name="【橋りょう・トンネル】&#10;有形固定資産減価償却率最小値テキスト">
          <a:extLst>
            <a:ext uri="{FF2B5EF4-FFF2-40B4-BE49-F238E27FC236}">
              <a16:creationId xmlns:a16="http://schemas.microsoft.com/office/drawing/2014/main" id="{4B4672C1-1027-4F81-87EF-C4C033F6BBE0}"/>
            </a:ext>
          </a:extLst>
        </xdr:cNvPr>
        <xdr:cNvSpPr txBox="1"/>
      </xdr:nvSpPr>
      <xdr:spPr>
        <a:xfrm>
          <a:off x="4124960" y="1074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64</xdr:row>
      <xdr:rowOff>16328</xdr:rowOff>
    </xdr:from>
    <xdr:to>
      <xdr:col>24</xdr:col>
      <xdr:colOff>152400</xdr:colOff>
      <xdr:row>64</xdr:row>
      <xdr:rowOff>16328</xdr:rowOff>
    </xdr:to>
    <xdr:cxnSp macro="">
      <xdr:nvCxnSpPr>
        <xdr:cNvPr id="177" name="直線コネクタ 176">
          <a:extLst>
            <a:ext uri="{FF2B5EF4-FFF2-40B4-BE49-F238E27FC236}">
              <a16:creationId xmlns:a16="http://schemas.microsoft.com/office/drawing/2014/main" id="{ACE42FC5-E690-4D6E-968D-D1E9B2E10AC6}"/>
            </a:ext>
          </a:extLst>
        </xdr:cNvPr>
        <xdr:cNvCxnSpPr/>
      </xdr:nvCxnSpPr>
      <xdr:spPr>
        <a:xfrm>
          <a:off x="4020820" y="107452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57711</xdr:rowOff>
    </xdr:from>
    <xdr:ext cx="340478" cy="259045"/>
    <xdr:sp macro="" textlink="">
      <xdr:nvSpPr>
        <xdr:cNvPr id="178" name="【橋りょう・トンネル】&#10;有形固定資産減価償却率最大値テキスト">
          <a:extLst>
            <a:ext uri="{FF2B5EF4-FFF2-40B4-BE49-F238E27FC236}">
              <a16:creationId xmlns:a16="http://schemas.microsoft.com/office/drawing/2014/main" id="{EF1BE9FB-D536-422F-9172-1B9BEC3D4B3B}"/>
            </a:ext>
          </a:extLst>
        </xdr:cNvPr>
        <xdr:cNvSpPr txBox="1"/>
      </xdr:nvSpPr>
      <xdr:spPr>
        <a:xfrm>
          <a:off x="4124960" y="911027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111034</xdr:rowOff>
    </xdr:from>
    <xdr:to>
      <xdr:col>24</xdr:col>
      <xdr:colOff>152400</xdr:colOff>
      <xdr:row>55</xdr:row>
      <xdr:rowOff>111034</xdr:rowOff>
    </xdr:to>
    <xdr:cxnSp macro="">
      <xdr:nvCxnSpPr>
        <xdr:cNvPr id="179" name="直線コネクタ 178">
          <a:extLst>
            <a:ext uri="{FF2B5EF4-FFF2-40B4-BE49-F238E27FC236}">
              <a16:creationId xmlns:a16="http://schemas.microsoft.com/office/drawing/2014/main" id="{42B83EBE-32FD-4524-983B-D72E8F12332C}"/>
            </a:ext>
          </a:extLst>
        </xdr:cNvPr>
        <xdr:cNvCxnSpPr/>
      </xdr:nvCxnSpPr>
      <xdr:spPr>
        <a:xfrm>
          <a:off x="4020820" y="933123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61</xdr:row>
      <xdr:rowOff>10903</xdr:rowOff>
    </xdr:from>
    <xdr:ext cx="405111" cy="259045"/>
    <xdr:sp macro="" textlink="">
      <xdr:nvSpPr>
        <xdr:cNvPr id="180" name="【橋りょう・トンネル】&#10;有形固定資産減価償却率平均値テキスト">
          <a:extLst>
            <a:ext uri="{FF2B5EF4-FFF2-40B4-BE49-F238E27FC236}">
              <a16:creationId xmlns:a16="http://schemas.microsoft.com/office/drawing/2014/main" id="{7A79F7BC-58CB-472F-B1EB-49D6CB3DFD0B}"/>
            </a:ext>
          </a:extLst>
        </xdr:cNvPr>
        <xdr:cNvSpPr txBox="1"/>
      </xdr:nvSpPr>
      <xdr:spPr>
        <a:xfrm>
          <a:off x="4124960" y="102369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32476</xdr:rowOff>
    </xdr:from>
    <xdr:to>
      <xdr:col>24</xdr:col>
      <xdr:colOff>114300</xdr:colOff>
      <xdr:row>61</xdr:row>
      <xdr:rowOff>134076</xdr:rowOff>
    </xdr:to>
    <xdr:sp macro="" textlink="">
      <xdr:nvSpPr>
        <xdr:cNvPr id="181" name="フローチャート: 判断 180">
          <a:extLst>
            <a:ext uri="{FF2B5EF4-FFF2-40B4-BE49-F238E27FC236}">
              <a16:creationId xmlns:a16="http://schemas.microsoft.com/office/drawing/2014/main" id="{9841CCA3-4CC0-47D9-8AD3-D9441DA77258}"/>
            </a:ext>
          </a:extLst>
        </xdr:cNvPr>
        <xdr:cNvSpPr/>
      </xdr:nvSpPr>
      <xdr:spPr>
        <a:xfrm>
          <a:off x="4036060" y="102585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61</xdr:row>
      <xdr:rowOff>12881</xdr:rowOff>
    </xdr:from>
    <xdr:to>
      <xdr:col>20</xdr:col>
      <xdr:colOff>38100</xdr:colOff>
      <xdr:row>61</xdr:row>
      <xdr:rowOff>114481</xdr:rowOff>
    </xdr:to>
    <xdr:sp macro="" textlink="">
      <xdr:nvSpPr>
        <xdr:cNvPr id="182" name="フローチャート: 判断 181">
          <a:extLst>
            <a:ext uri="{FF2B5EF4-FFF2-40B4-BE49-F238E27FC236}">
              <a16:creationId xmlns:a16="http://schemas.microsoft.com/office/drawing/2014/main" id="{0C554E0C-1205-4DA9-9A1B-FEFA6DE348FC}"/>
            </a:ext>
          </a:extLst>
        </xdr:cNvPr>
        <xdr:cNvSpPr/>
      </xdr:nvSpPr>
      <xdr:spPr>
        <a:xfrm>
          <a:off x="3312160" y="10238921"/>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168003</xdr:rowOff>
    </xdr:from>
    <xdr:to>
      <xdr:col>15</xdr:col>
      <xdr:colOff>101600</xdr:colOff>
      <xdr:row>61</xdr:row>
      <xdr:rowOff>98153</xdr:rowOff>
    </xdr:to>
    <xdr:sp macro="" textlink="">
      <xdr:nvSpPr>
        <xdr:cNvPr id="183" name="フローチャート: 判断 182">
          <a:extLst>
            <a:ext uri="{FF2B5EF4-FFF2-40B4-BE49-F238E27FC236}">
              <a16:creationId xmlns:a16="http://schemas.microsoft.com/office/drawing/2014/main" id="{0A69A115-72E1-44AA-8BBE-DAC0F148522C}"/>
            </a:ext>
          </a:extLst>
        </xdr:cNvPr>
        <xdr:cNvSpPr/>
      </xdr:nvSpPr>
      <xdr:spPr>
        <a:xfrm>
          <a:off x="2514600" y="1022640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158206</xdr:rowOff>
    </xdr:from>
    <xdr:to>
      <xdr:col>10</xdr:col>
      <xdr:colOff>165100</xdr:colOff>
      <xdr:row>61</xdr:row>
      <xdr:rowOff>88356</xdr:rowOff>
    </xdr:to>
    <xdr:sp macro="" textlink="">
      <xdr:nvSpPr>
        <xdr:cNvPr id="184" name="フローチャート: 判断 183">
          <a:extLst>
            <a:ext uri="{FF2B5EF4-FFF2-40B4-BE49-F238E27FC236}">
              <a16:creationId xmlns:a16="http://schemas.microsoft.com/office/drawing/2014/main" id="{9B20D7C9-D546-40E4-AEEF-9A7C8200FA5B}"/>
            </a:ext>
          </a:extLst>
        </xdr:cNvPr>
        <xdr:cNvSpPr/>
      </xdr:nvSpPr>
      <xdr:spPr>
        <a:xfrm>
          <a:off x="1739900" y="1021660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128815</xdr:rowOff>
    </xdr:from>
    <xdr:to>
      <xdr:col>6</xdr:col>
      <xdr:colOff>38100</xdr:colOff>
      <xdr:row>61</xdr:row>
      <xdr:rowOff>58965</xdr:rowOff>
    </xdr:to>
    <xdr:sp macro="" textlink="">
      <xdr:nvSpPr>
        <xdr:cNvPr id="185" name="フローチャート: 判断 184">
          <a:extLst>
            <a:ext uri="{FF2B5EF4-FFF2-40B4-BE49-F238E27FC236}">
              <a16:creationId xmlns:a16="http://schemas.microsoft.com/office/drawing/2014/main" id="{4739B3BE-6C84-4B94-B688-CA6886D32DA6}"/>
            </a:ext>
          </a:extLst>
        </xdr:cNvPr>
        <xdr:cNvSpPr/>
      </xdr:nvSpPr>
      <xdr:spPr>
        <a:xfrm>
          <a:off x="965200" y="1018721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69C542AC-B071-4D26-8B45-AAEAAE82B9C4}"/>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6D706900-E3E2-4F5E-8123-5218317F35EF}"/>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FB019751-9037-4DB5-B043-395DD07ECFE6}"/>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F9EA3552-56CC-44BE-8896-23DE7DE6240F}"/>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90" name="テキスト ボックス 189">
          <a:extLst>
            <a:ext uri="{FF2B5EF4-FFF2-40B4-BE49-F238E27FC236}">
              <a16:creationId xmlns:a16="http://schemas.microsoft.com/office/drawing/2014/main" id="{539E61EA-1908-4994-A6FF-4CA3228462C9}"/>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146776</xdr:rowOff>
    </xdr:from>
    <xdr:to>
      <xdr:col>24</xdr:col>
      <xdr:colOff>114300</xdr:colOff>
      <xdr:row>61</xdr:row>
      <xdr:rowOff>76926</xdr:rowOff>
    </xdr:to>
    <xdr:sp macro="" textlink="">
      <xdr:nvSpPr>
        <xdr:cNvPr id="191" name="楕円 190">
          <a:extLst>
            <a:ext uri="{FF2B5EF4-FFF2-40B4-BE49-F238E27FC236}">
              <a16:creationId xmlns:a16="http://schemas.microsoft.com/office/drawing/2014/main" id="{83BB5FD3-B92C-4D2A-917D-93B270390E20}"/>
            </a:ext>
          </a:extLst>
        </xdr:cNvPr>
        <xdr:cNvSpPr/>
      </xdr:nvSpPr>
      <xdr:spPr>
        <a:xfrm>
          <a:off x="4036060" y="1020517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169653</xdr:rowOff>
    </xdr:from>
    <xdr:ext cx="405111" cy="259045"/>
    <xdr:sp macro="" textlink="">
      <xdr:nvSpPr>
        <xdr:cNvPr id="192" name="【橋りょう・トンネル】&#10;有形固定資産減価償却率該当値テキスト">
          <a:extLst>
            <a:ext uri="{FF2B5EF4-FFF2-40B4-BE49-F238E27FC236}">
              <a16:creationId xmlns:a16="http://schemas.microsoft.com/office/drawing/2014/main" id="{6B8B7C0E-94DF-4E27-82FD-BC6E546E81E1}"/>
            </a:ext>
          </a:extLst>
        </xdr:cNvPr>
        <xdr:cNvSpPr txBox="1"/>
      </xdr:nvSpPr>
      <xdr:spPr>
        <a:xfrm>
          <a:off x="4124960" y="1006041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127181</xdr:rowOff>
    </xdr:from>
    <xdr:to>
      <xdr:col>20</xdr:col>
      <xdr:colOff>38100</xdr:colOff>
      <xdr:row>61</xdr:row>
      <xdr:rowOff>57331</xdr:rowOff>
    </xdr:to>
    <xdr:sp macro="" textlink="">
      <xdr:nvSpPr>
        <xdr:cNvPr id="193" name="楕円 192">
          <a:extLst>
            <a:ext uri="{FF2B5EF4-FFF2-40B4-BE49-F238E27FC236}">
              <a16:creationId xmlns:a16="http://schemas.microsoft.com/office/drawing/2014/main" id="{228CD2A7-B83F-4919-9065-38CCEDEE3EFC}"/>
            </a:ext>
          </a:extLst>
        </xdr:cNvPr>
        <xdr:cNvSpPr/>
      </xdr:nvSpPr>
      <xdr:spPr>
        <a:xfrm>
          <a:off x="3312160" y="1018558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6531</xdr:rowOff>
    </xdr:from>
    <xdr:to>
      <xdr:col>24</xdr:col>
      <xdr:colOff>63500</xdr:colOff>
      <xdr:row>61</xdr:row>
      <xdr:rowOff>26126</xdr:rowOff>
    </xdr:to>
    <xdr:cxnSp macro="">
      <xdr:nvCxnSpPr>
        <xdr:cNvPr id="194" name="直線コネクタ 193">
          <a:extLst>
            <a:ext uri="{FF2B5EF4-FFF2-40B4-BE49-F238E27FC236}">
              <a16:creationId xmlns:a16="http://schemas.microsoft.com/office/drawing/2014/main" id="{270F6F53-564F-44EF-9DA7-FCEC7443BE98}"/>
            </a:ext>
          </a:extLst>
        </xdr:cNvPr>
        <xdr:cNvCxnSpPr/>
      </xdr:nvCxnSpPr>
      <xdr:spPr>
        <a:xfrm>
          <a:off x="3355340" y="10232571"/>
          <a:ext cx="731520" cy="195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60</xdr:row>
      <xdr:rowOff>102688</xdr:rowOff>
    </xdr:from>
    <xdr:to>
      <xdr:col>15</xdr:col>
      <xdr:colOff>101600</xdr:colOff>
      <xdr:row>61</xdr:row>
      <xdr:rowOff>32838</xdr:rowOff>
    </xdr:to>
    <xdr:sp macro="" textlink="">
      <xdr:nvSpPr>
        <xdr:cNvPr id="195" name="楕円 194">
          <a:extLst>
            <a:ext uri="{FF2B5EF4-FFF2-40B4-BE49-F238E27FC236}">
              <a16:creationId xmlns:a16="http://schemas.microsoft.com/office/drawing/2014/main" id="{115B7FE7-548C-4626-BCC4-1BDCFEEFF49B}"/>
            </a:ext>
          </a:extLst>
        </xdr:cNvPr>
        <xdr:cNvSpPr/>
      </xdr:nvSpPr>
      <xdr:spPr>
        <a:xfrm>
          <a:off x="2514600" y="1016108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153488</xdr:rowOff>
    </xdr:from>
    <xdr:to>
      <xdr:col>19</xdr:col>
      <xdr:colOff>177800</xdr:colOff>
      <xdr:row>61</xdr:row>
      <xdr:rowOff>6531</xdr:rowOff>
    </xdr:to>
    <xdr:cxnSp macro="">
      <xdr:nvCxnSpPr>
        <xdr:cNvPr id="196" name="直線コネクタ 195">
          <a:extLst>
            <a:ext uri="{FF2B5EF4-FFF2-40B4-BE49-F238E27FC236}">
              <a16:creationId xmlns:a16="http://schemas.microsoft.com/office/drawing/2014/main" id="{45207A0F-A502-4748-B470-9470CBE16506}"/>
            </a:ext>
          </a:extLst>
        </xdr:cNvPr>
        <xdr:cNvCxnSpPr/>
      </xdr:nvCxnSpPr>
      <xdr:spPr>
        <a:xfrm>
          <a:off x="2565400" y="10211888"/>
          <a:ext cx="78994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60</xdr:row>
      <xdr:rowOff>110853</xdr:rowOff>
    </xdr:from>
    <xdr:to>
      <xdr:col>10</xdr:col>
      <xdr:colOff>165100</xdr:colOff>
      <xdr:row>61</xdr:row>
      <xdr:rowOff>41003</xdr:rowOff>
    </xdr:to>
    <xdr:sp macro="" textlink="">
      <xdr:nvSpPr>
        <xdr:cNvPr id="197" name="楕円 196">
          <a:extLst>
            <a:ext uri="{FF2B5EF4-FFF2-40B4-BE49-F238E27FC236}">
              <a16:creationId xmlns:a16="http://schemas.microsoft.com/office/drawing/2014/main" id="{6D45D31D-B79E-4ABC-A95D-9A2E07C4B5F8}"/>
            </a:ext>
          </a:extLst>
        </xdr:cNvPr>
        <xdr:cNvSpPr/>
      </xdr:nvSpPr>
      <xdr:spPr>
        <a:xfrm>
          <a:off x="1739900" y="1016925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60</xdr:row>
      <xdr:rowOff>153488</xdr:rowOff>
    </xdr:from>
    <xdr:to>
      <xdr:col>15</xdr:col>
      <xdr:colOff>50800</xdr:colOff>
      <xdr:row>60</xdr:row>
      <xdr:rowOff>161653</xdr:rowOff>
    </xdr:to>
    <xdr:cxnSp macro="">
      <xdr:nvCxnSpPr>
        <xdr:cNvPr id="198" name="直線コネクタ 197">
          <a:extLst>
            <a:ext uri="{FF2B5EF4-FFF2-40B4-BE49-F238E27FC236}">
              <a16:creationId xmlns:a16="http://schemas.microsoft.com/office/drawing/2014/main" id="{26C38BC3-AB10-4382-A9EB-ABE268A94244}"/>
            </a:ext>
          </a:extLst>
        </xdr:cNvPr>
        <xdr:cNvCxnSpPr/>
      </xdr:nvCxnSpPr>
      <xdr:spPr>
        <a:xfrm flipV="1">
          <a:off x="1790700" y="10211888"/>
          <a:ext cx="774700" cy="81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60</xdr:row>
      <xdr:rowOff>76563</xdr:rowOff>
    </xdr:from>
    <xdr:to>
      <xdr:col>6</xdr:col>
      <xdr:colOff>38100</xdr:colOff>
      <xdr:row>61</xdr:row>
      <xdr:rowOff>6713</xdr:rowOff>
    </xdr:to>
    <xdr:sp macro="" textlink="">
      <xdr:nvSpPr>
        <xdr:cNvPr id="199" name="楕円 198">
          <a:extLst>
            <a:ext uri="{FF2B5EF4-FFF2-40B4-BE49-F238E27FC236}">
              <a16:creationId xmlns:a16="http://schemas.microsoft.com/office/drawing/2014/main" id="{9568C989-ED60-4B3C-9184-830141A53138}"/>
            </a:ext>
          </a:extLst>
        </xdr:cNvPr>
        <xdr:cNvSpPr/>
      </xdr:nvSpPr>
      <xdr:spPr>
        <a:xfrm>
          <a:off x="965200" y="10134963"/>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60</xdr:row>
      <xdr:rowOff>127363</xdr:rowOff>
    </xdr:from>
    <xdr:to>
      <xdr:col>10</xdr:col>
      <xdr:colOff>114300</xdr:colOff>
      <xdr:row>60</xdr:row>
      <xdr:rowOff>161653</xdr:rowOff>
    </xdr:to>
    <xdr:cxnSp macro="">
      <xdr:nvCxnSpPr>
        <xdr:cNvPr id="200" name="直線コネクタ 199">
          <a:extLst>
            <a:ext uri="{FF2B5EF4-FFF2-40B4-BE49-F238E27FC236}">
              <a16:creationId xmlns:a16="http://schemas.microsoft.com/office/drawing/2014/main" id="{BA775ADD-FFB6-4C0C-886D-1773EE93BFFD}"/>
            </a:ext>
          </a:extLst>
        </xdr:cNvPr>
        <xdr:cNvCxnSpPr/>
      </xdr:nvCxnSpPr>
      <xdr:spPr>
        <a:xfrm>
          <a:off x="1008380" y="10185763"/>
          <a:ext cx="78232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105608</xdr:rowOff>
    </xdr:from>
    <xdr:ext cx="405111" cy="259045"/>
    <xdr:sp macro="" textlink="">
      <xdr:nvSpPr>
        <xdr:cNvPr id="201" name="n_1aveValue【橋りょう・トンネル】&#10;有形固定資産減価償却率">
          <a:extLst>
            <a:ext uri="{FF2B5EF4-FFF2-40B4-BE49-F238E27FC236}">
              <a16:creationId xmlns:a16="http://schemas.microsoft.com/office/drawing/2014/main" id="{E4B9D4A9-B1C6-4122-9B58-A01A098359F3}"/>
            </a:ext>
          </a:extLst>
        </xdr:cNvPr>
        <xdr:cNvSpPr txBox="1"/>
      </xdr:nvSpPr>
      <xdr:spPr>
        <a:xfrm>
          <a:off x="3170564" y="103316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89280</xdr:rowOff>
    </xdr:from>
    <xdr:ext cx="405111" cy="259045"/>
    <xdr:sp macro="" textlink="">
      <xdr:nvSpPr>
        <xdr:cNvPr id="202" name="n_2aveValue【橋りょう・トンネル】&#10;有形固定資産減価償却率">
          <a:extLst>
            <a:ext uri="{FF2B5EF4-FFF2-40B4-BE49-F238E27FC236}">
              <a16:creationId xmlns:a16="http://schemas.microsoft.com/office/drawing/2014/main" id="{C9E5BE5A-03A2-425E-A6A0-F1300765254C}"/>
            </a:ext>
          </a:extLst>
        </xdr:cNvPr>
        <xdr:cNvSpPr txBox="1"/>
      </xdr:nvSpPr>
      <xdr:spPr>
        <a:xfrm>
          <a:off x="2385704" y="10315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79483</xdr:rowOff>
    </xdr:from>
    <xdr:ext cx="405111" cy="259045"/>
    <xdr:sp macro="" textlink="">
      <xdr:nvSpPr>
        <xdr:cNvPr id="203" name="n_3aveValue【橋りょう・トンネル】&#10;有形固定資産減価償却率">
          <a:extLst>
            <a:ext uri="{FF2B5EF4-FFF2-40B4-BE49-F238E27FC236}">
              <a16:creationId xmlns:a16="http://schemas.microsoft.com/office/drawing/2014/main" id="{B1762513-446E-49E5-8419-902EA3990CC6}"/>
            </a:ext>
          </a:extLst>
        </xdr:cNvPr>
        <xdr:cNvSpPr txBox="1"/>
      </xdr:nvSpPr>
      <xdr:spPr>
        <a:xfrm>
          <a:off x="1611004" y="103055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50092</xdr:rowOff>
    </xdr:from>
    <xdr:ext cx="405111" cy="259045"/>
    <xdr:sp macro="" textlink="">
      <xdr:nvSpPr>
        <xdr:cNvPr id="204" name="n_4aveValue【橋りょう・トンネル】&#10;有形固定資産減価償却率">
          <a:extLst>
            <a:ext uri="{FF2B5EF4-FFF2-40B4-BE49-F238E27FC236}">
              <a16:creationId xmlns:a16="http://schemas.microsoft.com/office/drawing/2014/main" id="{5D0A04A8-0D9A-4FFE-A669-D1B64F8BACA1}"/>
            </a:ext>
          </a:extLst>
        </xdr:cNvPr>
        <xdr:cNvSpPr txBox="1"/>
      </xdr:nvSpPr>
      <xdr:spPr>
        <a:xfrm>
          <a:off x="836304" y="1027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73858</xdr:rowOff>
    </xdr:from>
    <xdr:ext cx="405111" cy="259045"/>
    <xdr:sp macro="" textlink="">
      <xdr:nvSpPr>
        <xdr:cNvPr id="205" name="n_1mainValue【橋りょう・トンネル】&#10;有形固定資産減価償却率">
          <a:extLst>
            <a:ext uri="{FF2B5EF4-FFF2-40B4-BE49-F238E27FC236}">
              <a16:creationId xmlns:a16="http://schemas.microsoft.com/office/drawing/2014/main" id="{32580505-C6B3-4E5F-B723-390AC5F246FC}"/>
            </a:ext>
          </a:extLst>
        </xdr:cNvPr>
        <xdr:cNvSpPr txBox="1"/>
      </xdr:nvSpPr>
      <xdr:spPr>
        <a:xfrm>
          <a:off x="3170564" y="996461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49365</xdr:rowOff>
    </xdr:from>
    <xdr:ext cx="405111" cy="259045"/>
    <xdr:sp macro="" textlink="">
      <xdr:nvSpPr>
        <xdr:cNvPr id="206" name="n_2mainValue【橋りょう・トンネル】&#10;有形固定資産減価償却率">
          <a:extLst>
            <a:ext uri="{FF2B5EF4-FFF2-40B4-BE49-F238E27FC236}">
              <a16:creationId xmlns:a16="http://schemas.microsoft.com/office/drawing/2014/main" id="{DF68E3B8-2277-4D4A-ACD7-58BD95CEBCBD}"/>
            </a:ext>
          </a:extLst>
        </xdr:cNvPr>
        <xdr:cNvSpPr txBox="1"/>
      </xdr:nvSpPr>
      <xdr:spPr>
        <a:xfrm>
          <a:off x="2385704" y="994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57530</xdr:rowOff>
    </xdr:from>
    <xdr:ext cx="405111" cy="259045"/>
    <xdr:sp macro="" textlink="">
      <xdr:nvSpPr>
        <xdr:cNvPr id="207" name="n_3mainValue【橋りょう・トンネル】&#10;有形固定資産減価償却率">
          <a:extLst>
            <a:ext uri="{FF2B5EF4-FFF2-40B4-BE49-F238E27FC236}">
              <a16:creationId xmlns:a16="http://schemas.microsoft.com/office/drawing/2014/main" id="{740EDD88-F575-414E-9E99-A0C4C5B060DE}"/>
            </a:ext>
          </a:extLst>
        </xdr:cNvPr>
        <xdr:cNvSpPr txBox="1"/>
      </xdr:nvSpPr>
      <xdr:spPr>
        <a:xfrm>
          <a:off x="1611004" y="99482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23240</xdr:rowOff>
    </xdr:from>
    <xdr:ext cx="405111" cy="259045"/>
    <xdr:sp macro="" textlink="">
      <xdr:nvSpPr>
        <xdr:cNvPr id="208" name="n_4mainValue【橋りょう・トンネル】&#10;有形固定資産減価償却率">
          <a:extLst>
            <a:ext uri="{FF2B5EF4-FFF2-40B4-BE49-F238E27FC236}">
              <a16:creationId xmlns:a16="http://schemas.microsoft.com/office/drawing/2014/main" id="{C8094AF6-65A2-41CA-8926-64DCB95831B4}"/>
            </a:ext>
          </a:extLst>
        </xdr:cNvPr>
        <xdr:cNvSpPr txBox="1"/>
      </xdr:nvSpPr>
      <xdr:spPr>
        <a:xfrm>
          <a:off x="836304" y="99140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9" name="正方形/長方形 208">
          <a:extLst>
            <a:ext uri="{FF2B5EF4-FFF2-40B4-BE49-F238E27FC236}">
              <a16:creationId xmlns:a16="http://schemas.microsoft.com/office/drawing/2014/main" id="{9B9D00D4-D1BF-45D8-BC50-E556902F46A8}"/>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10" name="正方形/長方形 209">
          <a:extLst>
            <a:ext uri="{FF2B5EF4-FFF2-40B4-BE49-F238E27FC236}">
              <a16:creationId xmlns:a16="http://schemas.microsoft.com/office/drawing/2014/main" id="{7F134383-D3D9-4213-ADD3-796D19AF0F7D}"/>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1" name="正方形/長方形 210">
          <a:extLst>
            <a:ext uri="{FF2B5EF4-FFF2-40B4-BE49-F238E27FC236}">
              <a16:creationId xmlns:a16="http://schemas.microsoft.com/office/drawing/2014/main" id="{913A1B9D-9327-41E6-A4A1-BBB53628501B}"/>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2" name="正方形/長方形 211">
          <a:extLst>
            <a:ext uri="{FF2B5EF4-FFF2-40B4-BE49-F238E27FC236}">
              <a16:creationId xmlns:a16="http://schemas.microsoft.com/office/drawing/2014/main" id="{07E38175-F3B2-4068-A8BE-BC5F1B77234D}"/>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3" name="正方形/長方形 212">
          <a:extLst>
            <a:ext uri="{FF2B5EF4-FFF2-40B4-BE49-F238E27FC236}">
              <a16:creationId xmlns:a16="http://schemas.microsoft.com/office/drawing/2014/main" id="{F0AD76CB-F295-4EDC-B871-0EDC325BABEB}"/>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4" name="正方形/長方形 213">
          <a:extLst>
            <a:ext uri="{FF2B5EF4-FFF2-40B4-BE49-F238E27FC236}">
              <a16:creationId xmlns:a16="http://schemas.microsoft.com/office/drawing/2014/main" id="{05E99089-165E-4417-90E4-7FA6CFD7A831}"/>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5" name="正方形/長方形 214">
          <a:extLst>
            <a:ext uri="{FF2B5EF4-FFF2-40B4-BE49-F238E27FC236}">
              <a16:creationId xmlns:a16="http://schemas.microsoft.com/office/drawing/2014/main" id="{3DA7415E-A574-46D8-B145-5EDF9C3222BC}"/>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6" name="正方形/長方形 215">
          <a:extLst>
            <a:ext uri="{FF2B5EF4-FFF2-40B4-BE49-F238E27FC236}">
              <a16:creationId xmlns:a16="http://schemas.microsoft.com/office/drawing/2014/main" id="{0CBC4184-84E8-4185-BDCA-13AD7755FE64}"/>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7" name="テキスト ボックス 216">
          <a:extLst>
            <a:ext uri="{FF2B5EF4-FFF2-40B4-BE49-F238E27FC236}">
              <a16:creationId xmlns:a16="http://schemas.microsoft.com/office/drawing/2014/main" id="{045C7D2C-9627-43DB-AFAB-0D9F6F3108ED}"/>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8" name="直線コネクタ 217">
          <a:extLst>
            <a:ext uri="{FF2B5EF4-FFF2-40B4-BE49-F238E27FC236}">
              <a16:creationId xmlns:a16="http://schemas.microsoft.com/office/drawing/2014/main" id="{5CE20326-7AD1-4CAD-B361-426AACEA40E1}"/>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9" name="直線コネクタ 218">
          <a:extLst>
            <a:ext uri="{FF2B5EF4-FFF2-40B4-BE49-F238E27FC236}">
              <a16:creationId xmlns:a16="http://schemas.microsoft.com/office/drawing/2014/main" id="{20BA70C1-20E1-42F6-AC39-A872F82A1CA1}"/>
            </a:ext>
          </a:extLst>
        </xdr:cNvPr>
        <xdr:cNvCxnSpPr/>
      </xdr:nvCxnSpPr>
      <xdr:spPr>
        <a:xfrm>
          <a:off x="5826760" y="108051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20" name="テキスト ボックス 219">
          <a:extLst>
            <a:ext uri="{FF2B5EF4-FFF2-40B4-BE49-F238E27FC236}">
              <a16:creationId xmlns:a16="http://schemas.microsoft.com/office/drawing/2014/main" id="{D022F9AD-4B08-4677-B0A0-16C00953FBD5}"/>
            </a:ext>
          </a:extLst>
        </xdr:cNvPr>
        <xdr:cNvSpPr txBox="1"/>
      </xdr:nvSpPr>
      <xdr:spPr>
        <a:xfrm>
          <a:off x="5600834" y="1066674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1" name="直線コネクタ 220">
          <a:extLst>
            <a:ext uri="{FF2B5EF4-FFF2-40B4-BE49-F238E27FC236}">
              <a16:creationId xmlns:a16="http://schemas.microsoft.com/office/drawing/2014/main" id="{6050C653-BAC1-41A6-85FF-947A779B1BE2}"/>
            </a:ext>
          </a:extLst>
        </xdr:cNvPr>
        <xdr:cNvCxnSpPr/>
      </xdr:nvCxnSpPr>
      <xdr:spPr>
        <a:xfrm>
          <a:off x="5826760" y="104317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2" name="テキスト ボックス 221">
          <a:extLst>
            <a:ext uri="{FF2B5EF4-FFF2-40B4-BE49-F238E27FC236}">
              <a16:creationId xmlns:a16="http://schemas.microsoft.com/office/drawing/2014/main" id="{10477702-BA50-4F1F-8E3D-054DD4AA5E42}"/>
            </a:ext>
          </a:extLst>
        </xdr:cNvPr>
        <xdr:cNvSpPr txBox="1"/>
      </xdr:nvSpPr>
      <xdr:spPr>
        <a:xfrm>
          <a:off x="5209768" y="1029336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3" name="直線コネクタ 222">
          <a:extLst>
            <a:ext uri="{FF2B5EF4-FFF2-40B4-BE49-F238E27FC236}">
              <a16:creationId xmlns:a16="http://schemas.microsoft.com/office/drawing/2014/main" id="{B3D1CCF8-BA54-4786-B69E-54388EC8739E}"/>
            </a:ext>
          </a:extLst>
        </xdr:cNvPr>
        <xdr:cNvCxnSpPr/>
      </xdr:nvCxnSpPr>
      <xdr:spPr>
        <a:xfrm>
          <a:off x="5826760" y="1005840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4" name="テキスト ボックス 223">
          <a:extLst>
            <a:ext uri="{FF2B5EF4-FFF2-40B4-BE49-F238E27FC236}">
              <a16:creationId xmlns:a16="http://schemas.microsoft.com/office/drawing/2014/main" id="{2738583B-FB24-4877-A0CF-9074BFAFC48D}"/>
            </a:ext>
          </a:extLst>
        </xdr:cNvPr>
        <xdr:cNvSpPr txBox="1"/>
      </xdr:nvSpPr>
      <xdr:spPr>
        <a:xfrm>
          <a:off x="5209768" y="991998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5" name="直線コネクタ 224">
          <a:extLst>
            <a:ext uri="{FF2B5EF4-FFF2-40B4-BE49-F238E27FC236}">
              <a16:creationId xmlns:a16="http://schemas.microsoft.com/office/drawing/2014/main" id="{1132CBCD-0FA8-41B8-8FAC-5CC720466BA7}"/>
            </a:ext>
          </a:extLst>
        </xdr:cNvPr>
        <xdr:cNvCxnSpPr/>
      </xdr:nvCxnSpPr>
      <xdr:spPr>
        <a:xfrm>
          <a:off x="5826760" y="968883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6" name="テキスト ボックス 225">
          <a:extLst>
            <a:ext uri="{FF2B5EF4-FFF2-40B4-BE49-F238E27FC236}">
              <a16:creationId xmlns:a16="http://schemas.microsoft.com/office/drawing/2014/main" id="{A0CC33BD-BF32-426A-9290-4B6AAA43D519}"/>
            </a:ext>
          </a:extLst>
        </xdr:cNvPr>
        <xdr:cNvSpPr txBox="1"/>
      </xdr:nvSpPr>
      <xdr:spPr>
        <a:xfrm>
          <a:off x="5209768" y="955041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7" name="直線コネクタ 226">
          <a:extLst>
            <a:ext uri="{FF2B5EF4-FFF2-40B4-BE49-F238E27FC236}">
              <a16:creationId xmlns:a16="http://schemas.microsoft.com/office/drawing/2014/main" id="{C0A65BA9-201F-4DC4-B9D3-60AA2D749625}"/>
            </a:ext>
          </a:extLst>
        </xdr:cNvPr>
        <xdr:cNvCxnSpPr/>
      </xdr:nvCxnSpPr>
      <xdr:spPr>
        <a:xfrm>
          <a:off x="5826760" y="93154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8" name="テキスト ボックス 227">
          <a:extLst>
            <a:ext uri="{FF2B5EF4-FFF2-40B4-BE49-F238E27FC236}">
              <a16:creationId xmlns:a16="http://schemas.microsoft.com/office/drawing/2014/main" id="{07AB3C8E-F3BF-4673-B9BA-1F7009930F49}"/>
            </a:ext>
          </a:extLst>
        </xdr:cNvPr>
        <xdr:cNvSpPr txBox="1"/>
      </xdr:nvSpPr>
      <xdr:spPr>
        <a:xfrm>
          <a:off x="5209768" y="917703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9" name="直線コネクタ 228">
          <a:extLst>
            <a:ext uri="{FF2B5EF4-FFF2-40B4-BE49-F238E27FC236}">
              <a16:creationId xmlns:a16="http://schemas.microsoft.com/office/drawing/2014/main" id="{B65E2752-48EE-44F5-9057-06D095BA3018}"/>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30" name="テキスト ボックス 229">
          <a:extLst>
            <a:ext uri="{FF2B5EF4-FFF2-40B4-BE49-F238E27FC236}">
              <a16:creationId xmlns:a16="http://schemas.microsoft.com/office/drawing/2014/main" id="{210320B4-076D-42F9-9B07-6C4B3244021C}"/>
            </a:ext>
          </a:extLst>
        </xdr:cNvPr>
        <xdr:cNvSpPr txBox="1"/>
      </xdr:nvSpPr>
      <xdr:spPr>
        <a:xfrm>
          <a:off x="5209768" y="880365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1" name="【橋りょう・トンネル】&#10;一人当たり有形固定資産（償却資産）額グラフ枠">
          <a:extLst>
            <a:ext uri="{FF2B5EF4-FFF2-40B4-BE49-F238E27FC236}">
              <a16:creationId xmlns:a16="http://schemas.microsoft.com/office/drawing/2014/main" id="{8B1C2818-65F2-4BBF-9D4A-2A036ECAE161}"/>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99407</xdr:rowOff>
    </xdr:from>
    <xdr:to>
      <xdr:col>54</xdr:col>
      <xdr:colOff>189865</xdr:colOff>
      <xdr:row>64</xdr:row>
      <xdr:rowOff>70947</xdr:rowOff>
    </xdr:to>
    <xdr:cxnSp macro="">
      <xdr:nvCxnSpPr>
        <xdr:cNvPr id="232" name="直線コネクタ 231">
          <a:extLst>
            <a:ext uri="{FF2B5EF4-FFF2-40B4-BE49-F238E27FC236}">
              <a16:creationId xmlns:a16="http://schemas.microsoft.com/office/drawing/2014/main" id="{722F9EC0-1272-4F76-B99F-3FBF1797510F}"/>
            </a:ext>
          </a:extLst>
        </xdr:cNvPr>
        <xdr:cNvCxnSpPr/>
      </xdr:nvCxnSpPr>
      <xdr:spPr>
        <a:xfrm flipV="1">
          <a:off x="9219565" y="9319607"/>
          <a:ext cx="0" cy="1480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74774</xdr:rowOff>
    </xdr:from>
    <xdr:ext cx="534377" cy="259045"/>
    <xdr:sp macro="" textlink="">
      <xdr:nvSpPr>
        <xdr:cNvPr id="233" name="【橋りょう・トンネル】&#10;一人当たり有形固定資産（償却資産）額最小値テキスト">
          <a:extLst>
            <a:ext uri="{FF2B5EF4-FFF2-40B4-BE49-F238E27FC236}">
              <a16:creationId xmlns:a16="http://schemas.microsoft.com/office/drawing/2014/main" id="{3CD5783C-688E-4683-AE8F-ABD095826E54}"/>
            </a:ext>
          </a:extLst>
        </xdr:cNvPr>
        <xdr:cNvSpPr txBox="1"/>
      </xdr:nvSpPr>
      <xdr:spPr>
        <a:xfrm>
          <a:off x="9258300" y="108037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13,788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70947</xdr:rowOff>
    </xdr:from>
    <xdr:to>
      <xdr:col>55</xdr:col>
      <xdr:colOff>88900</xdr:colOff>
      <xdr:row>64</xdr:row>
      <xdr:rowOff>70947</xdr:rowOff>
    </xdr:to>
    <xdr:cxnSp macro="">
      <xdr:nvCxnSpPr>
        <xdr:cNvPr id="234" name="直線コネクタ 233">
          <a:extLst>
            <a:ext uri="{FF2B5EF4-FFF2-40B4-BE49-F238E27FC236}">
              <a16:creationId xmlns:a16="http://schemas.microsoft.com/office/drawing/2014/main" id="{0D41176F-214A-447F-B1C3-AA1FD2C51494}"/>
            </a:ext>
          </a:extLst>
        </xdr:cNvPr>
        <xdr:cNvCxnSpPr/>
      </xdr:nvCxnSpPr>
      <xdr:spPr>
        <a:xfrm>
          <a:off x="9154160" y="107999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46084</xdr:rowOff>
    </xdr:from>
    <xdr:ext cx="690189" cy="259045"/>
    <xdr:sp macro="" textlink="">
      <xdr:nvSpPr>
        <xdr:cNvPr id="235" name="【橋りょう・トンネル】&#10;一人当たり有形固定資産（償却資産）額最大値テキスト">
          <a:extLst>
            <a:ext uri="{FF2B5EF4-FFF2-40B4-BE49-F238E27FC236}">
              <a16:creationId xmlns:a16="http://schemas.microsoft.com/office/drawing/2014/main" id="{13AB394E-7268-44E0-9E58-921054466758}"/>
            </a:ext>
          </a:extLst>
        </xdr:cNvPr>
        <xdr:cNvSpPr txBox="1"/>
      </xdr:nvSpPr>
      <xdr:spPr>
        <a:xfrm>
          <a:off x="9258300" y="909864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3,989,088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99407</xdr:rowOff>
    </xdr:from>
    <xdr:to>
      <xdr:col>55</xdr:col>
      <xdr:colOff>88900</xdr:colOff>
      <xdr:row>55</xdr:row>
      <xdr:rowOff>99407</xdr:rowOff>
    </xdr:to>
    <xdr:cxnSp macro="">
      <xdr:nvCxnSpPr>
        <xdr:cNvPr id="236" name="直線コネクタ 235">
          <a:extLst>
            <a:ext uri="{FF2B5EF4-FFF2-40B4-BE49-F238E27FC236}">
              <a16:creationId xmlns:a16="http://schemas.microsoft.com/office/drawing/2014/main" id="{6614601A-15C6-4E62-A03E-C2350852C376}"/>
            </a:ext>
          </a:extLst>
        </xdr:cNvPr>
        <xdr:cNvCxnSpPr/>
      </xdr:nvCxnSpPr>
      <xdr:spPr>
        <a:xfrm>
          <a:off x="9154160" y="931960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108373</xdr:rowOff>
    </xdr:from>
    <xdr:ext cx="599010" cy="259045"/>
    <xdr:sp macro="" textlink="">
      <xdr:nvSpPr>
        <xdr:cNvPr id="237" name="【橋りょう・トンネル】&#10;一人当たり有形固定資産（償却資産）額平均値テキスト">
          <a:extLst>
            <a:ext uri="{FF2B5EF4-FFF2-40B4-BE49-F238E27FC236}">
              <a16:creationId xmlns:a16="http://schemas.microsoft.com/office/drawing/2014/main" id="{9C18B04A-DCEB-47A9-893F-77BB08C1187E}"/>
            </a:ext>
          </a:extLst>
        </xdr:cNvPr>
        <xdr:cNvSpPr txBox="1"/>
      </xdr:nvSpPr>
      <xdr:spPr>
        <a:xfrm>
          <a:off x="9258300" y="1050205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625,603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62</xdr:row>
      <xdr:rowOff>129946</xdr:rowOff>
    </xdr:from>
    <xdr:to>
      <xdr:col>55</xdr:col>
      <xdr:colOff>50800</xdr:colOff>
      <xdr:row>63</xdr:row>
      <xdr:rowOff>60096</xdr:rowOff>
    </xdr:to>
    <xdr:sp macro="" textlink="">
      <xdr:nvSpPr>
        <xdr:cNvPr id="238" name="フローチャート: 判断 237">
          <a:extLst>
            <a:ext uri="{FF2B5EF4-FFF2-40B4-BE49-F238E27FC236}">
              <a16:creationId xmlns:a16="http://schemas.microsoft.com/office/drawing/2014/main" id="{2B049998-79AD-4A39-AB54-5189058EB839}"/>
            </a:ext>
          </a:extLst>
        </xdr:cNvPr>
        <xdr:cNvSpPr/>
      </xdr:nvSpPr>
      <xdr:spPr>
        <a:xfrm>
          <a:off x="9192260" y="1052362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62</xdr:row>
      <xdr:rowOff>133301</xdr:rowOff>
    </xdr:from>
    <xdr:to>
      <xdr:col>50</xdr:col>
      <xdr:colOff>165100</xdr:colOff>
      <xdr:row>63</xdr:row>
      <xdr:rowOff>63451</xdr:rowOff>
    </xdr:to>
    <xdr:sp macro="" textlink="">
      <xdr:nvSpPr>
        <xdr:cNvPr id="239" name="フローチャート: 判断 238">
          <a:extLst>
            <a:ext uri="{FF2B5EF4-FFF2-40B4-BE49-F238E27FC236}">
              <a16:creationId xmlns:a16="http://schemas.microsoft.com/office/drawing/2014/main" id="{8EC10416-283A-4B4E-BB90-C6BF4FA08B54}"/>
            </a:ext>
          </a:extLst>
        </xdr:cNvPr>
        <xdr:cNvSpPr/>
      </xdr:nvSpPr>
      <xdr:spPr>
        <a:xfrm>
          <a:off x="8445500" y="1052698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138212</xdr:rowOff>
    </xdr:from>
    <xdr:to>
      <xdr:col>46</xdr:col>
      <xdr:colOff>38100</xdr:colOff>
      <xdr:row>63</xdr:row>
      <xdr:rowOff>68362</xdr:rowOff>
    </xdr:to>
    <xdr:sp macro="" textlink="">
      <xdr:nvSpPr>
        <xdr:cNvPr id="240" name="フローチャート: 判断 239">
          <a:extLst>
            <a:ext uri="{FF2B5EF4-FFF2-40B4-BE49-F238E27FC236}">
              <a16:creationId xmlns:a16="http://schemas.microsoft.com/office/drawing/2014/main" id="{DCFC2EB5-5AED-4044-8DAC-E22227E88407}"/>
            </a:ext>
          </a:extLst>
        </xdr:cNvPr>
        <xdr:cNvSpPr/>
      </xdr:nvSpPr>
      <xdr:spPr>
        <a:xfrm>
          <a:off x="7670800" y="10531892"/>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139816</xdr:rowOff>
    </xdr:from>
    <xdr:to>
      <xdr:col>41</xdr:col>
      <xdr:colOff>101600</xdr:colOff>
      <xdr:row>63</xdr:row>
      <xdr:rowOff>69966</xdr:rowOff>
    </xdr:to>
    <xdr:sp macro="" textlink="">
      <xdr:nvSpPr>
        <xdr:cNvPr id="241" name="フローチャート: 判断 240">
          <a:extLst>
            <a:ext uri="{FF2B5EF4-FFF2-40B4-BE49-F238E27FC236}">
              <a16:creationId xmlns:a16="http://schemas.microsoft.com/office/drawing/2014/main" id="{B40AB979-2045-41C1-AA45-0750FB2B8ACA}"/>
            </a:ext>
          </a:extLst>
        </xdr:cNvPr>
        <xdr:cNvSpPr/>
      </xdr:nvSpPr>
      <xdr:spPr>
        <a:xfrm>
          <a:off x="6873240" y="1053349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146561</xdr:rowOff>
    </xdr:from>
    <xdr:to>
      <xdr:col>36</xdr:col>
      <xdr:colOff>165100</xdr:colOff>
      <xdr:row>63</xdr:row>
      <xdr:rowOff>76711</xdr:rowOff>
    </xdr:to>
    <xdr:sp macro="" textlink="">
      <xdr:nvSpPr>
        <xdr:cNvPr id="242" name="フローチャート: 判断 241">
          <a:extLst>
            <a:ext uri="{FF2B5EF4-FFF2-40B4-BE49-F238E27FC236}">
              <a16:creationId xmlns:a16="http://schemas.microsoft.com/office/drawing/2014/main" id="{B0F6F201-4BD9-437A-8633-C54DFBBB0B93}"/>
            </a:ext>
          </a:extLst>
        </xdr:cNvPr>
        <xdr:cNvSpPr/>
      </xdr:nvSpPr>
      <xdr:spPr>
        <a:xfrm>
          <a:off x="6098540" y="1054024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542DF3D7-00AB-46E5-A530-CEDB628301A1}"/>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8FE89C83-C08E-412A-8EA9-66A7145C7F9C}"/>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A1DC00C2-150E-4F9A-9FC3-DF1C41F3465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217EC963-B300-48B7-8892-A06D0F430A7E}"/>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7" name="テキスト ボックス 246">
          <a:extLst>
            <a:ext uri="{FF2B5EF4-FFF2-40B4-BE49-F238E27FC236}">
              <a16:creationId xmlns:a16="http://schemas.microsoft.com/office/drawing/2014/main" id="{3BC2A135-EA70-46F1-ABB6-5943AC9821BC}"/>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48240</xdr:rowOff>
    </xdr:from>
    <xdr:to>
      <xdr:col>55</xdr:col>
      <xdr:colOff>50800</xdr:colOff>
      <xdr:row>60</xdr:row>
      <xdr:rowOff>149840</xdr:rowOff>
    </xdr:to>
    <xdr:sp macro="" textlink="">
      <xdr:nvSpPr>
        <xdr:cNvPr id="248" name="楕円 247">
          <a:extLst>
            <a:ext uri="{FF2B5EF4-FFF2-40B4-BE49-F238E27FC236}">
              <a16:creationId xmlns:a16="http://schemas.microsoft.com/office/drawing/2014/main" id="{B8BB5BA2-2BDA-4671-BAFA-87517590B713}"/>
            </a:ext>
          </a:extLst>
        </xdr:cNvPr>
        <xdr:cNvSpPr/>
      </xdr:nvSpPr>
      <xdr:spPr>
        <a:xfrm>
          <a:off x="9192260" y="1010664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59</xdr:row>
      <xdr:rowOff>71117</xdr:rowOff>
    </xdr:from>
    <xdr:ext cx="690189" cy="259045"/>
    <xdr:sp macro="" textlink="">
      <xdr:nvSpPr>
        <xdr:cNvPr id="249" name="【橋りょう・トンネル】&#10;一人当たり有形固定資産（償却資産）額該当値テキスト">
          <a:extLst>
            <a:ext uri="{FF2B5EF4-FFF2-40B4-BE49-F238E27FC236}">
              <a16:creationId xmlns:a16="http://schemas.microsoft.com/office/drawing/2014/main" id="{2FEA624F-EE2B-4CF7-83A9-DE6349A6186C}"/>
            </a:ext>
          </a:extLst>
        </xdr:cNvPr>
        <xdr:cNvSpPr txBox="1"/>
      </xdr:nvSpPr>
      <xdr:spPr>
        <a:xfrm>
          <a:off x="9258300" y="9961877"/>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1,740,054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60</xdr:row>
      <xdr:rowOff>72374</xdr:rowOff>
    </xdr:from>
    <xdr:to>
      <xdr:col>50</xdr:col>
      <xdr:colOff>165100</xdr:colOff>
      <xdr:row>61</xdr:row>
      <xdr:rowOff>2524</xdr:rowOff>
    </xdr:to>
    <xdr:sp macro="" textlink="">
      <xdr:nvSpPr>
        <xdr:cNvPr id="250" name="楕円 249">
          <a:extLst>
            <a:ext uri="{FF2B5EF4-FFF2-40B4-BE49-F238E27FC236}">
              <a16:creationId xmlns:a16="http://schemas.microsoft.com/office/drawing/2014/main" id="{54C4026E-BA0A-47DC-969A-013B9370EAD4}"/>
            </a:ext>
          </a:extLst>
        </xdr:cNvPr>
        <xdr:cNvSpPr/>
      </xdr:nvSpPr>
      <xdr:spPr>
        <a:xfrm>
          <a:off x="8445500" y="1013077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60</xdr:row>
      <xdr:rowOff>99040</xdr:rowOff>
    </xdr:from>
    <xdr:to>
      <xdr:col>55</xdr:col>
      <xdr:colOff>0</xdr:colOff>
      <xdr:row>60</xdr:row>
      <xdr:rowOff>123174</xdr:rowOff>
    </xdr:to>
    <xdr:cxnSp macro="">
      <xdr:nvCxnSpPr>
        <xdr:cNvPr id="251" name="直線コネクタ 250">
          <a:extLst>
            <a:ext uri="{FF2B5EF4-FFF2-40B4-BE49-F238E27FC236}">
              <a16:creationId xmlns:a16="http://schemas.microsoft.com/office/drawing/2014/main" id="{BACC5824-848C-4A0B-83A6-8BEB2502EAF8}"/>
            </a:ext>
          </a:extLst>
        </xdr:cNvPr>
        <xdr:cNvCxnSpPr/>
      </xdr:nvCxnSpPr>
      <xdr:spPr>
        <a:xfrm flipV="1">
          <a:off x="8496300" y="10157440"/>
          <a:ext cx="723900" cy="241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60</xdr:row>
      <xdr:rowOff>89215</xdr:rowOff>
    </xdr:from>
    <xdr:to>
      <xdr:col>46</xdr:col>
      <xdr:colOff>38100</xdr:colOff>
      <xdr:row>61</xdr:row>
      <xdr:rowOff>19365</xdr:rowOff>
    </xdr:to>
    <xdr:sp macro="" textlink="">
      <xdr:nvSpPr>
        <xdr:cNvPr id="252" name="楕円 251">
          <a:extLst>
            <a:ext uri="{FF2B5EF4-FFF2-40B4-BE49-F238E27FC236}">
              <a16:creationId xmlns:a16="http://schemas.microsoft.com/office/drawing/2014/main" id="{C9978576-3F66-404D-9054-0D22F48F1776}"/>
            </a:ext>
          </a:extLst>
        </xdr:cNvPr>
        <xdr:cNvSpPr/>
      </xdr:nvSpPr>
      <xdr:spPr>
        <a:xfrm>
          <a:off x="7670800" y="1014761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60</xdr:row>
      <xdr:rowOff>123174</xdr:rowOff>
    </xdr:from>
    <xdr:to>
      <xdr:col>50</xdr:col>
      <xdr:colOff>114300</xdr:colOff>
      <xdr:row>60</xdr:row>
      <xdr:rowOff>140015</xdr:rowOff>
    </xdr:to>
    <xdr:cxnSp macro="">
      <xdr:nvCxnSpPr>
        <xdr:cNvPr id="253" name="直線コネクタ 252">
          <a:extLst>
            <a:ext uri="{FF2B5EF4-FFF2-40B4-BE49-F238E27FC236}">
              <a16:creationId xmlns:a16="http://schemas.microsoft.com/office/drawing/2014/main" id="{5E5265C0-D29F-4864-8814-9B5B1560B0ED}"/>
            </a:ext>
          </a:extLst>
        </xdr:cNvPr>
        <xdr:cNvCxnSpPr/>
      </xdr:nvCxnSpPr>
      <xdr:spPr>
        <a:xfrm flipV="1">
          <a:off x="7713980" y="10181574"/>
          <a:ext cx="782320" cy="168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60</xdr:row>
      <xdr:rowOff>128632</xdr:rowOff>
    </xdr:from>
    <xdr:to>
      <xdr:col>41</xdr:col>
      <xdr:colOff>101600</xdr:colOff>
      <xdr:row>61</xdr:row>
      <xdr:rowOff>58782</xdr:rowOff>
    </xdr:to>
    <xdr:sp macro="" textlink="">
      <xdr:nvSpPr>
        <xdr:cNvPr id="254" name="楕円 253">
          <a:extLst>
            <a:ext uri="{FF2B5EF4-FFF2-40B4-BE49-F238E27FC236}">
              <a16:creationId xmlns:a16="http://schemas.microsoft.com/office/drawing/2014/main" id="{1CAF5B55-0BEE-4247-BF58-258A93F34FDF}"/>
            </a:ext>
          </a:extLst>
        </xdr:cNvPr>
        <xdr:cNvSpPr/>
      </xdr:nvSpPr>
      <xdr:spPr>
        <a:xfrm>
          <a:off x="6873240" y="101870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60</xdr:row>
      <xdr:rowOff>140015</xdr:rowOff>
    </xdr:from>
    <xdr:to>
      <xdr:col>45</xdr:col>
      <xdr:colOff>177800</xdr:colOff>
      <xdr:row>61</xdr:row>
      <xdr:rowOff>7982</xdr:rowOff>
    </xdr:to>
    <xdr:cxnSp macro="">
      <xdr:nvCxnSpPr>
        <xdr:cNvPr id="255" name="直線コネクタ 254">
          <a:extLst>
            <a:ext uri="{FF2B5EF4-FFF2-40B4-BE49-F238E27FC236}">
              <a16:creationId xmlns:a16="http://schemas.microsoft.com/office/drawing/2014/main" id="{32042AAC-0D93-416D-8012-242C060F13F5}"/>
            </a:ext>
          </a:extLst>
        </xdr:cNvPr>
        <xdr:cNvCxnSpPr/>
      </xdr:nvCxnSpPr>
      <xdr:spPr>
        <a:xfrm flipV="1">
          <a:off x="6924040" y="10198415"/>
          <a:ext cx="789940" cy="356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60</xdr:row>
      <xdr:rowOff>139544</xdr:rowOff>
    </xdr:from>
    <xdr:to>
      <xdr:col>36</xdr:col>
      <xdr:colOff>165100</xdr:colOff>
      <xdr:row>61</xdr:row>
      <xdr:rowOff>69694</xdr:rowOff>
    </xdr:to>
    <xdr:sp macro="" textlink="">
      <xdr:nvSpPr>
        <xdr:cNvPr id="256" name="楕円 255">
          <a:extLst>
            <a:ext uri="{FF2B5EF4-FFF2-40B4-BE49-F238E27FC236}">
              <a16:creationId xmlns:a16="http://schemas.microsoft.com/office/drawing/2014/main" id="{B1B9DF3A-D0CC-4D21-AECC-50ED7A6D7C96}"/>
            </a:ext>
          </a:extLst>
        </xdr:cNvPr>
        <xdr:cNvSpPr/>
      </xdr:nvSpPr>
      <xdr:spPr>
        <a:xfrm>
          <a:off x="6098540" y="1019794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61</xdr:row>
      <xdr:rowOff>7982</xdr:rowOff>
    </xdr:from>
    <xdr:to>
      <xdr:col>41</xdr:col>
      <xdr:colOff>50800</xdr:colOff>
      <xdr:row>61</xdr:row>
      <xdr:rowOff>18894</xdr:rowOff>
    </xdr:to>
    <xdr:cxnSp macro="">
      <xdr:nvCxnSpPr>
        <xdr:cNvPr id="257" name="直線コネクタ 256">
          <a:extLst>
            <a:ext uri="{FF2B5EF4-FFF2-40B4-BE49-F238E27FC236}">
              <a16:creationId xmlns:a16="http://schemas.microsoft.com/office/drawing/2014/main" id="{ABB319D2-7A88-4DBA-A390-80431ADBD8F0}"/>
            </a:ext>
          </a:extLst>
        </xdr:cNvPr>
        <xdr:cNvCxnSpPr/>
      </xdr:nvCxnSpPr>
      <xdr:spPr>
        <a:xfrm flipV="1">
          <a:off x="6149340" y="10234022"/>
          <a:ext cx="774700" cy="109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63</xdr:row>
      <xdr:rowOff>54578</xdr:rowOff>
    </xdr:from>
    <xdr:ext cx="599010" cy="259045"/>
    <xdr:sp macro="" textlink="">
      <xdr:nvSpPr>
        <xdr:cNvPr id="258" name="n_1aveValue【橋りょう・トンネル】&#10;一人当たり有形固定資産（償却資産）額">
          <a:extLst>
            <a:ext uri="{FF2B5EF4-FFF2-40B4-BE49-F238E27FC236}">
              <a16:creationId xmlns:a16="http://schemas.microsoft.com/office/drawing/2014/main" id="{EA7C4FBB-C712-4518-8103-B6A3C6BC8EE3}"/>
            </a:ext>
          </a:extLst>
        </xdr:cNvPr>
        <xdr:cNvSpPr txBox="1"/>
      </xdr:nvSpPr>
      <xdr:spPr>
        <a:xfrm>
          <a:off x="8214575" y="106158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616,794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63</xdr:row>
      <xdr:rowOff>59489</xdr:rowOff>
    </xdr:from>
    <xdr:ext cx="599010" cy="259045"/>
    <xdr:sp macro="" textlink="">
      <xdr:nvSpPr>
        <xdr:cNvPr id="259" name="n_2aveValue【橋りょう・トンネル】&#10;一人当たり有形固定資産（償却資産）額">
          <a:extLst>
            <a:ext uri="{FF2B5EF4-FFF2-40B4-BE49-F238E27FC236}">
              <a16:creationId xmlns:a16="http://schemas.microsoft.com/office/drawing/2014/main" id="{E4D6364C-BA45-456D-AE1B-36CD521E4E11}"/>
            </a:ext>
          </a:extLst>
        </xdr:cNvPr>
        <xdr:cNvSpPr txBox="1"/>
      </xdr:nvSpPr>
      <xdr:spPr>
        <a:xfrm>
          <a:off x="7444955" y="106208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603,905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63</xdr:row>
      <xdr:rowOff>61093</xdr:rowOff>
    </xdr:from>
    <xdr:ext cx="599010" cy="259045"/>
    <xdr:sp macro="" textlink="">
      <xdr:nvSpPr>
        <xdr:cNvPr id="260" name="n_3aveValue【橋りょう・トンネル】&#10;一人当たり有形固定資産（償却資産）額">
          <a:extLst>
            <a:ext uri="{FF2B5EF4-FFF2-40B4-BE49-F238E27FC236}">
              <a16:creationId xmlns:a16="http://schemas.microsoft.com/office/drawing/2014/main" id="{2BF9306F-F3BF-41AC-A827-C6A58259633A}"/>
            </a:ext>
          </a:extLst>
        </xdr:cNvPr>
        <xdr:cNvSpPr txBox="1"/>
      </xdr:nvSpPr>
      <xdr:spPr>
        <a:xfrm>
          <a:off x="6670255" y="106224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599,694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63</xdr:row>
      <xdr:rowOff>67838</xdr:rowOff>
    </xdr:from>
    <xdr:ext cx="599010" cy="259045"/>
    <xdr:sp macro="" textlink="">
      <xdr:nvSpPr>
        <xdr:cNvPr id="261" name="n_4aveValue【橋りょう・トンネル】&#10;一人当たり有形固定資産（償却資産）額">
          <a:extLst>
            <a:ext uri="{FF2B5EF4-FFF2-40B4-BE49-F238E27FC236}">
              <a16:creationId xmlns:a16="http://schemas.microsoft.com/office/drawing/2014/main" id="{45682EC4-9215-448D-8495-59C738D7A978}"/>
            </a:ext>
          </a:extLst>
        </xdr:cNvPr>
        <xdr:cNvSpPr txBox="1"/>
      </xdr:nvSpPr>
      <xdr:spPr>
        <a:xfrm>
          <a:off x="5872695" y="106291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581,992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137505</xdr:colOff>
      <xdr:row>59</xdr:row>
      <xdr:rowOff>19051</xdr:rowOff>
    </xdr:from>
    <xdr:ext cx="690189" cy="259045"/>
    <xdr:sp macro="" textlink="">
      <xdr:nvSpPr>
        <xdr:cNvPr id="262" name="n_1mainValue【橋りょう・トンネル】&#10;一人当たり有形固定資産（償却資産）額">
          <a:extLst>
            <a:ext uri="{FF2B5EF4-FFF2-40B4-BE49-F238E27FC236}">
              <a16:creationId xmlns:a16="http://schemas.microsoft.com/office/drawing/2014/main" id="{FA5F408A-3477-4358-8223-8B60345D197A}"/>
            </a:ext>
          </a:extLst>
        </xdr:cNvPr>
        <xdr:cNvSpPr txBox="1"/>
      </xdr:nvSpPr>
      <xdr:spPr>
        <a:xfrm>
          <a:off x="8184225" y="990981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1,676,709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23205</xdr:colOff>
      <xdr:row>59</xdr:row>
      <xdr:rowOff>35892</xdr:rowOff>
    </xdr:from>
    <xdr:ext cx="690189" cy="259045"/>
    <xdr:sp macro="" textlink="">
      <xdr:nvSpPr>
        <xdr:cNvPr id="263" name="n_2mainValue【橋りょう・トンネル】&#10;一人当たり有形固定資産（償却資産）額">
          <a:extLst>
            <a:ext uri="{FF2B5EF4-FFF2-40B4-BE49-F238E27FC236}">
              <a16:creationId xmlns:a16="http://schemas.microsoft.com/office/drawing/2014/main" id="{CCEB43E3-A854-42A4-97FA-62140EC70918}"/>
            </a:ext>
          </a:extLst>
        </xdr:cNvPr>
        <xdr:cNvSpPr txBox="1"/>
      </xdr:nvSpPr>
      <xdr:spPr>
        <a:xfrm>
          <a:off x="7399365" y="9926652"/>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1,632,507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86705</xdr:colOff>
      <xdr:row>59</xdr:row>
      <xdr:rowOff>75309</xdr:rowOff>
    </xdr:from>
    <xdr:ext cx="690189" cy="259045"/>
    <xdr:sp macro="" textlink="">
      <xdr:nvSpPr>
        <xdr:cNvPr id="264" name="n_3mainValue【橋りょう・トンネル】&#10;一人当たり有形固定資産（償却資産）額">
          <a:extLst>
            <a:ext uri="{FF2B5EF4-FFF2-40B4-BE49-F238E27FC236}">
              <a16:creationId xmlns:a16="http://schemas.microsoft.com/office/drawing/2014/main" id="{261BC080-09F2-48D0-8E88-02FDD57455B9}"/>
            </a:ext>
          </a:extLst>
        </xdr:cNvPr>
        <xdr:cNvSpPr txBox="1"/>
      </xdr:nvSpPr>
      <xdr:spPr>
        <a:xfrm>
          <a:off x="6624665" y="9966069"/>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1,529,049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34</xdr:col>
      <xdr:colOff>150205</xdr:colOff>
      <xdr:row>59</xdr:row>
      <xdr:rowOff>86221</xdr:rowOff>
    </xdr:from>
    <xdr:ext cx="690189" cy="259045"/>
    <xdr:sp macro="" textlink="">
      <xdr:nvSpPr>
        <xdr:cNvPr id="265" name="n_4mainValue【橋りょう・トンネル】&#10;一人当たり有形固定資産（償却資産）額">
          <a:extLst>
            <a:ext uri="{FF2B5EF4-FFF2-40B4-BE49-F238E27FC236}">
              <a16:creationId xmlns:a16="http://schemas.microsoft.com/office/drawing/2014/main" id="{0C30D01C-221F-4750-9F0C-43E87B79731D}"/>
            </a:ext>
          </a:extLst>
        </xdr:cNvPr>
        <xdr:cNvSpPr txBox="1"/>
      </xdr:nvSpPr>
      <xdr:spPr>
        <a:xfrm>
          <a:off x="5849965" y="9976981"/>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1,500,409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6" name="正方形/長方形 265">
          <a:extLst>
            <a:ext uri="{FF2B5EF4-FFF2-40B4-BE49-F238E27FC236}">
              <a16:creationId xmlns:a16="http://schemas.microsoft.com/office/drawing/2014/main" id="{3244D4C5-2A4E-4C26-8F83-34D08E53B6FB}"/>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7" name="正方形/長方形 266">
          <a:extLst>
            <a:ext uri="{FF2B5EF4-FFF2-40B4-BE49-F238E27FC236}">
              <a16:creationId xmlns:a16="http://schemas.microsoft.com/office/drawing/2014/main" id="{A627A31E-E008-4E62-9D2F-5E7822F887C1}"/>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8" name="正方形/長方形 267">
          <a:extLst>
            <a:ext uri="{FF2B5EF4-FFF2-40B4-BE49-F238E27FC236}">
              <a16:creationId xmlns:a16="http://schemas.microsoft.com/office/drawing/2014/main" id="{FB7B791F-6285-41C7-8EAC-9414A564620A}"/>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9" name="正方形/長方形 268">
          <a:extLst>
            <a:ext uri="{FF2B5EF4-FFF2-40B4-BE49-F238E27FC236}">
              <a16:creationId xmlns:a16="http://schemas.microsoft.com/office/drawing/2014/main" id="{5BB8D291-04EA-468D-AEB9-0F280D2F4DC7}"/>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70" name="正方形/長方形 269">
          <a:extLst>
            <a:ext uri="{FF2B5EF4-FFF2-40B4-BE49-F238E27FC236}">
              <a16:creationId xmlns:a16="http://schemas.microsoft.com/office/drawing/2014/main" id="{A8D128AC-F8AF-4ADD-A42F-DA66E6743571}"/>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1" name="正方形/長方形 270">
          <a:extLst>
            <a:ext uri="{FF2B5EF4-FFF2-40B4-BE49-F238E27FC236}">
              <a16:creationId xmlns:a16="http://schemas.microsoft.com/office/drawing/2014/main" id="{39C70EBB-3FA1-44F4-A0D7-0A4BCDE7E102}"/>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2" name="正方形/長方形 271">
          <a:extLst>
            <a:ext uri="{FF2B5EF4-FFF2-40B4-BE49-F238E27FC236}">
              <a16:creationId xmlns:a16="http://schemas.microsoft.com/office/drawing/2014/main" id="{2F8C6D55-5334-4367-B41B-3D69761A6C9A}"/>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3" name="正方形/長方形 272">
          <a:extLst>
            <a:ext uri="{FF2B5EF4-FFF2-40B4-BE49-F238E27FC236}">
              <a16:creationId xmlns:a16="http://schemas.microsoft.com/office/drawing/2014/main" id="{D76C11A1-CD71-45A4-9A94-6410291A3606}"/>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4" name="テキスト ボックス 273">
          <a:extLst>
            <a:ext uri="{FF2B5EF4-FFF2-40B4-BE49-F238E27FC236}">
              <a16:creationId xmlns:a16="http://schemas.microsoft.com/office/drawing/2014/main" id="{856E39DA-A926-446C-AA59-D38369F82F2B}"/>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5" name="直線コネクタ 274">
          <a:extLst>
            <a:ext uri="{FF2B5EF4-FFF2-40B4-BE49-F238E27FC236}">
              <a16:creationId xmlns:a16="http://schemas.microsoft.com/office/drawing/2014/main" id="{33EEC42F-644E-4447-8E53-B05330FF416C}"/>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6" name="テキスト ボックス 275">
          <a:extLst>
            <a:ext uri="{FF2B5EF4-FFF2-40B4-BE49-F238E27FC236}">
              <a16:creationId xmlns:a16="http://schemas.microsoft.com/office/drawing/2014/main" id="{302FB1B2-4824-443E-B898-D89D57822E1C}"/>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7" name="直線コネクタ 276">
          <a:extLst>
            <a:ext uri="{FF2B5EF4-FFF2-40B4-BE49-F238E27FC236}">
              <a16:creationId xmlns:a16="http://schemas.microsoft.com/office/drawing/2014/main" id="{EA6EADA7-7716-4B74-91E1-CE471A38908A}"/>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8" name="テキスト ボックス 277">
          <a:extLst>
            <a:ext uri="{FF2B5EF4-FFF2-40B4-BE49-F238E27FC236}">
              <a16:creationId xmlns:a16="http://schemas.microsoft.com/office/drawing/2014/main" id="{128871F9-7D2D-41F5-B77D-406D562246F8}"/>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9" name="直線コネクタ 278">
          <a:extLst>
            <a:ext uri="{FF2B5EF4-FFF2-40B4-BE49-F238E27FC236}">
              <a16:creationId xmlns:a16="http://schemas.microsoft.com/office/drawing/2014/main" id="{E0F44B3E-64EE-465F-8BE5-76452FE37160}"/>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80" name="テキスト ボックス 279">
          <a:extLst>
            <a:ext uri="{FF2B5EF4-FFF2-40B4-BE49-F238E27FC236}">
              <a16:creationId xmlns:a16="http://schemas.microsoft.com/office/drawing/2014/main" id="{F2E50AD5-13AE-46DD-A989-4F15B0100EB5}"/>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1" name="直線コネクタ 280">
          <a:extLst>
            <a:ext uri="{FF2B5EF4-FFF2-40B4-BE49-F238E27FC236}">
              <a16:creationId xmlns:a16="http://schemas.microsoft.com/office/drawing/2014/main" id="{E1CDEAD3-BB09-4214-AFA3-9DA26E1AC98F}"/>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2" name="テキスト ボックス 281">
          <a:extLst>
            <a:ext uri="{FF2B5EF4-FFF2-40B4-BE49-F238E27FC236}">
              <a16:creationId xmlns:a16="http://schemas.microsoft.com/office/drawing/2014/main" id="{049FC7F6-9F89-4B80-9D9E-4D145D50F06D}"/>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3" name="直線コネクタ 282">
          <a:extLst>
            <a:ext uri="{FF2B5EF4-FFF2-40B4-BE49-F238E27FC236}">
              <a16:creationId xmlns:a16="http://schemas.microsoft.com/office/drawing/2014/main" id="{2ABB72CE-D3F3-4964-B4E7-A57A504A7A21}"/>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4" name="テキスト ボックス 283">
          <a:extLst>
            <a:ext uri="{FF2B5EF4-FFF2-40B4-BE49-F238E27FC236}">
              <a16:creationId xmlns:a16="http://schemas.microsoft.com/office/drawing/2014/main" id="{C9510AB0-0701-4A11-9E1B-BFC27EAA87F1}"/>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5" name="直線コネクタ 284">
          <a:extLst>
            <a:ext uri="{FF2B5EF4-FFF2-40B4-BE49-F238E27FC236}">
              <a16:creationId xmlns:a16="http://schemas.microsoft.com/office/drawing/2014/main" id="{0925651B-EF8F-4826-83B5-D4E9D4B394AB}"/>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6" name="テキスト ボックス 285">
          <a:extLst>
            <a:ext uri="{FF2B5EF4-FFF2-40B4-BE49-F238E27FC236}">
              <a16:creationId xmlns:a16="http://schemas.microsoft.com/office/drawing/2014/main" id="{2AACDD00-73D6-4C09-90D8-71AEA705431E}"/>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7" name="直線コネクタ 286">
          <a:extLst>
            <a:ext uri="{FF2B5EF4-FFF2-40B4-BE49-F238E27FC236}">
              <a16:creationId xmlns:a16="http://schemas.microsoft.com/office/drawing/2014/main" id="{47B06081-CDF5-4E82-A1B0-57AC8DDC8462}"/>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8" name="テキスト ボックス 287">
          <a:extLst>
            <a:ext uri="{FF2B5EF4-FFF2-40B4-BE49-F238E27FC236}">
              <a16:creationId xmlns:a16="http://schemas.microsoft.com/office/drawing/2014/main" id="{7198345C-B6C5-44C1-9D01-45353FA6D6AD}"/>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9" name="【公営住宅】&#10;有形固定資産減価償却率グラフ枠">
          <a:extLst>
            <a:ext uri="{FF2B5EF4-FFF2-40B4-BE49-F238E27FC236}">
              <a16:creationId xmlns:a16="http://schemas.microsoft.com/office/drawing/2014/main" id="{47AE9FD4-5C8C-440C-ADFD-E8D8A88DE0E5}"/>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165736</xdr:rowOff>
    </xdr:from>
    <xdr:to>
      <xdr:col>24</xdr:col>
      <xdr:colOff>62865</xdr:colOff>
      <xdr:row>86</xdr:row>
      <xdr:rowOff>114300</xdr:rowOff>
    </xdr:to>
    <xdr:cxnSp macro="">
      <xdr:nvCxnSpPr>
        <xdr:cNvPr id="290" name="直線コネクタ 289">
          <a:extLst>
            <a:ext uri="{FF2B5EF4-FFF2-40B4-BE49-F238E27FC236}">
              <a16:creationId xmlns:a16="http://schemas.microsoft.com/office/drawing/2014/main" id="{9FFA795B-A8EB-45D2-AD55-C37B09F04C3C}"/>
            </a:ext>
          </a:extLst>
        </xdr:cNvPr>
        <xdr:cNvCxnSpPr/>
      </xdr:nvCxnSpPr>
      <xdr:spPr>
        <a:xfrm flipV="1">
          <a:off x="4086225" y="13074016"/>
          <a:ext cx="0" cy="1457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291" name="【公営住宅】&#10;有形固定資産減価償却率最小値テキスト">
          <a:extLst>
            <a:ext uri="{FF2B5EF4-FFF2-40B4-BE49-F238E27FC236}">
              <a16:creationId xmlns:a16="http://schemas.microsoft.com/office/drawing/2014/main" id="{73BB8E30-B3A3-4D12-83D5-EAABE1A03AEC}"/>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292" name="直線コネクタ 291">
          <a:extLst>
            <a:ext uri="{FF2B5EF4-FFF2-40B4-BE49-F238E27FC236}">
              <a16:creationId xmlns:a16="http://schemas.microsoft.com/office/drawing/2014/main" id="{70D62C9C-06B8-42CF-84A2-2B904E866E43}"/>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112413</xdr:rowOff>
    </xdr:from>
    <xdr:ext cx="405111" cy="259045"/>
    <xdr:sp macro="" textlink="">
      <xdr:nvSpPr>
        <xdr:cNvPr id="293" name="【公営住宅】&#10;有形固定資産減価償却率最大値テキスト">
          <a:extLst>
            <a:ext uri="{FF2B5EF4-FFF2-40B4-BE49-F238E27FC236}">
              <a16:creationId xmlns:a16="http://schemas.microsoft.com/office/drawing/2014/main" id="{EE6CF9E1-B3B9-46EB-8F5F-C6F518CE4D07}"/>
            </a:ext>
          </a:extLst>
        </xdr:cNvPr>
        <xdr:cNvSpPr txBox="1"/>
      </xdr:nvSpPr>
      <xdr:spPr>
        <a:xfrm>
          <a:off x="4124960" y="128530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165736</xdr:rowOff>
    </xdr:from>
    <xdr:to>
      <xdr:col>24</xdr:col>
      <xdr:colOff>152400</xdr:colOff>
      <xdr:row>77</xdr:row>
      <xdr:rowOff>165736</xdr:rowOff>
    </xdr:to>
    <xdr:cxnSp macro="">
      <xdr:nvCxnSpPr>
        <xdr:cNvPr id="294" name="直線コネクタ 293">
          <a:extLst>
            <a:ext uri="{FF2B5EF4-FFF2-40B4-BE49-F238E27FC236}">
              <a16:creationId xmlns:a16="http://schemas.microsoft.com/office/drawing/2014/main" id="{8445B9F0-B06F-4BB7-9FD4-ABEC13B5635B}"/>
            </a:ext>
          </a:extLst>
        </xdr:cNvPr>
        <xdr:cNvCxnSpPr/>
      </xdr:nvCxnSpPr>
      <xdr:spPr>
        <a:xfrm>
          <a:off x="4020820" y="1307401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81</xdr:row>
      <xdr:rowOff>132097</xdr:rowOff>
    </xdr:from>
    <xdr:ext cx="405111" cy="259045"/>
    <xdr:sp macro="" textlink="">
      <xdr:nvSpPr>
        <xdr:cNvPr id="295" name="【公営住宅】&#10;有形固定資産減価償却率平均値テキスト">
          <a:extLst>
            <a:ext uri="{FF2B5EF4-FFF2-40B4-BE49-F238E27FC236}">
              <a16:creationId xmlns:a16="http://schemas.microsoft.com/office/drawing/2014/main" id="{C28D5498-46E8-4587-9F67-E437F65DFE6E}"/>
            </a:ext>
          </a:extLst>
        </xdr:cNvPr>
        <xdr:cNvSpPr txBox="1"/>
      </xdr:nvSpPr>
      <xdr:spPr>
        <a:xfrm>
          <a:off x="4124960" y="1371093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109220</xdr:rowOff>
    </xdr:from>
    <xdr:to>
      <xdr:col>24</xdr:col>
      <xdr:colOff>114300</xdr:colOff>
      <xdr:row>83</xdr:row>
      <xdr:rowOff>39370</xdr:rowOff>
    </xdr:to>
    <xdr:sp macro="" textlink="">
      <xdr:nvSpPr>
        <xdr:cNvPr id="296" name="フローチャート: 判断 295">
          <a:extLst>
            <a:ext uri="{FF2B5EF4-FFF2-40B4-BE49-F238E27FC236}">
              <a16:creationId xmlns:a16="http://schemas.microsoft.com/office/drawing/2014/main" id="{78D67250-F89E-4DA0-BD0D-0B321B822BA7}"/>
            </a:ext>
          </a:extLst>
        </xdr:cNvPr>
        <xdr:cNvSpPr/>
      </xdr:nvSpPr>
      <xdr:spPr>
        <a:xfrm>
          <a:off x="4036060" y="13855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101600</xdr:rowOff>
    </xdr:from>
    <xdr:to>
      <xdr:col>20</xdr:col>
      <xdr:colOff>38100</xdr:colOff>
      <xdr:row>83</xdr:row>
      <xdr:rowOff>31750</xdr:rowOff>
    </xdr:to>
    <xdr:sp macro="" textlink="">
      <xdr:nvSpPr>
        <xdr:cNvPr id="297" name="フローチャート: 判断 296">
          <a:extLst>
            <a:ext uri="{FF2B5EF4-FFF2-40B4-BE49-F238E27FC236}">
              <a16:creationId xmlns:a16="http://schemas.microsoft.com/office/drawing/2014/main" id="{A235B167-245E-4CC6-A2C7-8EABD24C9106}"/>
            </a:ext>
          </a:extLst>
        </xdr:cNvPr>
        <xdr:cNvSpPr/>
      </xdr:nvSpPr>
      <xdr:spPr>
        <a:xfrm>
          <a:off x="3312160" y="138480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82</xdr:row>
      <xdr:rowOff>90170</xdr:rowOff>
    </xdr:from>
    <xdr:to>
      <xdr:col>15</xdr:col>
      <xdr:colOff>101600</xdr:colOff>
      <xdr:row>83</xdr:row>
      <xdr:rowOff>20320</xdr:rowOff>
    </xdr:to>
    <xdr:sp macro="" textlink="">
      <xdr:nvSpPr>
        <xdr:cNvPr id="298" name="フローチャート: 判断 297">
          <a:extLst>
            <a:ext uri="{FF2B5EF4-FFF2-40B4-BE49-F238E27FC236}">
              <a16:creationId xmlns:a16="http://schemas.microsoft.com/office/drawing/2014/main" id="{042542EE-DBCF-42E9-8BDB-FED84CB74FAC}"/>
            </a:ext>
          </a:extLst>
        </xdr:cNvPr>
        <xdr:cNvSpPr/>
      </xdr:nvSpPr>
      <xdr:spPr>
        <a:xfrm>
          <a:off x="2514600" y="1383665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76836</xdr:rowOff>
    </xdr:from>
    <xdr:to>
      <xdr:col>10</xdr:col>
      <xdr:colOff>165100</xdr:colOff>
      <xdr:row>83</xdr:row>
      <xdr:rowOff>6986</xdr:rowOff>
    </xdr:to>
    <xdr:sp macro="" textlink="">
      <xdr:nvSpPr>
        <xdr:cNvPr id="299" name="フローチャート: 判断 298">
          <a:extLst>
            <a:ext uri="{FF2B5EF4-FFF2-40B4-BE49-F238E27FC236}">
              <a16:creationId xmlns:a16="http://schemas.microsoft.com/office/drawing/2014/main" id="{F5475FB1-504E-4800-A0A5-9F7F51BF636F}"/>
            </a:ext>
          </a:extLst>
        </xdr:cNvPr>
        <xdr:cNvSpPr/>
      </xdr:nvSpPr>
      <xdr:spPr>
        <a:xfrm>
          <a:off x="1739900" y="1382331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90170</xdr:rowOff>
    </xdr:from>
    <xdr:to>
      <xdr:col>6</xdr:col>
      <xdr:colOff>38100</xdr:colOff>
      <xdr:row>83</xdr:row>
      <xdr:rowOff>20320</xdr:rowOff>
    </xdr:to>
    <xdr:sp macro="" textlink="">
      <xdr:nvSpPr>
        <xdr:cNvPr id="300" name="フローチャート: 判断 299">
          <a:extLst>
            <a:ext uri="{FF2B5EF4-FFF2-40B4-BE49-F238E27FC236}">
              <a16:creationId xmlns:a16="http://schemas.microsoft.com/office/drawing/2014/main" id="{C6BB1211-E7A5-4203-A8DA-0ED506E58AD2}"/>
            </a:ext>
          </a:extLst>
        </xdr:cNvPr>
        <xdr:cNvSpPr/>
      </xdr:nvSpPr>
      <xdr:spPr>
        <a:xfrm>
          <a:off x="965200" y="1383665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623B994F-EEFF-438A-A36B-664D01CE3CD0}"/>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19036E01-0140-4C96-BA44-3E6CF55709A8}"/>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F0A3E371-91F5-4A37-8884-769131F9B74E}"/>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22A224FC-5FD1-4356-855C-379D9FFE6971}"/>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5" name="テキスト ボックス 304">
          <a:extLst>
            <a:ext uri="{FF2B5EF4-FFF2-40B4-BE49-F238E27FC236}">
              <a16:creationId xmlns:a16="http://schemas.microsoft.com/office/drawing/2014/main" id="{0E6F1C07-143B-42B8-B2DE-14C69B34E8D9}"/>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113030</xdr:rowOff>
    </xdr:from>
    <xdr:to>
      <xdr:col>24</xdr:col>
      <xdr:colOff>114300</xdr:colOff>
      <xdr:row>84</xdr:row>
      <xdr:rowOff>43180</xdr:rowOff>
    </xdr:to>
    <xdr:sp macro="" textlink="">
      <xdr:nvSpPr>
        <xdr:cNvPr id="306" name="楕円 305">
          <a:extLst>
            <a:ext uri="{FF2B5EF4-FFF2-40B4-BE49-F238E27FC236}">
              <a16:creationId xmlns:a16="http://schemas.microsoft.com/office/drawing/2014/main" id="{1FA7B71C-BCC2-4A8F-8623-D93C96E1F7D7}"/>
            </a:ext>
          </a:extLst>
        </xdr:cNvPr>
        <xdr:cNvSpPr/>
      </xdr:nvSpPr>
      <xdr:spPr>
        <a:xfrm>
          <a:off x="4036060" y="1402715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83</xdr:row>
      <xdr:rowOff>91457</xdr:rowOff>
    </xdr:from>
    <xdr:ext cx="405111" cy="259045"/>
    <xdr:sp macro="" textlink="">
      <xdr:nvSpPr>
        <xdr:cNvPr id="307" name="【公営住宅】&#10;有形固定資産減価償却率該当値テキスト">
          <a:extLst>
            <a:ext uri="{FF2B5EF4-FFF2-40B4-BE49-F238E27FC236}">
              <a16:creationId xmlns:a16="http://schemas.microsoft.com/office/drawing/2014/main" id="{D9F35151-AD57-4272-B820-FDF8333B76BF}"/>
            </a:ext>
          </a:extLst>
        </xdr:cNvPr>
        <xdr:cNvSpPr txBox="1"/>
      </xdr:nvSpPr>
      <xdr:spPr>
        <a:xfrm>
          <a:off x="4124960" y="14005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83</xdr:row>
      <xdr:rowOff>80645</xdr:rowOff>
    </xdr:from>
    <xdr:to>
      <xdr:col>20</xdr:col>
      <xdr:colOff>38100</xdr:colOff>
      <xdr:row>84</xdr:row>
      <xdr:rowOff>10795</xdr:rowOff>
    </xdr:to>
    <xdr:sp macro="" textlink="">
      <xdr:nvSpPr>
        <xdr:cNvPr id="308" name="楕円 307">
          <a:extLst>
            <a:ext uri="{FF2B5EF4-FFF2-40B4-BE49-F238E27FC236}">
              <a16:creationId xmlns:a16="http://schemas.microsoft.com/office/drawing/2014/main" id="{533E90B5-E657-46AB-B1F4-D1628C9F8AA1}"/>
            </a:ext>
          </a:extLst>
        </xdr:cNvPr>
        <xdr:cNvSpPr/>
      </xdr:nvSpPr>
      <xdr:spPr>
        <a:xfrm>
          <a:off x="3312160" y="139947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131445</xdr:rowOff>
    </xdr:from>
    <xdr:to>
      <xdr:col>24</xdr:col>
      <xdr:colOff>63500</xdr:colOff>
      <xdr:row>83</xdr:row>
      <xdr:rowOff>163830</xdr:rowOff>
    </xdr:to>
    <xdr:cxnSp macro="">
      <xdr:nvCxnSpPr>
        <xdr:cNvPr id="309" name="直線コネクタ 308">
          <a:extLst>
            <a:ext uri="{FF2B5EF4-FFF2-40B4-BE49-F238E27FC236}">
              <a16:creationId xmlns:a16="http://schemas.microsoft.com/office/drawing/2014/main" id="{E6C0A29D-B1AD-4985-BA51-88CEC0B71C89}"/>
            </a:ext>
          </a:extLst>
        </xdr:cNvPr>
        <xdr:cNvCxnSpPr/>
      </xdr:nvCxnSpPr>
      <xdr:spPr>
        <a:xfrm>
          <a:off x="3355340" y="14045565"/>
          <a:ext cx="73152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83</xdr:row>
      <xdr:rowOff>92075</xdr:rowOff>
    </xdr:from>
    <xdr:to>
      <xdr:col>15</xdr:col>
      <xdr:colOff>101600</xdr:colOff>
      <xdr:row>84</xdr:row>
      <xdr:rowOff>22225</xdr:rowOff>
    </xdr:to>
    <xdr:sp macro="" textlink="">
      <xdr:nvSpPr>
        <xdr:cNvPr id="310" name="楕円 309">
          <a:extLst>
            <a:ext uri="{FF2B5EF4-FFF2-40B4-BE49-F238E27FC236}">
              <a16:creationId xmlns:a16="http://schemas.microsoft.com/office/drawing/2014/main" id="{0DB3EE92-FA6B-420F-92CE-BC492AF306B9}"/>
            </a:ext>
          </a:extLst>
        </xdr:cNvPr>
        <xdr:cNvSpPr/>
      </xdr:nvSpPr>
      <xdr:spPr>
        <a:xfrm>
          <a:off x="2514600" y="1400619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83</xdr:row>
      <xdr:rowOff>131445</xdr:rowOff>
    </xdr:from>
    <xdr:to>
      <xdr:col>19</xdr:col>
      <xdr:colOff>177800</xdr:colOff>
      <xdr:row>83</xdr:row>
      <xdr:rowOff>142875</xdr:rowOff>
    </xdr:to>
    <xdr:cxnSp macro="">
      <xdr:nvCxnSpPr>
        <xdr:cNvPr id="311" name="直線コネクタ 310">
          <a:extLst>
            <a:ext uri="{FF2B5EF4-FFF2-40B4-BE49-F238E27FC236}">
              <a16:creationId xmlns:a16="http://schemas.microsoft.com/office/drawing/2014/main" id="{D69E2817-A727-4CD6-9A68-0E4463048F11}"/>
            </a:ext>
          </a:extLst>
        </xdr:cNvPr>
        <xdr:cNvCxnSpPr/>
      </xdr:nvCxnSpPr>
      <xdr:spPr>
        <a:xfrm flipV="1">
          <a:off x="2565400" y="14045565"/>
          <a:ext cx="78994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67311</xdr:rowOff>
    </xdr:from>
    <xdr:to>
      <xdr:col>10</xdr:col>
      <xdr:colOff>165100</xdr:colOff>
      <xdr:row>83</xdr:row>
      <xdr:rowOff>168911</xdr:rowOff>
    </xdr:to>
    <xdr:sp macro="" textlink="">
      <xdr:nvSpPr>
        <xdr:cNvPr id="312" name="楕円 311">
          <a:extLst>
            <a:ext uri="{FF2B5EF4-FFF2-40B4-BE49-F238E27FC236}">
              <a16:creationId xmlns:a16="http://schemas.microsoft.com/office/drawing/2014/main" id="{68F36236-14D9-4388-8ABA-898C02A4A413}"/>
            </a:ext>
          </a:extLst>
        </xdr:cNvPr>
        <xdr:cNvSpPr/>
      </xdr:nvSpPr>
      <xdr:spPr>
        <a:xfrm>
          <a:off x="1739900" y="139814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83</xdr:row>
      <xdr:rowOff>118111</xdr:rowOff>
    </xdr:from>
    <xdr:to>
      <xdr:col>15</xdr:col>
      <xdr:colOff>50800</xdr:colOff>
      <xdr:row>83</xdr:row>
      <xdr:rowOff>142875</xdr:rowOff>
    </xdr:to>
    <xdr:cxnSp macro="">
      <xdr:nvCxnSpPr>
        <xdr:cNvPr id="313" name="直線コネクタ 312">
          <a:extLst>
            <a:ext uri="{FF2B5EF4-FFF2-40B4-BE49-F238E27FC236}">
              <a16:creationId xmlns:a16="http://schemas.microsoft.com/office/drawing/2014/main" id="{E06DF341-B7FC-4C0A-8D23-A8F374D2884B}"/>
            </a:ext>
          </a:extLst>
        </xdr:cNvPr>
        <xdr:cNvCxnSpPr/>
      </xdr:nvCxnSpPr>
      <xdr:spPr>
        <a:xfrm>
          <a:off x="1790700" y="14032231"/>
          <a:ext cx="774700" cy="247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55880</xdr:rowOff>
    </xdr:from>
    <xdr:to>
      <xdr:col>6</xdr:col>
      <xdr:colOff>38100</xdr:colOff>
      <xdr:row>83</xdr:row>
      <xdr:rowOff>157480</xdr:rowOff>
    </xdr:to>
    <xdr:sp macro="" textlink="">
      <xdr:nvSpPr>
        <xdr:cNvPr id="314" name="楕円 313">
          <a:extLst>
            <a:ext uri="{FF2B5EF4-FFF2-40B4-BE49-F238E27FC236}">
              <a16:creationId xmlns:a16="http://schemas.microsoft.com/office/drawing/2014/main" id="{75584206-5E7B-43D7-8E21-4334849DD83F}"/>
            </a:ext>
          </a:extLst>
        </xdr:cNvPr>
        <xdr:cNvSpPr/>
      </xdr:nvSpPr>
      <xdr:spPr>
        <a:xfrm>
          <a:off x="965200" y="1397000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106680</xdr:rowOff>
    </xdr:from>
    <xdr:to>
      <xdr:col>10</xdr:col>
      <xdr:colOff>114300</xdr:colOff>
      <xdr:row>83</xdr:row>
      <xdr:rowOff>118111</xdr:rowOff>
    </xdr:to>
    <xdr:cxnSp macro="">
      <xdr:nvCxnSpPr>
        <xdr:cNvPr id="315" name="直線コネクタ 314">
          <a:extLst>
            <a:ext uri="{FF2B5EF4-FFF2-40B4-BE49-F238E27FC236}">
              <a16:creationId xmlns:a16="http://schemas.microsoft.com/office/drawing/2014/main" id="{6488FBC2-8810-4995-AA84-8D50B60C05C9}"/>
            </a:ext>
          </a:extLst>
        </xdr:cNvPr>
        <xdr:cNvCxnSpPr/>
      </xdr:nvCxnSpPr>
      <xdr:spPr>
        <a:xfrm>
          <a:off x="1008380" y="14020800"/>
          <a:ext cx="78232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81</xdr:row>
      <xdr:rowOff>48277</xdr:rowOff>
    </xdr:from>
    <xdr:ext cx="405111" cy="259045"/>
    <xdr:sp macro="" textlink="">
      <xdr:nvSpPr>
        <xdr:cNvPr id="316" name="n_1aveValue【公営住宅】&#10;有形固定資産減価償却率">
          <a:extLst>
            <a:ext uri="{FF2B5EF4-FFF2-40B4-BE49-F238E27FC236}">
              <a16:creationId xmlns:a16="http://schemas.microsoft.com/office/drawing/2014/main" id="{283B81FC-3802-4B8B-99CC-006289C88165}"/>
            </a:ext>
          </a:extLst>
        </xdr:cNvPr>
        <xdr:cNvSpPr txBox="1"/>
      </xdr:nvSpPr>
      <xdr:spPr>
        <a:xfrm>
          <a:off x="3170564" y="136271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81</xdr:row>
      <xdr:rowOff>36847</xdr:rowOff>
    </xdr:from>
    <xdr:ext cx="405111" cy="259045"/>
    <xdr:sp macro="" textlink="">
      <xdr:nvSpPr>
        <xdr:cNvPr id="317" name="n_2aveValue【公営住宅】&#10;有形固定資産減価償却率">
          <a:extLst>
            <a:ext uri="{FF2B5EF4-FFF2-40B4-BE49-F238E27FC236}">
              <a16:creationId xmlns:a16="http://schemas.microsoft.com/office/drawing/2014/main" id="{D12C2107-2A0D-46C5-A823-5DD4CEDA6E4D}"/>
            </a:ext>
          </a:extLst>
        </xdr:cNvPr>
        <xdr:cNvSpPr txBox="1"/>
      </xdr:nvSpPr>
      <xdr:spPr>
        <a:xfrm>
          <a:off x="23857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81</xdr:row>
      <xdr:rowOff>23513</xdr:rowOff>
    </xdr:from>
    <xdr:ext cx="405111" cy="259045"/>
    <xdr:sp macro="" textlink="">
      <xdr:nvSpPr>
        <xdr:cNvPr id="318" name="n_3aveValue【公営住宅】&#10;有形固定資産減価償却率">
          <a:extLst>
            <a:ext uri="{FF2B5EF4-FFF2-40B4-BE49-F238E27FC236}">
              <a16:creationId xmlns:a16="http://schemas.microsoft.com/office/drawing/2014/main" id="{09B4815E-9271-415B-BB9B-776AF0AFF31F}"/>
            </a:ext>
          </a:extLst>
        </xdr:cNvPr>
        <xdr:cNvSpPr txBox="1"/>
      </xdr:nvSpPr>
      <xdr:spPr>
        <a:xfrm>
          <a:off x="1611004" y="136023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81</xdr:row>
      <xdr:rowOff>36847</xdr:rowOff>
    </xdr:from>
    <xdr:ext cx="405111" cy="259045"/>
    <xdr:sp macro="" textlink="">
      <xdr:nvSpPr>
        <xdr:cNvPr id="319" name="n_4aveValue【公営住宅】&#10;有形固定資産減価償却率">
          <a:extLst>
            <a:ext uri="{FF2B5EF4-FFF2-40B4-BE49-F238E27FC236}">
              <a16:creationId xmlns:a16="http://schemas.microsoft.com/office/drawing/2014/main" id="{167F6ACD-2051-45B5-A6F2-9186DA271651}"/>
            </a:ext>
          </a:extLst>
        </xdr:cNvPr>
        <xdr:cNvSpPr txBox="1"/>
      </xdr:nvSpPr>
      <xdr:spPr>
        <a:xfrm>
          <a:off x="836304" y="13615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84</xdr:row>
      <xdr:rowOff>1922</xdr:rowOff>
    </xdr:from>
    <xdr:ext cx="405111" cy="259045"/>
    <xdr:sp macro="" textlink="">
      <xdr:nvSpPr>
        <xdr:cNvPr id="320" name="n_1mainValue【公営住宅】&#10;有形固定資産減価償却率">
          <a:extLst>
            <a:ext uri="{FF2B5EF4-FFF2-40B4-BE49-F238E27FC236}">
              <a16:creationId xmlns:a16="http://schemas.microsoft.com/office/drawing/2014/main" id="{14575F86-F271-4A5A-9EC9-AA2F3C42AB84}"/>
            </a:ext>
          </a:extLst>
        </xdr:cNvPr>
        <xdr:cNvSpPr txBox="1"/>
      </xdr:nvSpPr>
      <xdr:spPr>
        <a:xfrm>
          <a:off x="3170564" y="14083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13352</xdr:rowOff>
    </xdr:from>
    <xdr:ext cx="405111" cy="259045"/>
    <xdr:sp macro="" textlink="">
      <xdr:nvSpPr>
        <xdr:cNvPr id="321" name="n_2mainValue【公営住宅】&#10;有形固定資産減価償却率">
          <a:extLst>
            <a:ext uri="{FF2B5EF4-FFF2-40B4-BE49-F238E27FC236}">
              <a16:creationId xmlns:a16="http://schemas.microsoft.com/office/drawing/2014/main" id="{947F9D18-B461-4EAD-84E0-DD89D7323FB9}"/>
            </a:ext>
          </a:extLst>
        </xdr:cNvPr>
        <xdr:cNvSpPr txBox="1"/>
      </xdr:nvSpPr>
      <xdr:spPr>
        <a:xfrm>
          <a:off x="2385704" y="140951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160038</xdr:rowOff>
    </xdr:from>
    <xdr:ext cx="405111" cy="259045"/>
    <xdr:sp macro="" textlink="">
      <xdr:nvSpPr>
        <xdr:cNvPr id="322" name="n_3mainValue【公営住宅】&#10;有形固定資産減価償却率">
          <a:extLst>
            <a:ext uri="{FF2B5EF4-FFF2-40B4-BE49-F238E27FC236}">
              <a16:creationId xmlns:a16="http://schemas.microsoft.com/office/drawing/2014/main" id="{0DB8CEA6-3F5C-448F-9D4A-678330652013}"/>
            </a:ext>
          </a:extLst>
        </xdr:cNvPr>
        <xdr:cNvSpPr txBox="1"/>
      </xdr:nvSpPr>
      <xdr:spPr>
        <a:xfrm>
          <a:off x="1611004" y="14074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148607</xdr:rowOff>
    </xdr:from>
    <xdr:ext cx="405111" cy="259045"/>
    <xdr:sp macro="" textlink="">
      <xdr:nvSpPr>
        <xdr:cNvPr id="323" name="n_4mainValue【公営住宅】&#10;有形固定資産減価償却率">
          <a:extLst>
            <a:ext uri="{FF2B5EF4-FFF2-40B4-BE49-F238E27FC236}">
              <a16:creationId xmlns:a16="http://schemas.microsoft.com/office/drawing/2014/main" id="{50879353-3FB7-4D38-A72D-EC7709448375}"/>
            </a:ext>
          </a:extLst>
        </xdr:cNvPr>
        <xdr:cNvSpPr txBox="1"/>
      </xdr:nvSpPr>
      <xdr:spPr>
        <a:xfrm>
          <a:off x="836304" y="1406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4" name="正方形/長方形 323">
          <a:extLst>
            <a:ext uri="{FF2B5EF4-FFF2-40B4-BE49-F238E27FC236}">
              <a16:creationId xmlns:a16="http://schemas.microsoft.com/office/drawing/2014/main" id="{9EB6B2B0-E291-47F4-A855-6D5A2F26B55F}"/>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5" name="正方形/長方形 324">
          <a:extLst>
            <a:ext uri="{FF2B5EF4-FFF2-40B4-BE49-F238E27FC236}">
              <a16:creationId xmlns:a16="http://schemas.microsoft.com/office/drawing/2014/main" id="{B3C3D323-92D0-4E12-B003-2AF029C3929E}"/>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6" name="正方形/長方形 325">
          <a:extLst>
            <a:ext uri="{FF2B5EF4-FFF2-40B4-BE49-F238E27FC236}">
              <a16:creationId xmlns:a16="http://schemas.microsoft.com/office/drawing/2014/main" id="{CE11FC42-84DA-4A0A-AE44-8C1DE9D94CEF}"/>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7" name="正方形/長方形 326">
          <a:extLst>
            <a:ext uri="{FF2B5EF4-FFF2-40B4-BE49-F238E27FC236}">
              <a16:creationId xmlns:a16="http://schemas.microsoft.com/office/drawing/2014/main" id="{1F75281E-8A12-4985-8BDF-D52DC38E81CF}"/>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8" name="正方形/長方形 327">
          <a:extLst>
            <a:ext uri="{FF2B5EF4-FFF2-40B4-BE49-F238E27FC236}">
              <a16:creationId xmlns:a16="http://schemas.microsoft.com/office/drawing/2014/main" id="{1CAC47C7-58C4-43EE-85B3-BC04562B529B}"/>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9" name="正方形/長方形 328">
          <a:extLst>
            <a:ext uri="{FF2B5EF4-FFF2-40B4-BE49-F238E27FC236}">
              <a16:creationId xmlns:a16="http://schemas.microsoft.com/office/drawing/2014/main" id="{63F62A94-1406-41EF-AEA2-4175872296CA}"/>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30" name="正方形/長方形 329">
          <a:extLst>
            <a:ext uri="{FF2B5EF4-FFF2-40B4-BE49-F238E27FC236}">
              <a16:creationId xmlns:a16="http://schemas.microsoft.com/office/drawing/2014/main" id="{61DF5024-7A40-47D0-86DF-ADC337B4862C}"/>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1" name="正方形/長方形 330">
          <a:extLst>
            <a:ext uri="{FF2B5EF4-FFF2-40B4-BE49-F238E27FC236}">
              <a16:creationId xmlns:a16="http://schemas.microsoft.com/office/drawing/2014/main" id="{A21D80E3-C1E7-477F-91E0-323D1A4CCA3B}"/>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2" name="テキスト ボックス 331">
          <a:extLst>
            <a:ext uri="{FF2B5EF4-FFF2-40B4-BE49-F238E27FC236}">
              <a16:creationId xmlns:a16="http://schemas.microsoft.com/office/drawing/2014/main" id="{E3E21A8E-35D4-44F2-B66D-CA6ACF0454CA}"/>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3" name="直線コネクタ 332">
          <a:extLst>
            <a:ext uri="{FF2B5EF4-FFF2-40B4-BE49-F238E27FC236}">
              <a16:creationId xmlns:a16="http://schemas.microsoft.com/office/drawing/2014/main" id="{E35CCCDF-871F-45E4-B610-5883DD6B74C0}"/>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34" name="直線コネクタ 333">
          <a:extLst>
            <a:ext uri="{FF2B5EF4-FFF2-40B4-BE49-F238E27FC236}">
              <a16:creationId xmlns:a16="http://schemas.microsoft.com/office/drawing/2014/main" id="{0B982FE0-6ED6-4A07-AD85-770DCDD231F8}"/>
            </a:ext>
          </a:extLst>
        </xdr:cNvPr>
        <xdr:cNvCxnSpPr/>
      </xdr:nvCxnSpPr>
      <xdr:spPr>
        <a:xfrm>
          <a:off x="5826760" y="14585769"/>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5" name="テキスト ボックス 334">
          <a:extLst>
            <a:ext uri="{FF2B5EF4-FFF2-40B4-BE49-F238E27FC236}">
              <a16:creationId xmlns:a16="http://schemas.microsoft.com/office/drawing/2014/main" id="{51201E21-7A50-4659-901B-6A10794BDBA2}"/>
            </a:ext>
          </a:extLst>
        </xdr:cNvPr>
        <xdr:cNvSpPr txBox="1"/>
      </xdr:nvSpPr>
      <xdr:spPr>
        <a:xfrm>
          <a:off x="540530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6" name="直線コネクタ 335">
          <a:extLst>
            <a:ext uri="{FF2B5EF4-FFF2-40B4-BE49-F238E27FC236}">
              <a16:creationId xmlns:a16="http://schemas.microsoft.com/office/drawing/2014/main" id="{FEECD85A-35D3-44F5-ADD9-28B132ED4CA6}"/>
            </a:ext>
          </a:extLst>
        </xdr:cNvPr>
        <xdr:cNvCxnSpPr/>
      </xdr:nvCxnSpPr>
      <xdr:spPr>
        <a:xfrm>
          <a:off x="5826760" y="14263007"/>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7" name="テキスト ボックス 336">
          <a:extLst>
            <a:ext uri="{FF2B5EF4-FFF2-40B4-BE49-F238E27FC236}">
              <a16:creationId xmlns:a16="http://schemas.microsoft.com/office/drawing/2014/main" id="{8492DE71-261B-4D56-BCF9-663E565AE16D}"/>
            </a:ext>
          </a:extLst>
        </xdr:cNvPr>
        <xdr:cNvSpPr txBox="1"/>
      </xdr:nvSpPr>
      <xdr:spPr>
        <a:xfrm>
          <a:off x="540530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8" name="直線コネクタ 337">
          <a:extLst>
            <a:ext uri="{FF2B5EF4-FFF2-40B4-BE49-F238E27FC236}">
              <a16:creationId xmlns:a16="http://schemas.microsoft.com/office/drawing/2014/main" id="{12EC7B03-5F7D-40FA-A168-9C9B3ACB4612}"/>
            </a:ext>
          </a:extLst>
        </xdr:cNvPr>
        <xdr:cNvCxnSpPr/>
      </xdr:nvCxnSpPr>
      <xdr:spPr>
        <a:xfrm>
          <a:off x="5826760" y="13944056"/>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9" name="テキスト ボックス 338">
          <a:extLst>
            <a:ext uri="{FF2B5EF4-FFF2-40B4-BE49-F238E27FC236}">
              <a16:creationId xmlns:a16="http://schemas.microsoft.com/office/drawing/2014/main" id="{D8F8630B-A385-4777-B8AC-511145D89C10}"/>
            </a:ext>
          </a:extLst>
        </xdr:cNvPr>
        <xdr:cNvSpPr txBox="1"/>
      </xdr:nvSpPr>
      <xdr:spPr>
        <a:xfrm>
          <a:off x="540530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40" name="直線コネクタ 339">
          <a:extLst>
            <a:ext uri="{FF2B5EF4-FFF2-40B4-BE49-F238E27FC236}">
              <a16:creationId xmlns:a16="http://schemas.microsoft.com/office/drawing/2014/main" id="{AB853E99-C346-4D28-A9F4-23F3EAB5BA16}"/>
            </a:ext>
          </a:extLst>
        </xdr:cNvPr>
        <xdr:cNvCxnSpPr/>
      </xdr:nvCxnSpPr>
      <xdr:spPr>
        <a:xfrm>
          <a:off x="5826760" y="13625104"/>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41" name="テキスト ボックス 340">
          <a:extLst>
            <a:ext uri="{FF2B5EF4-FFF2-40B4-BE49-F238E27FC236}">
              <a16:creationId xmlns:a16="http://schemas.microsoft.com/office/drawing/2014/main" id="{A492F19E-BF69-4830-9F4E-9DC451A77680}"/>
            </a:ext>
          </a:extLst>
        </xdr:cNvPr>
        <xdr:cNvSpPr txBox="1"/>
      </xdr:nvSpPr>
      <xdr:spPr>
        <a:xfrm>
          <a:off x="540530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42" name="直線コネクタ 341">
          <a:extLst>
            <a:ext uri="{FF2B5EF4-FFF2-40B4-BE49-F238E27FC236}">
              <a16:creationId xmlns:a16="http://schemas.microsoft.com/office/drawing/2014/main" id="{55BDDCA2-112F-485A-BADC-B04AF633B03A}"/>
            </a:ext>
          </a:extLst>
        </xdr:cNvPr>
        <xdr:cNvCxnSpPr/>
      </xdr:nvCxnSpPr>
      <xdr:spPr>
        <a:xfrm>
          <a:off x="5826760" y="13306153"/>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78</xdr:row>
      <xdr:rowOff>91820</xdr:rowOff>
    </xdr:from>
    <xdr:ext cx="531299" cy="259045"/>
    <xdr:sp macro="" textlink="">
      <xdr:nvSpPr>
        <xdr:cNvPr id="343" name="テキスト ボックス 342">
          <a:extLst>
            <a:ext uri="{FF2B5EF4-FFF2-40B4-BE49-F238E27FC236}">
              <a16:creationId xmlns:a16="http://schemas.microsoft.com/office/drawing/2014/main" id="{F412AE57-3A94-491C-828F-1C8A839F9FE0}"/>
            </a:ext>
          </a:extLst>
        </xdr:cNvPr>
        <xdr:cNvSpPr txBox="1"/>
      </xdr:nvSpPr>
      <xdr:spPr>
        <a:xfrm>
          <a:off x="5364041" y="1316774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44" name="直線コネクタ 343">
          <a:extLst>
            <a:ext uri="{FF2B5EF4-FFF2-40B4-BE49-F238E27FC236}">
              <a16:creationId xmlns:a16="http://schemas.microsoft.com/office/drawing/2014/main" id="{7572E138-6D3F-43BB-AC09-C706876215D4}"/>
            </a:ext>
          </a:extLst>
        </xdr:cNvPr>
        <xdr:cNvCxnSpPr/>
      </xdr:nvCxnSpPr>
      <xdr:spPr>
        <a:xfrm>
          <a:off x="5826760" y="12987201"/>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108148</xdr:rowOff>
    </xdr:from>
    <xdr:ext cx="531299" cy="259045"/>
    <xdr:sp macro="" textlink="">
      <xdr:nvSpPr>
        <xdr:cNvPr id="345" name="テキスト ボックス 344">
          <a:extLst>
            <a:ext uri="{FF2B5EF4-FFF2-40B4-BE49-F238E27FC236}">
              <a16:creationId xmlns:a16="http://schemas.microsoft.com/office/drawing/2014/main" id="{93759A56-206B-4842-9ED9-EC1D327E108A}"/>
            </a:ext>
          </a:extLst>
        </xdr:cNvPr>
        <xdr:cNvSpPr txBox="1"/>
      </xdr:nvSpPr>
      <xdr:spPr>
        <a:xfrm>
          <a:off x="536404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6" name="直線コネクタ 345">
          <a:extLst>
            <a:ext uri="{FF2B5EF4-FFF2-40B4-BE49-F238E27FC236}">
              <a16:creationId xmlns:a16="http://schemas.microsoft.com/office/drawing/2014/main" id="{2B02AE8D-F6C5-4C4D-A16D-44A3EA807556}"/>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74</xdr:row>
      <xdr:rowOff>124477</xdr:rowOff>
    </xdr:from>
    <xdr:ext cx="531299" cy="259045"/>
    <xdr:sp macro="" textlink="">
      <xdr:nvSpPr>
        <xdr:cNvPr id="347" name="テキスト ボックス 346">
          <a:extLst>
            <a:ext uri="{FF2B5EF4-FFF2-40B4-BE49-F238E27FC236}">
              <a16:creationId xmlns:a16="http://schemas.microsoft.com/office/drawing/2014/main" id="{E109150D-70F2-4DEC-91A7-EA431F592D72}"/>
            </a:ext>
          </a:extLst>
        </xdr:cNvPr>
        <xdr:cNvSpPr txBox="1"/>
      </xdr:nvSpPr>
      <xdr:spPr>
        <a:xfrm>
          <a:off x="536404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8" name="【公営住宅】&#10;一人当たり面積グラフ枠">
          <a:extLst>
            <a:ext uri="{FF2B5EF4-FFF2-40B4-BE49-F238E27FC236}">
              <a16:creationId xmlns:a16="http://schemas.microsoft.com/office/drawing/2014/main" id="{6F050A5A-5A96-437C-A12C-D9039491ACEA}"/>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167205</xdr:rowOff>
    </xdr:from>
    <xdr:to>
      <xdr:col>54</xdr:col>
      <xdr:colOff>189865</xdr:colOff>
      <xdr:row>86</xdr:row>
      <xdr:rowOff>157624</xdr:rowOff>
    </xdr:to>
    <xdr:cxnSp macro="">
      <xdr:nvCxnSpPr>
        <xdr:cNvPr id="349" name="直線コネクタ 348">
          <a:extLst>
            <a:ext uri="{FF2B5EF4-FFF2-40B4-BE49-F238E27FC236}">
              <a16:creationId xmlns:a16="http://schemas.microsoft.com/office/drawing/2014/main" id="{C4DF8388-C835-479A-88CE-7D8D2880E86D}"/>
            </a:ext>
          </a:extLst>
        </xdr:cNvPr>
        <xdr:cNvCxnSpPr/>
      </xdr:nvCxnSpPr>
      <xdr:spPr>
        <a:xfrm flipV="1">
          <a:off x="9219565" y="13075485"/>
          <a:ext cx="0" cy="14991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161451</xdr:rowOff>
    </xdr:from>
    <xdr:ext cx="469744" cy="259045"/>
    <xdr:sp macro="" textlink="">
      <xdr:nvSpPr>
        <xdr:cNvPr id="350" name="【公営住宅】&#10;一人当たり面積最小値テキスト">
          <a:extLst>
            <a:ext uri="{FF2B5EF4-FFF2-40B4-BE49-F238E27FC236}">
              <a16:creationId xmlns:a16="http://schemas.microsoft.com/office/drawing/2014/main" id="{606A56E6-EA9F-4406-90FB-8869C97231DA}"/>
            </a:ext>
          </a:extLst>
        </xdr:cNvPr>
        <xdr:cNvSpPr txBox="1"/>
      </xdr:nvSpPr>
      <xdr:spPr>
        <a:xfrm>
          <a:off x="9258300" y="145784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157624</xdr:rowOff>
    </xdr:from>
    <xdr:to>
      <xdr:col>55</xdr:col>
      <xdr:colOff>88900</xdr:colOff>
      <xdr:row>86</xdr:row>
      <xdr:rowOff>157624</xdr:rowOff>
    </xdr:to>
    <xdr:cxnSp macro="">
      <xdr:nvCxnSpPr>
        <xdr:cNvPr id="351" name="直線コネクタ 350">
          <a:extLst>
            <a:ext uri="{FF2B5EF4-FFF2-40B4-BE49-F238E27FC236}">
              <a16:creationId xmlns:a16="http://schemas.microsoft.com/office/drawing/2014/main" id="{3D08440C-376F-4A5C-870A-72611FF0914C}"/>
            </a:ext>
          </a:extLst>
        </xdr:cNvPr>
        <xdr:cNvCxnSpPr/>
      </xdr:nvCxnSpPr>
      <xdr:spPr>
        <a:xfrm>
          <a:off x="9154160" y="145746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113882</xdr:rowOff>
    </xdr:from>
    <xdr:ext cx="534377" cy="259045"/>
    <xdr:sp macro="" textlink="">
      <xdr:nvSpPr>
        <xdr:cNvPr id="352" name="【公営住宅】&#10;一人当たり面積最大値テキスト">
          <a:extLst>
            <a:ext uri="{FF2B5EF4-FFF2-40B4-BE49-F238E27FC236}">
              <a16:creationId xmlns:a16="http://schemas.microsoft.com/office/drawing/2014/main" id="{2043D0AE-C838-4D76-9F26-AF55213094B3}"/>
            </a:ext>
          </a:extLst>
        </xdr:cNvPr>
        <xdr:cNvSpPr txBox="1"/>
      </xdr:nvSpPr>
      <xdr:spPr>
        <a:xfrm>
          <a:off x="9258300" y="12854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167205</xdr:rowOff>
    </xdr:from>
    <xdr:to>
      <xdr:col>55</xdr:col>
      <xdr:colOff>88900</xdr:colOff>
      <xdr:row>77</xdr:row>
      <xdr:rowOff>167205</xdr:rowOff>
    </xdr:to>
    <xdr:cxnSp macro="">
      <xdr:nvCxnSpPr>
        <xdr:cNvPr id="353" name="直線コネクタ 352">
          <a:extLst>
            <a:ext uri="{FF2B5EF4-FFF2-40B4-BE49-F238E27FC236}">
              <a16:creationId xmlns:a16="http://schemas.microsoft.com/office/drawing/2014/main" id="{BD6D1B5D-BCFC-4EFB-AEAA-7F9DA78DB06A}"/>
            </a:ext>
          </a:extLst>
        </xdr:cNvPr>
        <xdr:cNvCxnSpPr/>
      </xdr:nvCxnSpPr>
      <xdr:spPr>
        <a:xfrm>
          <a:off x="9154160" y="1307548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102343</xdr:rowOff>
    </xdr:from>
    <xdr:ext cx="469744" cy="259045"/>
    <xdr:sp macro="" textlink="">
      <xdr:nvSpPr>
        <xdr:cNvPr id="354" name="【公営住宅】&#10;一人当たり面積平均値テキスト">
          <a:extLst>
            <a:ext uri="{FF2B5EF4-FFF2-40B4-BE49-F238E27FC236}">
              <a16:creationId xmlns:a16="http://schemas.microsoft.com/office/drawing/2014/main" id="{9E425C4E-2F7D-4104-9AF4-45A1E77B90FA}"/>
            </a:ext>
          </a:extLst>
        </xdr:cNvPr>
        <xdr:cNvSpPr txBox="1"/>
      </xdr:nvSpPr>
      <xdr:spPr>
        <a:xfrm>
          <a:off x="9258300" y="1435174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123916</xdr:rowOff>
    </xdr:from>
    <xdr:to>
      <xdr:col>55</xdr:col>
      <xdr:colOff>50800</xdr:colOff>
      <xdr:row>86</xdr:row>
      <xdr:rowOff>54066</xdr:rowOff>
    </xdr:to>
    <xdr:sp macro="" textlink="">
      <xdr:nvSpPr>
        <xdr:cNvPr id="355" name="フローチャート: 判断 354">
          <a:extLst>
            <a:ext uri="{FF2B5EF4-FFF2-40B4-BE49-F238E27FC236}">
              <a16:creationId xmlns:a16="http://schemas.microsoft.com/office/drawing/2014/main" id="{DFA6A485-10BC-49CA-8CF6-981C0FA8D1A0}"/>
            </a:ext>
          </a:extLst>
        </xdr:cNvPr>
        <xdr:cNvSpPr/>
      </xdr:nvSpPr>
      <xdr:spPr>
        <a:xfrm>
          <a:off x="9192260" y="1437331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85</xdr:row>
      <xdr:rowOff>121738</xdr:rowOff>
    </xdr:from>
    <xdr:to>
      <xdr:col>50</xdr:col>
      <xdr:colOff>165100</xdr:colOff>
      <xdr:row>86</xdr:row>
      <xdr:rowOff>51888</xdr:rowOff>
    </xdr:to>
    <xdr:sp macro="" textlink="">
      <xdr:nvSpPr>
        <xdr:cNvPr id="356" name="フローチャート: 判断 355">
          <a:extLst>
            <a:ext uri="{FF2B5EF4-FFF2-40B4-BE49-F238E27FC236}">
              <a16:creationId xmlns:a16="http://schemas.microsoft.com/office/drawing/2014/main" id="{0E0158AF-025C-4C42-A028-B25D07078DF6}"/>
            </a:ext>
          </a:extLst>
        </xdr:cNvPr>
        <xdr:cNvSpPr/>
      </xdr:nvSpPr>
      <xdr:spPr>
        <a:xfrm>
          <a:off x="8445500" y="143711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85</xdr:row>
      <xdr:rowOff>126310</xdr:rowOff>
    </xdr:from>
    <xdr:to>
      <xdr:col>46</xdr:col>
      <xdr:colOff>38100</xdr:colOff>
      <xdr:row>86</xdr:row>
      <xdr:rowOff>56460</xdr:rowOff>
    </xdr:to>
    <xdr:sp macro="" textlink="">
      <xdr:nvSpPr>
        <xdr:cNvPr id="357" name="フローチャート: 判断 356">
          <a:extLst>
            <a:ext uri="{FF2B5EF4-FFF2-40B4-BE49-F238E27FC236}">
              <a16:creationId xmlns:a16="http://schemas.microsoft.com/office/drawing/2014/main" id="{FA055D10-06A6-4DE6-BA40-D6531EE2BFFF}"/>
            </a:ext>
          </a:extLst>
        </xdr:cNvPr>
        <xdr:cNvSpPr/>
      </xdr:nvSpPr>
      <xdr:spPr>
        <a:xfrm>
          <a:off x="7670800" y="1437571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85</xdr:row>
      <xdr:rowOff>139373</xdr:rowOff>
    </xdr:from>
    <xdr:to>
      <xdr:col>41</xdr:col>
      <xdr:colOff>101600</xdr:colOff>
      <xdr:row>86</xdr:row>
      <xdr:rowOff>69523</xdr:rowOff>
    </xdr:to>
    <xdr:sp macro="" textlink="">
      <xdr:nvSpPr>
        <xdr:cNvPr id="358" name="フローチャート: 判断 357">
          <a:extLst>
            <a:ext uri="{FF2B5EF4-FFF2-40B4-BE49-F238E27FC236}">
              <a16:creationId xmlns:a16="http://schemas.microsoft.com/office/drawing/2014/main" id="{C5B22810-44C7-4ACB-902F-52443D28E324}"/>
            </a:ext>
          </a:extLst>
        </xdr:cNvPr>
        <xdr:cNvSpPr/>
      </xdr:nvSpPr>
      <xdr:spPr>
        <a:xfrm>
          <a:off x="6873240" y="14388773"/>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131101</xdr:rowOff>
    </xdr:from>
    <xdr:to>
      <xdr:col>36</xdr:col>
      <xdr:colOff>165100</xdr:colOff>
      <xdr:row>86</xdr:row>
      <xdr:rowOff>61251</xdr:rowOff>
    </xdr:to>
    <xdr:sp macro="" textlink="">
      <xdr:nvSpPr>
        <xdr:cNvPr id="359" name="フローチャート: 判断 358">
          <a:extLst>
            <a:ext uri="{FF2B5EF4-FFF2-40B4-BE49-F238E27FC236}">
              <a16:creationId xmlns:a16="http://schemas.microsoft.com/office/drawing/2014/main" id="{D5F5E957-C37C-4F59-81B6-3746C377C517}"/>
            </a:ext>
          </a:extLst>
        </xdr:cNvPr>
        <xdr:cNvSpPr/>
      </xdr:nvSpPr>
      <xdr:spPr>
        <a:xfrm>
          <a:off x="6098540" y="1438050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60" name="テキスト ボックス 359">
          <a:extLst>
            <a:ext uri="{FF2B5EF4-FFF2-40B4-BE49-F238E27FC236}">
              <a16:creationId xmlns:a16="http://schemas.microsoft.com/office/drawing/2014/main" id="{4435B7E5-5F3B-4FBE-9489-EA3CD87C2C1C}"/>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61" name="テキスト ボックス 360">
          <a:extLst>
            <a:ext uri="{FF2B5EF4-FFF2-40B4-BE49-F238E27FC236}">
              <a16:creationId xmlns:a16="http://schemas.microsoft.com/office/drawing/2014/main" id="{9D2E9308-9741-45FA-9673-BE5E06AAF50C}"/>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62" name="テキスト ボックス 361">
          <a:extLst>
            <a:ext uri="{FF2B5EF4-FFF2-40B4-BE49-F238E27FC236}">
              <a16:creationId xmlns:a16="http://schemas.microsoft.com/office/drawing/2014/main" id="{7A3CF2CC-80C2-48C3-9A7F-5AD2CE7A2C1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63" name="テキスト ボックス 362">
          <a:extLst>
            <a:ext uri="{FF2B5EF4-FFF2-40B4-BE49-F238E27FC236}">
              <a16:creationId xmlns:a16="http://schemas.microsoft.com/office/drawing/2014/main" id="{34460BF6-27BB-493B-B0E0-915B01D7D35B}"/>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64" name="テキスト ボックス 363">
          <a:extLst>
            <a:ext uri="{FF2B5EF4-FFF2-40B4-BE49-F238E27FC236}">
              <a16:creationId xmlns:a16="http://schemas.microsoft.com/office/drawing/2014/main" id="{55C1B803-6EE0-47F0-912E-9113FBA0DED9}"/>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68616</xdr:rowOff>
    </xdr:from>
    <xdr:to>
      <xdr:col>55</xdr:col>
      <xdr:colOff>50800</xdr:colOff>
      <xdr:row>85</xdr:row>
      <xdr:rowOff>170216</xdr:rowOff>
    </xdr:to>
    <xdr:sp macro="" textlink="">
      <xdr:nvSpPr>
        <xdr:cNvPr id="365" name="楕円 364">
          <a:extLst>
            <a:ext uri="{FF2B5EF4-FFF2-40B4-BE49-F238E27FC236}">
              <a16:creationId xmlns:a16="http://schemas.microsoft.com/office/drawing/2014/main" id="{86F294E1-9E0E-413D-BA68-4A723F249E3A}"/>
            </a:ext>
          </a:extLst>
        </xdr:cNvPr>
        <xdr:cNvSpPr/>
      </xdr:nvSpPr>
      <xdr:spPr>
        <a:xfrm>
          <a:off x="9192260" y="143180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91493</xdr:rowOff>
    </xdr:from>
    <xdr:ext cx="469744" cy="259045"/>
    <xdr:sp macro="" textlink="">
      <xdr:nvSpPr>
        <xdr:cNvPr id="366" name="【公営住宅】&#10;一人当たり面積該当値テキスト">
          <a:extLst>
            <a:ext uri="{FF2B5EF4-FFF2-40B4-BE49-F238E27FC236}">
              <a16:creationId xmlns:a16="http://schemas.microsoft.com/office/drawing/2014/main" id="{2CA26502-1D79-4FFC-8DA7-33F6A5D537FF}"/>
            </a:ext>
          </a:extLst>
        </xdr:cNvPr>
        <xdr:cNvSpPr txBox="1"/>
      </xdr:nvSpPr>
      <xdr:spPr>
        <a:xfrm>
          <a:off x="9258300" y="141732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74603</xdr:rowOff>
    </xdr:from>
    <xdr:to>
      <xdr:col>50</xdr:col>
      <xdr:colOff>165100</xdr:colOff>
      <xdr:row>86</xdr:row>
      <xdr:rowOff>4753</xdr:rowOff>
    </xdr:to>
    <xdr:sp macro="" textlink="">
      <xdr:nvSpPr>
        <xdr:cNvPr id="367" name="楕円 366">
          <a:extLst>
            <a:ext uri="{FF2B5EF4-FFF2-40B4-BE49-F238E27FC236}">
              <a16:creationId xmlns:a16="http://schemas.microsoft.com/office/drawing/2014/main" id="{A080FCD0-2912-42BF-81EC-007DAA415131}"/>
            </a:ext>
          </a:extLst>
        </xdr:cNvPr>
        <xdr:cNvSpPr/>
      </xdr:nvSpPr>
      <xdr:spPr>
        <a:xfrm>
          <a:off x="8445500" y="14324003"/>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119416</xdr:rowOff>
    </xdr:from>
    <xdr:to>
      <xdr:col>55</xdr:col>
      <xdr:colOff>0</xdr:colOff>
      <xdr:row>85</xdr:row>
      <xdr:rowOff>125403</xdr:rowOff>
    </xdr:to>
    <xdr:cxnSp macro="">
      <xdr:nvCxnSpPr>
        <xdr:cNvPr id="368" name="直線コネクタ 367">
          <a:extLst>
            <a:ext uri="{FF2B5EF4-FFF2-40B4-BE49-F238E27FC236}">
              <a16:creationId xmlns:a16="http://schemas.microsoft.com/office/drawing/2014/main" id="{3E9E5D91-2EAE-4456-8DBD-093B87E81B70}"/>
            </a:ext>
          </a:extLst>
        </xdr:cNvPr>
        <xdr:cNvCxnSpPr/>
      </xdr:nvCxnSpPr>
      <xdr:spPr>
        <a:xfrm flipV="1">
          <a:off x="8496300" y="14368816"/>
          <a:ext cx="723900" cy="59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79719</xdr:rowOff>
    </xdr:from>
    <xdr:to>
      <xdr:col>46</xdr:col>
      <xdr:colOff>38100</xdr:colOff>
      <xdr:row>86</xdr:row>
      <xdr:rowOff>9869</xdr:rowOff>
    </xdr:to>
    <xdr:sp macro="" textlink="">
      <xdr:nvSpPr>
        <xdr:cNvPr id="369" name="楕円 368">
          <a:extLst>
            <a:ext uri="{FF2B5EF4-FFF2-40B4-BE49-F238E27FC236}">
              <a16:creationId xmlns:a16="http://schemas.microsoft.com/office/drawing/2014/main" id="{ACD327CD-AD57-459F-8D44-CC78C3EDFCE4}"/>
            </a:ext>
          </a:extLst>
        </xdr:cNvPr>
        <xdr:cNvSpPr/>
      </xdr:nvSpPr>
      <xdr:spPr>
        <a:xfrm>
          <a:off x="7670800" y="1432911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125403</xdr:rowOff>
    </xdr:from>
    <xdr:to>
      <xdr:col>50</xdr:col>
      <xdr:colOff>114300</xdr:colOff>
      <xdr:row>85</xdr:row>
      <xdr:rowOff>130519</xdr:rowOff>
    </xdr:to>
    <xdr:cxnSp macro="">
      <xdr:nvCxnSpPr>
        <xdr:cNvPr id="370" name="直線コネクタ 369">
          <a:extLst>
            <a:ext uri="{FF2B5EF4-FFF2-40B4-BE49-F238E27FC236}">
              <a16:creationId xmlns:a16="http://schemas.microsoft.com/office/drawing/2014/main" id="{B479DAAD-DF67-49D5-80E7-67CF0A509348}"/>
            </a:ext>
          </a:extLst>
        </xdr:cNvPr>
        <xdr:cNvCxnSpPr/>
      </xdr:nvCxnSpPr>
      <xdr:spPr>
        <a:xfrm flipV="1">
          <a:off x="7713980" y="14374803"/>
          <a:ext cx="782320" cy="51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85271</xdr:rowOff>
    </xdr:from>
    <xdr:to>
      <xdr:col>41</xdr:col>
      <xdr:colOff>101600</xdr:colOff>
      <xdr:row>86</xdr:row>
      <xdr:rowOff>15421</xdr:rowOff>
    </xdr:to>
    <xdr:sp macro="" textlink="">
      <xdr:nvSpPr>
        <xdr:cNvPr id="371" name="楕円 370">
          <a:extLst>
            <a:ext uri="{FF2B5EF4-FFF2-40B4-BE49-F238E27FC236}">
              <a16:creationId xmlns:a16="http://schemas.microsoft.com/office/drawing/2014/main" id="{59D223CA-94F6-4E7D-8021-D164B49AA588}"/>
            </a:ext>
          </a:extLst>
        </xdr:cNvPr>
        <xdr:cNvSpPr/>
      </xdr:nvSpPr>
      <xdr:spPr>
        <a:xfrm>
          <a:off x="6873240" y="14334671"/>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130519</xdr:rowOff>
    </xdr:from>
    <xdr:to>
      <xdr:col>45</xdr:col>
      <xdr:colOff>177800</xdr:colOff>
      <xdr:row>85</xdr:row>
      <xdr:rowOff>136071</xdr:rowOff>
    </xdr:to>
    <xdr:cxnSp macro="">
      <xdr:nvCxnSpPr>
        <xdr:cNvPr id="372" name="直線コネクタ 371">
          <a:extLst>
            <a:ext uri="{FF2B5EF4-FFF2-40B4-BE49-F238E27FC236}">
              <a16:creationId xmlns:a16="http://schemas.microsoft.com/office/drawing/2014/main" id="{61F012AC-EDDA-4E9E-8656-398D210C45EB}"/>
            </a:ext>
          </a:extLst>
        </xdr:cNvPr>
        <xdr:cNvCxnSpPr/>
      </xdr:nvCxnSpPr>
      <xdr:spPr>
        <a:xfrm flipV="1">
          <a:off x="6924040" y="14379919"/>
          <a:ext cx="78994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89626</xdr:rowOff>
    </xdr:from>
    <xdr:to>
      <xdr:col>36</xdr:col>
      <xdr:colOff>165100</xdr:colOff>
      <xdr:row>86</xdr:row>
      <xdr:rowOff>19776</xdr:rowOff>
    </xdr:to>
    <xdr:sp macro="" textlink="">
      <xdr:nvSpPr>
        <xdr:cNvPr id="373" name="楕円 372">
          <a:extLst>
            <a:ext uri="{FF2B5EF4-FFF2-40B4-BE49-F238E27FC236}">
              <a16:creationId xmlns:a16="http://schemas.microsoft.com/office/drawing/2014/main" id="{2C8600BD-B47D-4BEE-8077-FBA78AF7912A}"/>
            </a:ext>
          </a:extLst>
        </xdr:cNvPr>
        <xdr:cNvSpPr/>
      </xdr:nvSpPr>
      <xdr:spPr>
        <a:xfrm>
          <a:off x="6098540" y="1433902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136071</xdr:rowOff>
    </xdr:from>
    <xdr:to>
      <xdr:col>41</xdr:col>
      <xdr:colOff>50800</xdr:colOff>
      <xdr:row>85</xdr:row>
      <xdr:rowOff>140426</xdr:rowOff>
    </xdr:to>
    <xdr:cxnSp macro="">
      <xdr:nvCxnSpPr>
        <xdr:cNvPr id="374" name="直線コネクタ 373">
          <a:extLst>
            <a:ext uri="{FF2B5EF4-FFF2-40B4-BE49-F238E27FC236}">
              <a16:creationId xmlns:a16="http://schemas.microsoft.com/office/drawing/2014/main" id="{C36BC7B0-0FA4-4330-88D0-B4D7ED3C051E}"/>
            </a:ext>
          </a:extLst>
        </xdr:cNvPr>
        <xdr:cNvCxnSpPr/>
      </xdr:nvCxnSpPr>
      <xdr:spPr>
        <a:xfrm flipV="1">
          <a:off x="6149340" y="14385471"/>
          <a:ext cx="774700" cy="43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86</xdr:row>
      <xdr:rowOff>43015</xdr:rowOff>
    </xdr:from>
    <xdr:ext cx="469744" cy="259045"/>
    <xdr:sp macro="" textlink="">
      <xdr:nvSpPr>
        <xdr:cNvPr id="375" name="n_1aveValue【公営住宅】&#10;一人当たり面積">
          <a:extLst>
            <a:ext uri="{FF2B5EF4-FFF2-40B4-BE49-F238E27FC236}">
              <a16:creationId xmlns:a16="http://schemas.microsoft.com/office/drawing/2014/main" id="{DD894B33-12CD-4DC1-A247-9666B6A9F1D9}"/>
            </a:ext>
          </a:extLst>
        </xdr:cNvPr>
        <xdr:cNvSpPr txBox="1"/>
      </xdr:nvSpPr>
      <xdr:spPr>
        <a:xfrm>
          <a:off x="8271587" y="14460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47587</xdr:rowOff>
    </xdr:from>
    <xdr:ext cx="469744" cy="259045"/>
    <xdr:sp macro="" textlink="">
      <xdr:nvSpPr>
        <xdr:cNvPr id="376" name="n_2aveValue【公営住宅】&#10;一人当たり面積">
          <a:extLst>
            <a:ext uri="{FF2B5EF4-FFF2-40B4-BE49-F238E27FC236}">
              <a16:creationId xmlns:a16="http://schemas.microsoft.com/office/drawing/2014/main" id="{0564050A-974A-4D04-A546-198791B618FA}"/>
            </a:ext>
          </a:extLst>
        </xdr:cNvPr>
        <xdr:cNvSpPr txBox="1"/>
      </xdr:nvSpPr>
      <xdr:spPr>
        <a:xfrm>
          <a:off x="7509587" y="1446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60650</xdr:rowOff>
    </xdr:from>
    <xdr:ext cx="469744" cy="259045"/>
    <xdr:sp macro="" textlink="">
      <xdr:nvSpPr>
        <xdr:cNvPr id="377" name="n_3aveValue【公営住宅】&#10;一人当たり面積">
          <a:extLst>
            <a:ext uri="{FF2B5EF4-FFF2-40B4-BE49-F238E27FC236}">
              <a16:creationId xmlns:a16="http://schemas.microsoft.com/office/drawing/2014/main" id="{07E347F6-84C5-409C-B3B5-9FA38C5ECF06}"/>
            </a:ext>
          </a:extLst>
        </xdr:cNvPr>
        <xdr:cNvSpPr txBox="1"/>
      </xdr:nvSpPr>
      <xdr:spPr>
        <a:xfrm>
          <a:off x="6712027" y="144776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52378</xdr:rowOff>
    </xdr:from>
    <xdr:ext cx="469744" cy="259045"/>
    <xdr:sp macro="" textlink="">
      <xdr:nvSpPr>
        <xdr:cNvPr id="378" name="n_4aveValue【公営住宅】&#10;一人当たり面積">
          <a:extLst>
            <a:ext uri="{FF2B5EF4-FFF2-40B4-BE49-F238E27FC236}">
              <a16:creationId xmlns:a16="http://schemas.microsoft.com/office/drawing/2014/main" id="{5F75D895-341D-4644-AE18-CFB932FBECD1}"/>
            </a:ext>
          </a:extLst>
        </xdr:cNvPr>
        <xdr:cNvSpPr txBox="1"/>
      </xdr:nvSpPr>
      <xdr:spPr>
        <a:xfrm>
          <a:off x="5937327" y="14469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84</xdr:row>
      <xdr:rowOff>21280</xdr:rowOff>
    </xdr:from>
    <xdr:ext cx="469744" cy="259045"/>
    <xdr:sp macro="" textlink="">
      <xdr:nvSpPr>
        <xdr:cNvPr id="379" name="n_1mainValue【公営住宅】&#10;一人当たり面積">
          <a:extLst>
            <a:ext uri="{FF2B5EF4-FFF2-40B4-BE49-F238E27FC236}">
              <a16:creationId xmlns:a16="http://schemas.microsoft.com/office/drawing/2014/main" id="{04DA29C5-D2E3-435E-BDBF-6D1EB8782108}"/>
            </a:ext>
          </a:extLst>
        </xdr:cNvPr>
        <xdr:cNvSpPr txBox="1"/>
      </xdr:nvSpPr>
      <xdr:spPr>
        <a:xfrm>
          <a:off x="8271587" y="14103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26396</xdr:rowOff>
    </xdr:from>
    <xdr:ext cx="469744" cy="259045"/>
    <xdr:sp macro="" textlink="">
      <xdr:nvSpPr>
        <xdr:cNvPr id="380" name="n_2mainValue【公営住宅】&#10;一人当たり面積">
          <a:extLst>
            <a:ext uri="{FF2B5EF4-FFF2-40B4-BE49-F238E27FC236}">
              <a16:creationId xmlns:a16="http://schemas.microsoft.com/office/drawing/2014/main" id="{ADB65A5C-0B57-41DA-8111-79B1A0DC4313}"/>
            </a:ext>
          </a:extLst>
        </xdr:cNvPr>
        <xdr:cNvSpPr txBox="1"/>
      </xdr:nvSpPr>
      <xdr:spPr>
        <a:xfrm>
          <a:off x="7509587" y="14108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31948</xdr:rowOff>
    </xdr:from>
    <xdr:ext cx="469744" cy="259045"/>
    <xdr:sp macro="" textlink="">
      <xdr:nvSpPr>
        <xdr:cNvPr id="381" name="n_3mainValue【公営住宅】&#10;一人当たり面積">
          <a:extLst>
            <a:ext uri="{FF2B5EF4-FFF2-40B4-BE49-F238E27FC236}">
              <a16:creationId xmlns:a16="http://schemas.microsoft.com/office/drawing/2014/main" id="{9E60E848-2297-411A-9F4C-07DC01DD7779}"/>
            </a:ext>
          </a:extLst>
        </xdr:cNvPr>
        <xdr:cNvSpPr txBox="1"/>
      </xdr:nvSpPr>
      <xdr:spPr>
        <a:xfrm>
          <a:off x="6712027" y="141137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36303</xdr:rowOff>
    </xdr:from>
    <xdr:ext cx="469744" cy="259045"/>
    <xdr:sp macro="" textlink="">
      <xdr:nvSpPr>
        <xdr:cNvPr id="382" name="n_4mainValue【公営住宅】&#10;一人当たり面積">
          <a:extLst>
            <a:ext uri="{FF2B5EF4-FFF2-40B4-BE49-F238E27FC236}">
              <a16:creationId xmlns:a16="http://schemas.microsoft.com/office/drawing/2014/main" id="{F3C47EE9-3D21-44A8-9401-7800F695F33F}"/>
            </a:ext>
          </a:extLst>
        </xdr:cNvPr>
        <xdr:cNvSpPr txBox="1"/>
      </xdr:nvSpPr>
      <xdr:spPr>
        <a:xfrm>
          <a:off x="5937327" y="141180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83" name="正方形/長方形 382">
          <a:extLst>
            <a:ext uri="{FF2B5EF4-FFF2-40B4-BE49-F238E27FC236}">
              <a16:creationId xmlns:a16="http://schemas.microsoft.com/office/drawing/2014/main" id="{ED2DF6A0-1F8A-4AE0-B88A-509642E08836}"/>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84" name="正方形/長方形 383">
          <a:extLst>
            <a:ext uri="{FF2B5EF4-FFF2-40B4-BE49-F238E27FC236}">
              <a16:creationId xmlns:a16="http://schemas.microsoft.com/office/drawing/2014/main" id="{94C0DBC0-3A46-4AFA-A5D5-38193D4E4C2A}"/>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5" name="正方形/長方形 384">
          <a:extLst>
            <a:ext uri="{FF2B5EF4-FFF2-40B4-BE49-F238E27FC236}">
              <a16:creationId xmlns:a16="http://schemas.microsoft.com/office/drawing/2014/main" id="{7B7DBA93-58F3-46C3-B3CE-0BB85F33F8AD}"/>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6" name="正方形/長方形 385">
          <a:extLst>
            <a:ext uri="{FF2B5EF4-FFF2-40B4-BE49-F238E27FC236}">
              <a16:creationId xmlns:a16="http://schemas.microsoft.com/office/drawing/2014/main" id="{B5022087-6FE1-4D5D-A88E-43E912BC1421}"/>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7" name="正方形/長方形 386">
          <a:extLst>
            <a:ext uri="{FF2B5EF4-FFF2-40B4-BE49-F238E27FC236}">
              <a16:creationId xmlns:a16="http://schemas.microsoft.com/office/drawing/2014/main" id="{6C636807-FB5D-47DC-B354-0687385CDF5A}"/>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8" name="正方形/長方形 387">
          <a:extLst>
            <a:ext uri="{FF2B5EF4-FFF2-40B4-BE49-F238E27FC236}">
              <a16:creationId xmlns:a16="http://schemas.microsoft.com/office/drawing/2014/main" id="{005E653D-9F7B-4D2A-BF17-EDE0218C8C59}"/>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9" name="正方形/長方形 388">
          <a:extLst>
            <a:ext uri="{FF2B5EF4-FFF2-40B4-BE49-F238E27FC236}">
              <a16:creationId xmlns:a16="http://schemas.microsoft.com/office/drawing/2014/main" id="{83822B30-C383-4253-B22C-927A64F1B35F}"/>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90" name="正方形/長方形 389">
          <a:extLst>
            <a:ext uri="{FF2B5EF4-FFF2-40B4-BE49-F238E27FC236}">
              <a16:creationId xmlns:a16="http://schemas.microsoft.com/office/drawing/2014/main" id="{19E4775E-6796-497A-A51F-0E14C38CDEE2}"/>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91" name="正方形/長方形 390">
          <a:extLst>
            <a:ext uri="{FF2B5EF4-FFF2-40B4-BE49-F238E27FC236}">
              <a16:creationId xmlns:a16="http://schemas.microsoft.com/office/drawing/2014/main" id="{ADF12F4F-87E5-4634-BACB-37F50D4CFE27}"/>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92" name="正方形/長方形 391">
          <a:extLst>
            <a:ext uri="{FF2B5EF4-FFF2-40B4-BE49-F238E27FC236}">
              <a16:creationId xmlns:a16="http://schemas.microsoft.com/office/drawing/2014/main" id="{A1421031-A037-4723-89D2-F4AB272D62CE}"/>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93" name="正方形/長方形 392">
          <a:extLst>
            <a:ext uri="{FF2B5EF4-FFF2-40B4-BE49-F238E27FC236}">
              <a16:creationId xmlns:a16="http://schemas.microsoft.com/office/drawing/2014/main" id="{59DC417C-06D5-4AED-AA76-D8D9CF15C88D}"/>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94" name="正方形/長方形 393">
          <a:extLst>
            <a:ext uri="{FF2B5EF4-FFF2-40B4-BE49-F238E27FC236}">
              <a16:creationId xmlns:a16="http://schemas.microsoft.com/office/drawing/2014/main" id="{66B50DD2-0EFA-456A-A72C-A49822B2F7B9}"/>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95" name="正方形/長方形 394">
          <a:extLst>
            <a:ext uri="{FF2B5EF4-FFF2-40B4-BE49-F238E27FC236}">
              <a16:creationId xmlns:a16="http://schemas.microsoft.com/office/drawing/2014/main" id="{4B3BAD0E-5A64-403A-A301-40F85E008881}"/>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96" name="正方形/長方形 395">
          <a:extLst>
            <a:ext uri="{FF2B5EF4-FFF2-40B4-BE49-F238E27FC236}">
              <a16:creationId xmlns:a16="http://schemas.microsoft.com/office/drawing/2014/main" id="{31116009-B76B-413A-999B-56BB1924403F}"/>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97" name="正方形/長方形 396">
          <a:extLst>
            <a:ext uri="{FF2B5EF4-FFF2-40B4-BE49-F238E27FC236}">
              <a16:creationId xmlns:a16="http://schemas.microsoft.com/office/drawing/2014/main" id="{F1955D1B-FC78-49F3-81D5-E9F05BDA16CE}"/>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73,674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98" name="正方形/長方形 397">
          <a:extLst>
            <a:ext uri="{FF2B5EF4-FFF2-40B4-BE49-F238E27FC236}">
              <a16:creationId xmlns:a16="http://schemas.microsoft.com/office/drawing/2014/main" id="{BA4443C7-6388-4BD4-8893-FAA14DC59823}"/>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99" name="正方形/長方形 398">
          <a:extLst>
            <a:ext uri="{FF2B5EF4-FFF2-40B4-BE49-F238E27FC236}">
              <a16:creationId xmlns:a16="http://schemas.microsoft.com/office/drawing/2014/main" id="{8A1A3BD1-A185-43F0-A781-C244238868E4}"/>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00" name="正方形/長方形 399">
          <a:extLst>
            <a:ext uri="{FF2B5EF4-FFF2-40B4-BE49-F238E27FC236}">
              <a16:creationId xmlns:a16="http://schemas.microsoft.com/office/drawing/2014/main" id="{CCF1AE7E-F17D-473A-8FC3-73D85A9D230C}"/>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01" name="正方形/長方形 400">
          <a:extLst>
            <a:ext uri="{FF2B5EF4-FFF2-40B4-BE49-F238E27FC236}">
              <a16:creationId xmlns:a16="http://schemas.microsoft.com/office/drawing/2014/main" id="{D4459361-7403-42DE-B4EC-9EB4D84A8FF8}"/>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02" name="正方形/長方形 401">
          <a:extLst>
            <a:ext uri="{FF2B5EF4-FFF2-40B4-BE49-F238E27FC236}">
              <a16:creationId xmlns:a16="http://schemas.microsoft.com/office/drawing/2014/main" id="{4187E8DF-BC59-40F0-A7E7-F6E2E38653A9}"/>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03" name="正方形/長方形 402">
          <a:extLst>
            <a:ext uri="{FF2B5EF4-FFF2-40B4-BE49-F238E27FC236}">
              <a16:creationId xmlns:a16="http://schemas.microsoft.com/office/drawing/2014/main" id="{07756293-93D4-4F98-BD1C-62773E9CDF6D}"/>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04" name="正方形/長方形 403">
          <a:extLst>
            <a:ext uri="{FF2B5EF4-FFF2-40B4-BE49-F238E27FC236}">
              <a16:creationId xmlns:a16="http://schemas.microsoft.com/office/drawing/2014/main" id="{5290F627-FA52-4927-8B3B-1BC60E155546}"/>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05" name="正方形/長方形 404">
          <a:extLst>
            <a:ext uri="{FF2B5EF4-FFF2-40B4-BE49-F238E27FC236}">
              <a16:creationId xmlns:a16="http://schemas.microsoft.com/office/drawing/2014/main" id="{1A31D7E7-8B24-495B-A9EF-8B2F2D68EDA3}"/>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06" name="正方形/長方形 405">
          <a:extLst>
            <a:ext uri="{FF2B5EF4-FFF2-40B4-BE49-F238E27FC236}">
              <a16:creationId xmlns:a16="http://schemas.microsoft.com/office/drawing/2014/main" id="{6B8C6128-ECB7-43CB-8551-F70087C3378F}"/>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07" name="テキスト ボックス 406">
          <a:extLst>
            <a:ext uri="{FF2B5EF4-FFF2-40B4-BE49-F238E27FC236}">
              <a16:creationId xmlns:a16="http://schemas.microsoft.com/office/drawing/2014/main" id="{166C3FB1-A736-4233-83CF-B54272EAEB80}"/>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08" name="直線コネクタ 407">
          <a:extLst>
            <a:ext uri="{FF2B5EF4-FFF2-40B4-BE49-F238E27FC236}">
              <a16:creationId xmlns:a16="http://schemas.microsoft.com/office/drawing/2014/main" id="{C52A96E4-BC8F-42C7-9926-C9B77B21B56C}"/>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09" name="テキスト ボックス 408">
          <a:extLst>
            <a:ext uri="{FF2B5EF4-FFF2-40B4-BE49-F238E27FC236}">
              <a16:creationId xmlns:a16="http://schemas.microsoft.com/office/drawing/2014/main" id="{E7CF4013-DFAD-4645-B01D-07C51626371B}"/>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410" name="直線コネクタ 409">
          <a:extLst>
            <a:ext uri="{FF2B5EF4-FFF2-40B4-BE49-F238E27FC236}">
              <a16:creationId xmlns:a16="http://schemas.microsoft.com/office/drawing/2014/main" id="{0C2A2B49-8482-4682-806E-EB02B4B1E4CE}"/>
            </a:ext>
          </a:extLst>
        </xdr:cNvPr>
        <xdr:cNvCxnSpPr/>
      </xdr:nvCxnSpPr>
      <xdr:spPr>
        <a:xfrm>
          <a:off x="10960100" y="713340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121755</xdr:rowOff>
    </xdr:from>
    <xdr:ext cx="467179" cy="259045"/>
    <xdr:sp macro="" textlink="">
      <xdr:nvSpPr>
        <xdr:cNvPr id="411" name="テキスト ボックス 410">
          <a:extLst>
            <a:ext uri="{FF2B5EF4-FFF2-40B4-BE49-F238E27FC236}">
              <a16:creationId xmlns:a16="http://schemas.microsoft.com/office/drawing/2014/main" id="{4F617C65-1171-4763-819C-8F739DCF66C8}"/>
            </a:ext>
          </a:extLst>
        </xdr:cNvPr>
        <xdr:cNvSpPr txBox="1"/>
      </xdr:nvSpPr>
      <xdr:spPr>
        <a:xfrm>
          <a:off x="1056150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412" name="直線コネクタ 411">
          <a:extLst>
            <a:ext uri="{FF2B5EF4-FFF2-40B4-BE49-F238E27FC236}">
              <a16:creationId xmlns:a16="http://schemas.microsoft.com/office/drawing/2014/main" id="{A9A09E10-1E10-4E10-80FF-51AD3ACCC5D0}"/>
            </a:ext>
          </a:extLst>
        </xdr:cNvPr>
        <xdr:cNvCxnSpPr/>
      </xdr:nvCxnSpPr>
      <xdr:spPr>
        <a:xfrm>
          <a:off x="10960100" y="681445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413" name="テキスト ボックス 412">
          <a:extLst>
            <a:ext uri="{FF2B5EF4-FFF2-40B4-BE49-F238E27FC236}">
              <a16:creationId xmlns:a16="http://schemas.microsoft.com/office/drawing/2014/main" id="{66B3816A-9C2F-472C-B4A6-55E67F3FABBB}"/>
            </a:ext>
          </a:extLst>
        </xdr:cNvPr>
        <xdr:cNvSpPr txBox="1"/>
      </xdr:nvSpPr>
      <xdr:spPr>
        <a:xfrm>
          <a:off x="10602761" y="667604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414" name="直線コネクタ 413">
          <a:extLst>
            <a:ext uri="{FF2B5EF4-FFF2-40B4-BE49-F238E27FC236}">
              <a16:creationId xmlns:a16="http://schemas.microsoft.com/office/drawing/2014/main" id="{6D4074CF-A55A-40A0-84BE-477B2ED5D028}"/>
            </a:ext>
          </a:extLst>
        </xdr:cNvPr>
        <xdr:cNvCxnSpPr/>
      </xdr:nvCxnSpPr>
      <xdr:spPr>
        <a:xfrm>
          <a:off x="10960100" y="649550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415" name="テキスト ボックス 414">
          <a:extLst>
            <a:ext uri="{FF2B5EF4-FFF2-40B4-BE49-F238E27FC236}">
              <a16:creationId xmlns:a16="http://schemas.microsoft.com/office/drawing/2014/main" id="{625F0652-D964-45B2-BAC4-F0F1CD57F87A}"/>
            </a:ext>
          </a:extLst>
        </xdr:cNvPr>
        <xdr:cNvSpPr txBox="1"/>
      </xdr:nvSpPr>
      <xdr:spPr>
        <a:xfrm>
          <a:off x="10602761" y="63570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416" name="直線コネクタ 415">
          <a:extLst>
            <a:ext uri="{FF2B5EF4-FFF2-40B4-BE49-F238E27FC236}">
              <a16:creationId xmlns:a16="http://schemas.microsoft.com/office/drawing/2014/main" id="{D097C1AF-7743-41DC-B6AC-DB9A7B20E06E}"/>
            </a:ext>
          </a:extLst>
        </xdr:cNvPr>
        <xdr:cNvCxnSpPr/>
      </xdr:nvCxnSpPr>
      <xdr:spPr>
        <a:xfrm>
          <a:off x="10960100" y="617655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417" name="テキスト ボックス 416">
          <a:extLst>
            <a:ext uri="{FF2B5EF4-FFF2-40B4-BE49-F238E27FC236}">
              <a16:creationId xmlns:a16="http://schemas.microsoft.com/office/drawing/2014/main" id="{4D18A5E1-C694-46E0-BCE0-D1D16E52A87E}"/>
            </a:ext>
          </a:extLst>
        </xdr:cNvPr>
        <xdr:cNvSpPr txBox="1"/>
      </xdr:nvSpPr>
      <xdr:spPr>
        <a:xfrm>
          <a:off x="10602761" y="603814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418" name="直線コネクタ 417">
          <a:extLst>
            <a:ext uri="{FF2B5EF4-FFF2-40B4-BE49-F238E27FC236}">
              <a16:creationId xmlns:a16="http://schemas.microsoft.com/office/drawing/2014/main" id="{D3EA6A24-5DB7-4179-8299-3302FE6F4D22}"/>
            </a:ext>
          </a:extLst>
        </xdr:cNvPr>
        <xdr:cNvCxnSpPr/>
      </xdr:nvCxnSpPr>
      <xdr:spPr>
        <a:xfrm>
          <a:off x="10960100" y="585760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419" name="テキスト ボックス 418">
          <a:extLst>
            <a:ext uri="{FF2B5EF4-FFF2-40B4-BE49-F238E27FC236}">
              <a16:creationId xmlns:a16="http://schemas.microsoft.com/office/drawing/2014/main" id="{4EDC5724-311C-45C0-92D6-B8B0D8C4F45C}"/>
            </a:ext>
          </a:extLst>
        </xdr:cNvPr>
        <xdr:cNvSpPr txBox="1"/>
      </xdr:nvSpPr>
      <xdr:spPr>
        <a:xfrm>
          <a:off x="10602761" y="571538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420" name="直線コネクタ 419">
          <a:extLst>
            <a:ext uri="{FF2B5EF4-FFF2-40B4-BE49-F238E27FC236}">
              <a16:creationId xmlns:a16="http://schemas.microsoft.com/office/drawing/2014/main" id="{08F962F1-D2C0-4C1E-A60E-5F192E8C18C3}"/>
            </a:ext>
          </a:extLst>
        </xdr:cNvPr>
        <xdr:cNvCxnSpPr/>
      </xdr:nvCxnSpPr>
      <xdr:spPr>
        <a:xfrm>
          <a:off x="10960100" y="553484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31949</xdr:rowOff>
    </xdr:from>
    <xdr:ext cx="338939" cy="259045"/>
    <xdr:sp macro="" textlink="">
      <xdr:nvSpPr>
        <xdr:cNvPr id="421" name="テキスト ボックス 420">
          <a:extLst>
            <a:ext uri="{FF2B5EF4-FFF2-40B4-BE49-F238E27FC236}">
              <a16:creationId xmlns:a16="http://schemas.microsoft.com/office/drawing/2014/main" id="{C2895AA7-29A4-4FE3-B978-55AA8097D524}"/>
            </a:ext>
          </a:extLst>
        </xdr:cNvPr>
        <xdr:cNvSpPr txBox="1"/>
      </xdr:nvSpPr>
      <xdr:spPr>
        <a:xfrm>
          <a:off x="10666881" y="539642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22" name="直線コネクタ 421">
          <a:extLst>
            <a:ext uri="{FF2B5EF4-FFF2-40B4-BE49-F238E27FC236}">
              <a16:creationId xmlns:a16="http://schemas.microsoft.com/office/drawing/2014/main" id="{8A581C84-AF9A-4FEB-BE87-327077543245}"/>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423" name="【認定こども園・幼稚園・保育所】&#10;有形固定資産減価償却率グラフ枠">
          <a:extLst>
            <a:ext uri="{FF2B5EF4-FFF2-40B4-BE49-F238E27FC236}">
              <a16:creationId xmlns:a16="http://schemas.microsoft.com/office/drawing/2014/main" id="{EFD64BFE-0D27-4E6C-931D-F2ECA2B7F349}"/>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38644</xdr:rowOff>
    </xdr:from>
    <xdr:to>
      <xdr:col>85</xdr:col>
      <xdr:colOff>126364</xdr:colOff>
      <xdr:row>42</xdr:row>
      <xdr:rowOff>92528</xdr:rowOff>
    </xdr:to>
    <xdr:cxnSp macro="">
      <xdr:nvCxnSpPr>
        <xdr:cNvPr id="424" name="直線コネクタ 423">
          <a:extLst>
            <a:ext uri="{FF2B5EF4-FFF2-40B4-BE49-F238E27FC236}">
              <a16:creationId xmlns:a16="http://schemas.microsoft.com/office/drawing/2014/main" id="{D9662367-3606-47F2-B7D9-C1B288829A00}"/>
            </a:ext>
          </a:extLst>
        </xdr:cNvPr>
        <xdr:cNvCxnSpPr/>
      </xdr:nvCxnSpPr>
      <xdr:spPr>
        <a:xfrm flipV="1">
          <a:off x="14375764" y="5570764"/>
          <a:ext cx="0" cy="15626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96355</xdr:rowOff>
    </xdr:from>
    <xdr:ext cx="469744" cy="259045"/>
    <xdr:sp macro="" textlink="">
      <xdr:nvSpPr>
        <xdr:cNvPr id="425" name="【認定こども園・幼稚園・保育所】&#10;有形固定資産減価償却率最小値テキスト">
          <a:extLst>
            <a:ext uri="{FF2B5EF4-FFF2-40B4-BE49-F238E27FC236}">
              <a16:creationId xmlns:a16="http://schemas.microsoft.com/office/drawing/2014/main" id="{CD57A3D1-80EF-4161-AC74-AEE353361CC7}"/>
            </a:ext>
          </a:extLst>
        </xdr:cNvPr>
        <xdr:cNvSpPr txBox="1"/>
      </xdr:nvSpPr>
      <xdr:spPr>
        <a:xfrm>
          <a:off x="14414500" y="71372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92528</xdr:rowOff>
    </xdr:from>
    <xdr:to>
      <xdr:col>86</xdr:col>
      <xdr:colOff>25400</xdr:colOff>
      <xdr:row>42</xdr:row>
      <xdr:rowOff>92528</xdr:rowOff>
    </xdr:to>
    <xdr:cxnSp macro="">
      <xdr:nvCxnSpPr>
        <xdr:cNvPr id="426" name="直線コネクタ 425">
          <a:extLst>
            <a:ext uri="{FF2B5EF4-FFF2-40B4-BE49-F238E27FC236}">
              <a16:creationId xmlns:a16="http://schemas.microsoft.com/office/drawing/2014/main" id="{5894B461-2EEE-4199-913A-BCF74C0E08B4}"/>
            </a:ext>
          </a:extLst>
        </xdr:cNvPr>
        <xdr:cNvCxnSpPr/>
      </xdr:nvCxnSpPr>
      <xdr:spPr>
        <a:xfrm>
          <a:off x="14287500" y="713340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31</xdr:row>
      <xdr:rowOff>156771</xdr:rowOff>
    </xdr:from>
    <xdr:ext cx="340478" cy="259045"/>
    <xdr:sp macro="" textlink="">
      <xdr:nvSpPr>
        <xdr:cNvPr id="427" name="【認定こども園・幼稚園・保育所】&#10;有形固定資産減価償却率最大値テキスト">
          <a:extLst>
            <a:ext uri="{FF2B5EF4-FFF2-40B4-BE49-F238E27FC236}">
              <a16:creationId xmlns:a16="http://schemas.microsoft.com/office/drawing/2014/main" id="{5AE32AB6-CE39-47E3-BE25-5C42BC0181B7}"/>
            </a:ext>
          </a:extLst>
        </xdr:cNvPr>
        <xdr:cNvSpPr txBox="1"/>
      </xdr:nvSpPr>
      <xdr:spPr>
        <a:xfrm>
          <a:off x="14414500" y="5353611"/>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38644</xdr:rowOff>
    </xdr:from>
    <xdr:to>
      <xdr:col>86</xdr:col>
      <xdr:colOff>25400</xdr:colOff>
      <xdr:row>33</xdr:row>
      <xdr:rowOff>38644</xdr:rowOff>
    </xdr:to>
    <xdr:cxnSp macro="">
      <xdr:nvCxnSpPr>
        <xdr:cNvPr id="428" name="直線コネクタ 427">
          <a:extLst>
            <a:ext uri="{FF2B5EF4-FFF2-40B4-BE49-F238E27FC236}">
              <a16:creationId xmlns:a16="http://schemas.microsoft.com/office/drawing/2014/main" id="{31DC9A13-F900-44F7-98FB-04C3CED0DF9E}"/>
            </a:ext>
          </a:extLst>
        </xdr:cNvPr>
        <xdr:cNvCxnSpPr/>
      </xdr:nvCxnSpPr>
      <xdr:spPr>
        <a:xfrm>
          <a:off x="14287500" y="557076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109963</xdr:rowOff>
    </xdr:from>
    <xdr:ext cx="405111" cy="259045"/>
    <xdr:sp macro="" textlink="">
      <xdr:nvSpPr>
        <xdr:cNvPr id="429" name="【認定こども園・幼稚園・保育所】&#10;有形固定資産減価償却率平均値テキスト">
          <a:extLst>
            <a:ext uri="{FF2B5EF4-FFF2-40B4-BE49-F238E27FC236}">
              <a16:creationId xmlns:a16="http://schemas.microsoft.com/office/drawing/2014/main" id="{BF850996-A707-4AAB-B7AC-F95A5F2E717B}"/>
            </a:ext>
          </a:extLst>
        </xdr:cNvPr>
        <xdr:cNvSpPr txBox="1"/>
      </xdr:nvSpPr>
      <xdr:spPr>
        <a:xfrm>
          <a:off x="14414500" y="631264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131536</xdr:rowOff>
    </xdr:from>
    <xdr:to>
      <xdr:col>85</xdr:col>
      <xdr:colOff>177800</xdr:colOff>
      <xdr:row>38</xdr:row>
      <xdr:rowOff>61686</xdr:rowOff>
    </xdr:to>
    <xdr:sp macro="" textlink="">
      <xdr:nvSpPr>
        <xdr:cNvPr id="430" name="フローチャート: 判断 429">
          <a:extLst>
            <a:ext uri="{FF2B5EF4-FFF2-40B4-BE49-F238E27FC236}">
              <a16:creationId xmlns:a16="http://schemas.microsoft.com/office/drawing/2014/main" id="{2944FEA5-C4FF-4892-888A-E14C4317D552}"/>
            </a:ext>
          </a:extLst>
        </xdr:cNvPr>
        <xdr:cNvSpPr/>
      </xdr:nvSpPr>
      <xdr:spPr>
        <a:xfrm>
          <a:off x="14325600" y="6334216"/>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111942</xdr:rowOff>
    </xdr:from>
    <xdr:to>
      <xdr:col>81</xdr:col>
      <xdr:colOff>101600</xdr:colOff>
      <xdr:row>38</xdr:row>
      <xdr:rowOff>42092</xdr:rowOff>
    </xdr:to>
    <xdr:sp macro="" textlink="">
      <xdr:nvSpPr>
        <xdr:cNvPr id="431" name="フローチャート: 判断 430">
          <a:extLst>
            <a:ext uri="{FF2B5EF4-FFF2-40B4-BE49-F238E27FC236}">
              <a16:creationId xmlns:a16="http://schemas.microsoft.com/office/drawing/2014/main" id="{A37355DA-E0FC-42D6-8FFC-24A4D782FB25}"/>
            </a:ext>
          </a:extLst>
        </xdr:cNvPr>
        <xdr:cNvSpPr/>
      </xdr:nvSpPr>
      <xdr:spPr>
        <a:xfrm>
          <a:off x="13578840" y="631462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162560</xdr:rowOff>
    </xdr:from>
    <xdr:to>
      <xdr:col>76</xdr:col>
      <xdr:colOff>165100</xdr:colOff>
      <xdr:row>38</xdr:row>
      <xdr:rowOff>92710</xdr:rowOff>
    </xdr:to>
    <xdr:sp macro="" textlink="">
      <xdr:nvSpPr>
        <xdr:cNvPr id="432" name="フローチャート: 判断 431">
          <a:extLst>
            <a:ext uri="{FF2B5EF4-FFF2-40B4-BE49-F238E27FC236}">
              <a16:creationId xmlns:a16="http://schemas.microsoft.com/office/drawing/2014/main" id="{0137C9F9-9BD1-4A2B-A07B-BCD47C90C6F8}"/>
            </a:ext>
          </a:extLst>
        </xdr:cNvPr>
        <xdr:cNvSpPr/>
      </xdr:nvSpPr>
      <xdr:spPr>
        <a:xfrm>
          <a:off x="12804140" y="63652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169091</xdr:rowOff>
    </xdr:from>
    <xdr:to>
      <xdr:col>72</xdr:col>
      <xdr:colOff>38100</xdr:colOff>
      <xdr:row>38</xdr:row>
      <xdr:rowOff>99241</xdr:rowOff>
    </xdr:to>
    <xdr:sp macro="" textlink="">
      <xdr:nvSpPr>
        <xdr:cNvPr id="433" name="フローチャート: 判断 432">
          <a:extLst>
            <a:ext uri="{FF2B5EF4-FFF2-40B4-BE49-F238E27FC236}">
              <a16:creationId xmlns:a16="http://schemas.microsoft.com/office/drawing/2014/main" id="{77EC2662-AECB-4BF0-BD04-6BECE8E1E071}"/>
            </a:ext>
          </a:extLst>
        </xdr:cNvPr>
        <xdr:cNvSpPr/>
      </xdr:nvSpPr>
      <xdr:spPr>
        <a:xfrm>
          <a:off x="12029440" y="637177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151130</xdr:rowOff>
    </xdr:from>
    <xdr:to>
      <xdr:col>67</xdr:col>
      <xdr:colOff>101600</xdr:colOff>
      <xdr:row>38</xdr:row>
      <xdr:rowOff>81280</xdr:rowOff>
    </xdr:to>
    <xdr:sp macro="" textlink="">
      <xdr:nvSpPr>
        <xdr:cNvPr id="434" name="フローチャート: 判断 433">
          <a:extLst>
            <a:ext uri="{FF2B5EF4-FFF2-40B4-BE49-F238E27FC236}">
              <a16:creationId xmlns:a16="http://schemas.microsoft.com/office/drawing/2014/main" id="{A5F96016-5B75-4E44-9E00-CA96DB050A1E}"/>
            </a:ext>
          </a:extLst>
        </xdr:cNvPr>
        <xdr:cNvSpPr/>
      </xdr:nvSpPr>
      <xdr:spPr>
        <a:xfrm>
          <a:off x="11231880" y="63538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35" name="テキスト ボックス 434">
          <a:extLst>
            <a:ext uri="{FF2B5EF4-FFF2-40B4-BE49-F238E27FC236}">
              <a16:creationId xmlns:a16="http://schemas.microsoft.com/office/drawing/2014/main" id="{40287F33-2A62-4695-B7A9-F8589BFE1AF0}"/>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36" name="テキスト ボックス 435">
          <a:extLst>
            <a:ext uri="{FF2B5EF4-FFF2-40B4-BE49-F238E27FC236}">
              <a16:creationId xmlns:a16="http://schemas.microsoft.com/office/drawing/2014/main" id="{45F31BEF-BD0F-45D2-BC46-335C7ADC3C08}"/>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37" name="テキスト ボックス 436">
          <a:extLst>
            <a:ext uri="{FF2B5EF4-FFF2-40B4-BE49-F238E27FC236}">
              <a16:creationId xmlns:a16="http://schemas.microsoft.com/office/drawing/2014/main" id="{0DD20265-6F2B-4462-8445-BA6B150C72A5}"/>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38" name="テキスト ボックス 437">
          <a:extLst>
            <a:ext uri="{FF2B5EF4-FFF2-40B4-BE49-F238E27FC236}">
              <a16:creationId xmlns:a16="http://schemas.microsoft.com/office/drawing/2014/main" id="{18C81C62-6E5E-4F7A-A658-9ABD93525C95}"/>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39" name="テキスト ボックス 438">
          <a:extLst>
            <a:ext uri="{FF2B5EF4-FFF2-40B4-BE49-F238E27FC236}">
              <a16:creationId xmlns:a16="http://schemas.microsoft.com/office/drawing/2014/main" id="{32EB7BFC-9FB6-45CA-98E8-1E59BBF09EED}"/>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147864</xdr:rowOff>
    </xdr:from>
    <xdr:to>
      <xdr:col>85</xdr:col>
      <xdr:colOff>177800</xdr:colOff>
      <xdr:row>37</xdr:row>
      <xdr:rowOff>78014</xdr:rowOff>
    </xdr:to>
    <xdr:sp macro="" textlink="">
      <xdr:nvSpPr>
        <xdr:cNvPr id="440" name="楕円 439">
          <a:extLst>
            <a:ext uri="{FF2B5EF4-FFF2-40B4-BE49-F238E27FC236}">
              <a16:creationId xmlns:a16="http://schemas.microsoft.com/office/drawing/2014/main" id="{F669DEEA-9D97-447D-A9CB-8E66F7344EE8}"/>
            </a:ext>
          </a:extLst>
        </xdr:cNvPr>
        <xdr:cNvSpPr/>
      </xdr:nvSpPr>
      <xdr:spPr>
        <a:xfrm>
          <a:off x="14325600" y="6182904"/>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35</xdr:row>
      <xdr:rowOff>170741</xdr:rowOff>
    </xdr:from>
    <xdr:ext cx="405111" cy="259045"/>
    <xdr:sp macro="" textlink="">
      <xdr:nvSpPr>
        <xdr:cNvPr id="441" name="【認定こども園・幼稚園・保育所】&#10;有形固定資産減価償却率該当値テキスト">
          <a:extLst>
            <a:ext uri="{FF2B5EF4-FFF2-40B4-BE49-F238E27FC236}">
              <a16:creationId xmlns:a16="http://schemas.microsoft.com/office/drawing/2014/main" id="{BE4F345F-F626-4203-95BB-1638FC91B6A5}"/>
            </a:ext>
          </a:extLst>
        </xdr:cNvPr>
        <xdr:cNvSpPr txBox="1"/>
      </xdr:nvSpPr>
      <xdr:spPr>
        <a:xfrm>
          <a:off x="14414500" y="6038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36</xdr:row>
      <xdr:rowOff>56424</xdr:rowOff>
    </xdr:from>
    <xdr:to>
      <xdr:col>81</xdr:col>
      <xdr:colOff>101600</xdr:colOff>
      <xdr:row>36</xdr:row>
      <xdr:rowOff>158024</xdr:rowOff>
    </xdr:to>
    <xdr:sp macro="" textlink="">
      <xdr:nvSpPr>
        <xdr:cNvPr id="442" name="楕円 441">
          <a:extLst>
            <a:ext uri="{FF2B5EF4-FFF2-40B4-BE49-F238E27FC236}">
              <a16:creationId xmlns:a16="http://schemas.microsoft.com/office/drawing/2014/main" id="{5A5F58A9-95B9-4FF7-B0FF-0CC4765DF388}"/>
            </a:ext>
          </a:extLst>
        </xdr:cNvPr>
        <xdr:cNvSpPr/>
      </xdr:nvSpPr>
      <xdr:spPr>
        <a:xfrm>
          <a:off x="13578840" y="60914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36</xdr:row>
      <xdr:rowOff>107224</xdr:rowOff>
    </xdr:from>
    <xdr:to>
      <xdr:col>85</xdr:col>
      <xdr:colOff>127000</xdr:colOff>
      <xdr:row>37</xdr:row>
      <xdr:rowOff>27214</xdr:rowOff>
    </xdr:to>
    <xdr:cxnSp macro="">
      <xdr:nvCxnSpPr>
        <xdr:cNvPr id="443" name="直線コネクタ 442">
          <a:extLst>
            <a:ext uri="{FF2B5EF4-FFF2-40B4-BE49-F238E27FC236}">
              <a16:creationId xmlns:a16="http://schemas.microsoft.com/office/drawing/2014/main" id="{1152CB4F-A8BF-48FF-802D-D1A00FB65BAA}"/>
            </a:ext>
          </a:extLst>
        </xdr:cNvPr>
        <xdr:cNvCxnSpPr/>
      </xdr:nvCxnSpPr>
      <xdr:spPr>
        <a:xfrm>
          <a:off x="13629640" y="6142264"/>
          <a:ext cx="74676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35</xdr:row>
      <xdr:rowOff>138067</xdr:rowOff>
    </xdr:from>
    <xdr:to>
      <xdr:col>76</xdr:col>
      <xdr:colOff>165100</xdr:colOff>
      <xdr:row>36</xdr:row>
      <xdr:rowOff>68217</xdr:rowOff>
    </xdr:to>
    <xdr:sp macro="" textlink="">
      <xdr:nvSpPr>
        <xdr:cNvPr id="444" name="楕円 443">
          <a:extLst>
            <a:ext uri="{FF2B5EF4-FFF2-40B4-BE49-F238E27FC236}">
              <a16:creationId xmlns:a16="http://schemas.microsoft.com/office/drawing/2014/main" id="{BD98F3F0-D750-4430-9725-C16F7BDFBE67}"/>
            </a:ext>
          </a:extLst>
        </xdr:cNvPr>
        <xdr:cNvSpPr/>
      </xdr:nvSpPr>
      <xdr:spPr>
        <a:xfrm>
          <a:off x="12804140" y="600546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36</xdr:row>
      <xdr:rowOff>17417</xdr:rowOff>
    </xdr:from>
    <xdr:to>
      <xdr:col>81</xdr:col>
      <xdr:colOff>50800</xdr:colOff>
      <xdr:row>36</xdr:row>
      <xdr:rowOff>107224</xdr:rowOff>
    </xdr:to>
    <xdr:cxnSp macro="">
      <xdr:nvCxnSpPr>
        <xdr:cNvPr id="445" name="直線コネクタ 444">
          <a:extLst>
            <a:ext uri="{FF2B5EF4-FFF2-40B4-BE49-F238E27FC236}">
              <a16:creationId xmlns:a16="http://schemas.microsoft.com/office/drawing/2014/main" id="{99F06925-09E0-4902-92BC-13CD492B2242}"/>
            </a:ext>
          </a:extLst>
        </xdr:cNvPr>
        <xdr:cNvCxnSpPr/>
      </xdr:nvCxnSpPr>
      <xdr:spPr>
        <a:xfrm>
          <a:off x="12854940" y="6052457"/>
          <a:ext cx="774700" cy="898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35</xdr:row>
      <xdr:rowOff>46627</xdr:rowOff>
    </xdr:from>
    <xdr:to>
      <xdr:col>72</xdr:col>
      <xdr:colOff>38100</xdr:colOff>
      <xdr:row>35</xdr:row>
      <xdr:rowOff>148227</xdr:rowOff>
    </xdr:to>
    <xdr:sp macro="" textlink="">
      <xdr:nvSpPr>
        <xdr:cNvPr id="446" name="楕円 445">
          <a:extLst>
            <a:ext uri="{FF2B5EF4-FFF2-40B4-BE49-F238E27FC236}">
              <a16:creationId xmlns:a16="http://schemas.microsoft.com/office/drawing/2014/main" id="{601BD398-273F-4732-806E-A345813429C9}"/>
            </a:ext>
          </a:extLst>
        </xdr:cNvPr>
        <xdr:cNvSpPr/>
      </xdr:nvSpPr>
      <xdr:spPr>
        <a:xfrm>
          <a:off x="12029440" y="5914027"/>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35</xdr:row>
      <xdr:rowOff>97427</xdr:rowOff>
    </xdr:from>
    <xdr:to>
      <xdr:col>76</xdr:col>
      <xdr:colOff>114300</xdr:colOff>
      <xdr:row>36</xdr:row>
      <xdr:rowOff>17417</xdr:rowOff>
    </xdr:to>
    <xdr:cxnSp macro="">
      <xdr:nvCxnSpPr>
        <xdr:cNvPr id="447" name="直線コネクタ 446">
          <a:extLst>
            <a:ext uri="{FF2B5EF4-FFF2-40B4-BE49-F238E27FC236}">
              <a16:creationId xmlns:a16="http://schemas.microsoft.com/office/drawing/2014/main" id="{38E19736-D707-4A90-B759-8C7089A3BBA3}"/>
            </a:ext>
          </a:extLst>
        </xdr:cNvPr>
        <xdr:cNvCxnSpPr/>
      </xdr:nvCxnSpPr>
      <xdr:spPr>
        <a:xfrm>
          <a:off x="12072620" y="5964827"/>
          <a:ext cx="78232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126637</xdr:rowOff>
    </xdr:from>
    <xdr:to>
      <xdr:col>67</xdr:col>
      <xdr:colOff>101600</xdr:colOff>
      <xdr:row>35</xdr:row>
      <xdr:rowOff>56787</xdr:rowOff>
    </xdr:to>
    <xdr:sp macro="" textlink="">
      <xdr:nvSpPr>
        <xdr:cNvPr id="448" name="楕円 447">
          <a:extLst>
            <a:ext uri="{FF2B5EF4-FFF2-40B4-BE49-F238E27FC236}">
              <a16:creationId xmlns:a16="http://schemas.microsoft.com/office/drawing/2014/main" id="{EC01B13A-7E50-4B1B-AAAC-150D2A890539}"/>
            </a:ext>
          </a:extLst>
        </xdr:cNvPr>
        <xdr:cNvSpPr/>
      </xdr:nvSpPr>
      <xdr:spPr>
        <a:xfrm>
          <a:off x="11231880" y="582639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35</xdr:row>
      <xdr:rowOff>5987</xdr:rowOff>
    </xdr:from>
    <xdr:to>
      <xdr:col>71</xdr:col>
      <xdr:colOff>177800</xdr:colOff>
      <xdr:row>35</xdr:row>
      <xdr:rowOff>97427</xdr:rowOff>
    </xdr:to>
    <xdr:cxnSp macro="">
      <xdr:nvCxnSpPr>
        <xdr:cNvPr id="449" name="直線コネクタ 448">
          <a:extLst>
            <a:ext uri="{FF2B5EF4-FFF2-40B4-BE49-F238E27FC236}">
              <a16:creationId xmlns:a16="http://schemas.microsoft.com/office/drawing/2014/main" id="{8C740CF4-66CC-4729-9227-0D5B50B1CE9C}"/>
            </a:ext>
          </a:extLst>
        </xdr:cNvPr>
        <xdr:cNvCxnSpPr/>
      </xdr:nvCxnSpPr>
      <xdr:spPr>
        <a:xfrm>
          <a:off x="11282680" y="5873387"/>
          <a:ext cx="78994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38</xdr:row>
      <xdr:rowOff>33218</xdr:rowOff>
    </xdr:from>
    <xdr:ext cx="405111" cy="259045"/>
    <xdr:sp macro="" textlink="">
      <xdr:nvSpPr>
        <xdr:cNvPr id="450" name="n_1aveValue【認定こども園・幼稚園・保育所】&#10;有形固定資産減価償却率">
          <a:extLst>
            <a:ext uri="{FF2B5EF4-FFF2-40B4-BE49-F238E27FC236}">
              <a16:creationId xmlns:a16="http://schemas.microsoft.com/office/drawing/2014/main" id="{3A3D558A-1AC7-4738-AFA4-2C9C58B887C0}"/>
            </a:ext>
          </a:extLst>
        </xdr:cNvPr>
        <xdr:cNvSpPr txBox="1"/>
      </xdr:nvSpPr>
      <xdr:spPr>
        <a:xfrm>
          <a:off x="13437244" y="64035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38</xdr:row>
      <xdr:rowOff>83837</xdr:rowOff>
    </xdr:from>
    <xdr:ext cx="405111" cy="259045"/>
    <xdr:sp macro="" textlink="">
      <xdr:nvSpPr>
        <xdr:cNvPr id="451" name="n_2aveValue【認定こども園・幼稚園・保育所】&#10;有形固定資産減価償却率">
          <a:extLst>
            <a:ext uri="{FF2B5EF4-FFF2-40B4-BE49-F238E27FC236}">
              <a16:creationId xmlns:a16="http://schemas.microsoft.com/office/drawing/2014/main" id="{1D7697D0-4637-4485-A368-1C8A8C0EAC65}"/>
            </a:ext>
          </a:extLst>
        </xdr:cNvPr>
        <xdr:cNvSpPr txBox="1"/>
      </xdr:nvSpPr>
      <xdr:spPr>
        <a:xfrm>
          <a:off x="12675244" y="64541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38</xdr:row>
      <xdr:rowOff>90368</xdr:rowOff>
    </xdr:from>
    <xdr:ext cx="405111" cy="259045"/>
    <xdr:sp macro="" textlink="">
      <xdr:nvSpPr>
        <xdr:cNvPr id="452" name="n_3aveValue【認定こども園・幼稚園・保育所】&#10;有形固定資産減価償却率">
          <a:extLst>
            <a:ext uri="{FF2B5EF4-FFF2-40B4-BE49-F238E27FC236}">
              <a16:creationId xmlns:a16="http://schemas.microsoft.com/office/drawing/2014/main" id="{8AAA4AC2-DBDB-465F-87C2-A2E5F8189034}"/>
            </a:ext>
          </a:extLst>
        </xdr:cNvPr>
        <xdr:cNvSpPr txBox="1"/>
      </xdr:nvSpPr>
      <xdr:spPr>
        <a:xfrm>
          <a:off x="11900544" y="6460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38</xdr:row>
      <xdr:rowOff>72407</xdr:rowOff>
    </xdr:from>
    <xdr:ext cx="405111" cy="259045"/>
    <xdr:sp macro="" textlink="">
      <xdr:nvSpPr>
        <xdr:cNvPr id="453" name="n_4aveValue【認定こども園・幼稚園・保育所】&#10;有形固定資産減価償却率">
          <a:extLst>
            <a:ext uri="{FF2B5EF4-FFF2-40B4-BE49-F238E27FC236}">
              <a16:creationId xmlns:a16="http://schemas.microsoft.com/office/drawing/2014/main" id="{6151EEC2-C383-43F3-84FB-C5A68F9BBB5E}"/>
            </a:ext>
          </a:extLst>
        </xdr:cNvPr>
        <xdr:cNvSpPr txBox="1"/>
      </xdr:nvSpPr>
      <xdr:spPr>
        <a:xfrm>
          <a:off x="11102984" y="644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35</xdr:row>
      <xdr:rowOff>3101</xdr:rowOff>
    </xdr:from>
    <xdr:ext cx="405111" cy="259045"/>
    <xdr:sp macro="" textlink="">
      <xdr:nvSpPr>
        <xdr:cNvPr id="454" name="n_1mainValue【認定こども園・幼稚園・保育所】&#10;有形固定資産減価償却率">
          <a:extLst>
            <a:ext uri="{FF2B5EF4-FFF2-40B4-BE49-F238E27FC236}">
              <a16:creationId xmlns:a16="http://schemas.microsoft.com/office/drawing/2014/main" id="{9E1BF0BF-5493-4E61-91B1-50D45D0669FD}"/>
            </a:ext>
          </a:extLst>
        </xdr:cNvPr>
        <xdr:cNvSpPr txBox="1"/>
      </xdr:nvSpPr>
      <xdr:spPr>
        <a:xfrm>
          <a:off x="13437244" y="58705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84744</xdr:rowOff>
    </xdr:from>
    <xdr:ext cx="405111" cy="259045"/>
    <xdr:sp macro="" textlink="">
      <xdr:nvSpPr>
        <xdr:cNvPr id="455" name="n_2mainValue【認定こども園・幼稚園・保育所】&#10;有形固定資産減価償却率">
          <a:extLst>
            <a:ext uri="{FF2B5EF4-FFF2-40B4-BE49-F238E27FC236}">
              <a16:creationId xmlns:a16="http://schemas.microsoft.com/office/drawing/2014/main" id="{D0A490A2-A63A-4609-AD2B-ADA5AAF4F171}"/>
            </a:ext>
          </a:extLst>
        </xdr:cNvPr>
        <xdr:cNvSpPr txBox="1"/>
      </xdr:nvSpPr>
      <xdr:spPr>
        <a:xfrm>
          <a:off x="12675244" y="57845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164754</xdr:rowOff>
    </xdr:from>
    <xdr:ext cx="405111" cy="259045"/>
    <xdr:sp macro="" textlink="">
      <xdr:nvSpPr>
        <xdr:cNvPr id="456" name="n_3mainValue【認定こども園・幼稚園・保育所】&#10;有形固定資産減価償却率">
          <a:extLst>
            <a:ext uri="{FF2B5EF4-FFF2-40B4-BE49-F238E27FC236}">
              <a16:creationId xmlns:a16="http://schemas.microsoft.com/office/drawing/2014/main" id="{CCEEC28A-9E07-40B7-9BB1-064A8604C363}"/>
            </a:ext>
          </a:extLst>
        </xdr:cNvPr>
        <xdr:cNvSpPr txBox="1"/>
      </xdr:nvSpPr>
      <xdr:spPr>
        <a:xfrm>
          <a:off x="11900544" y="56968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73314</xdr:rowOff>
    </xdr:from>
    <xdr:ext cx="405111" cy="259045"/>
    <xdr:sp macro="" textlink="">
      <xdr:nvSpPr>
        <xdr:cNvPr id="457" name="n_4mainValue【認定こども園・幼稚園・保育所】&#10;有形固定資産減価償却率">
          <a:extLst>
            <a:ext uri="{FF2B5EF4-FFF2-40B4-BE49-F238E27FC236}">
              <a16:creationId xmlns:a16="http://schemas.microsoft.com/office/drawing/2014/main" id="{C0AB077D-30D5-41E7-B3F9-177F0CADF8A2}"/>
            </a:ext>
          </a:extLst>
        </xdr:cNvPr>
        <xdr:cNvSpPr txBox="1"/>
      </xdr:nvSpPr>
      <xdr:spPr>
        <a:xfrm>
          <a:off x="11102984" y="5605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58" name="正方形/長方形 457">
          <a:extLst>
            <a:ext uri="{FF2B5EF4-FFF2-40B4-BE49-F238E27FC236}">
              <a16:creationId xmlns:a16="http://schemas.microsoft.com/office/drawing/2014/main" id="{9FAC35E9-7C55-44C4-B254-50E7C834BCB9}"/>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59" name="正方形/長方形 458">
          <a:extLst>
            <a:ext uri="{FF2B5EF4-FFF2-40B4-BE49-F238E27FC236}">
              <a16:creationId xmlns:a16="http://schemas.microsoft.com/office/drawing/2014/main" id="{66CDAA5E-AF98-49BA-BC15-EE8EC4CE35B5}"/>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60" name="正方形/長方形 459">
          <a:extLst>
            <a:ext uri="{FF2B5EF4-FFF2-40B4-BE49-F238E27FC236}">
              <a16:creationId xmlns:a16="http://schemas.microsoft.com/office/drawing/2014/main" id="{C75376DC-9B58-4176-84D8-4300E5C1BA6D}"/>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36/71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61" name="正方形/長方形 460">
          <a:extLst>
            <a:ext uri="{FF2B5EF4-FFF2-40B4-BE49-F238E27FC236}">
              <a16:creationId xmlns:a16="http://schemas.microsoft.com/office/drawing/2014/main" id="{95379F9F-E680-414E-A597-7C221F5AC745}"/>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62" name="正方形/長方形 461">
          <a:extLst>
            <a:ext uri="{FF2B5EF4-FFF2-40B4-BE49-F238E27FC236}">
              <a16:creationId xmlns:a16="http://schemas.microsoft.com/office/drawing/2014/main" id="{C6787D79-ED79-48BF-AFC6-5D0FC7D4E87A}"/>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63" name="正方形/長方形 462">
          <a:extLst>
            <a:ext uri="{FF2B5EF4-FFF2-40B4-BE49-F238E27FC236}">
              <a16:creationId xmlns:a16="http://schemas.microsoft.com/office/drawing/2014/main" id="{1A77EADE-D502-4C44-99D7-1E7CC75DF2F5}"/>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64" name="正方形/長方形 463">
          <a:extLst>
            <a:ext uri="{FF2B5EF4-FFF2-40B4-BE49-F238E27FC236}">
              <a16:creationId xmlns:a16="http://schemas.microsoft.com/office/drawing/2014/main" id="{6DEC7D13-DE10-4B95-BA34-70DA463EAEA5}"/>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65" name="正方形/長方形 464">
          <a:extLst>
            <a:ext uri="{FF2B5EF4-FFF2-40B4-BE49-F238E27FC236}">
              <a16:creationId xmlns:a16="http://schemas.microsoft.com/office/drawing/2014/main" id="{0D945510-0B03-492E-BE78-65017A63EB25}"/>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66" name="テキスト ボックス 465">
          <a:extLst>
            <a:ext uri="{FF2B5EF4-FFF2-40B4-BE49-F238E27FC236}">
              <a16:creationId xmlns:a16="http://schemas.microsoft.com/office/drawing/2014/main" id="{6FC4D9D2-C427-4C57-9EF5-BD3E07A26C64}"/>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67" name="直線コネクタ 466">
          <a:extLst>
            <a:ext uri="{FF2B5EF4-FFF2-40B4-BE49-F238E27FC236}">
              <a16:creationId xmlns:a16="http://schemas.microsoft.com/office/drawing/2014/main" id="{F7DED9E7-B8D7-404C-9B50-7E980862D7A1}"/>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468" name="直線コネクタ 467">
          <a:extLst>
            <a:ext uri="{FF2B5EF4-FFF2-40B4-BE49-F238E27FC236}">
              <a16:creationId xmlns:a16="http://schemas.microsoft.com/office/drawing/2014/main" id="{6C54C9DC-6A92-427D-82F3-2E2CF62C6520}"/>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469" name="テキスト ボックス 468">
          <a:extLst>
            <a:ext uri="{FF2B5EF4-FFF2-40B4-BE49-F238E27FC236}">
              <a16:creationId xmlns:a16="http://schemas.microsoft.com/office/drawing/2014/main" id="{8A9B2C4D-7A3C-43C4-AD90-9F3E9372265D}"/>
            </a:ext>
          </a:extLst>
        </xdr:cNvPr>
        <xdr:cNvSpPr txBox="1"/>
      </xdr:nvSpPr>
      <xdr:spPr>
        <a:xfrm>
          <a:off x="15694841" y="699499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470" name="直線コネクタ 469">
          <a:extLst>
            <a:ext uri="{FF2B5EF4-FFF2-40B4-BE49-F238E27FC236}">
              <a16:creationId xmlns:a16="http://schemas.microsoft.com/office/drawing/2014/main" id="{1C108786-2185-41CF-BBD9-909CC2700699}"/>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471" name="テキスト ボックス 470">
          <a:extLst>
            <a:ext uri="{FF2B5EF4-FFF2-40B4-BE49-F238E27FC236}">
              <a16:creationId xmlns:a16="http://schemas.microsoft.com/office/drawing/2014/main" id="{63D66CEE-468F-46E1-B80D-CD0FB13562AE}"/>
            </a:ext>
          </a:extLst>
        </xdr:cNvPr>
        <xdr:cNvSpPr txBox="1"/>
      </xdr:nvSpPr>
      <xdr:spPr>
        <a:xfrm>
          <a:off x="15694841" y="667604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472" name="直線コネクタ 471">
          <a:extLst>
            <a:ext uri="{FF2B5EF4-FFF2-40B4-BE49-F238E27FC236}">
              <a16:creationId xmlns:a16="http://schemas.microsoft.com/office/drawing/2014/main" id="{96C5502E-83A0-4745-A416-EE45823559C8}"/>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473" name="テキスト ボックス 472">
          <a:extLst>
            <a:ext uri="{FF2B5EF4-FFF2-40B4-BE49-F238E27FC236}">
              <a16:creationId xmlns:a16="http://schemas.microsoft.com/office/drawing/2014/main" id="{B538A6EB-4B80-4C49-9949-D6D0EE145DB4}"/>
            </a:ext>
          </a:extLst>
        </xdr:cNvPr>
        <xdr:cNvSpPr txBox="1"/>
      </xdr:nvSpPr>
      <xdr:spPr>
        <a:xfrm>
          <a:off x="15694841" y="63570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474" name="直線コネクタ 473">
          <a:extLst>
            <a:ext uri="{FF2B5EF4-FFF2-40B4-BE49-F238E27FC236}">
              <a16:creationId xmlns:a16="http://schemas.microsoft.com/office/drawing/2014/main" id="{3A050C12-9277-4CEA-B000-8938DD0D85FD}"/>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475" name="テキスト ボックス 474">
          <a:extLst>
            <a:ext uri="{FF2B5EF4-FFF2-40B4-BE49-F238E27FC236}">
              <a16:creationId xmlns:a16="http://schemas.microsoft.com/office/drawing/2014/main" id="{0630E4BF-576E-4A77-87BD-2F10E55496D1}"/>
            </a:ext>
          </a:extLst>
        </xdr:cNvPr>
        <xdr:cNvSpPr txBox="1"/>
      </xdr:nvSpPr>
      <xdr:spPr>
        <a:xfrm>
          <a:off x="15694841" y="603814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476" name="直線コネクタ 475">
          <a:extLst>
            <a:ext uri="{FF2B5EF4-FFF2-40B4-BE49-F238E27FC236}">
              <a16:creationId xmlns:a16="http://schemas.microsoft.com/office/drawing/2014/main" id="{45A6C06A-439D-4C23-AE8D-98A47C651EB6}"/>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477" name="テキスト ボックス 476">
          <a:extLst>
            <a:ext uri="{FF2B5EF4-FFF2-40B4-BE49-F238E27FC236}">
              <a16:creationId xmlns:a16="http://schemas.microsoft.com/office/drawing/2014/main" id="{CF03477D-187C-4CF7-97EC-245AA1912A79}"/>
            </a:ext>
          </a:extLst>
        </xdr:cNvPr>
        <xdr:cNvSpPr txBox="1"/>
      </xdr:nvSpPr>
      <xdr:spPr>
        <a:xfrm>
          <a:off x="15694841" y="571538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478" name="直線コネクタ 477">
          <a:extLst>
            <a:ext uri="{FF2B5EF4-FFF2-40B4-BE49-F238E27FC236}">
              <a16:creationId xmlns:a16="http://schemas.microsoft.com/office/drawing/2014/main" id="{C93ECC62-8FC0-4A85-AE33-2FCFDADA9D60}"/>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479" name="テキスト ボックス 478">
          <a:extLst>
            <a:ext uri="{FF2B5EF4-FFF2-40B4-BE49-F238E27FC236}">
              <a16:creationId xmlns:a16="http://schemas.microsoft.com/office/drawing/2014/main" id="{E7255C0E-4183-416B-ACDA-9B677A0705B7}"/>
            </a:ext>
          </a:extLst>
        </xdr:cNvPr>
        <xdr:cNvSpPr txBox="1"/>
      </xdr:nvSpPr>
      <xdr:spPr>
        <a:xfrm>
          <a:off x="15694841" y="539642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80" name="直線コネクタ 479">
          <a:extLst>
            <a:ext uri="{FF2B5EF4-FFF2-40B4-BE49-F238E27FC236}">
              <a16:creationId xmlns:a16="http://schemas.microsoft.com/office/drawing/2014/main" id="{6814AA5E-CC06-4D26-8299-EECEFAA2BE52}"/>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481" name="テキスト ボックス 480">
          <a:extLst>
            <a:ext uri="{FF2B5EF4-FFF2-40B4-BE49-F238E27FC236}">
              <a16:creationId xmlns:a16="http://schemas.microsoft.com/office/drawing/2014/main" id="{BCB53987-3813-4074-92F6-357DB5ABA43B}"/>
            </a:ext>
          </a:extLst>
        </xdr:cNvPr>
        <xdr:cNvSpPr txBox="1"/>
      </xdr:nvSpPr>
      <xdr:spPr>
        <a:xfrm>
          <a:off x="15694841" y="50774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82" name="【認定こども園・幼稚園・保育所】&#10;一人当たり面積グラフ枠">
          <a:extLst>
            <a:ext uri="{FF2B5EF4-FFF2-40B4-BE49-F238E27FC236}">
              <a16:creationId xmlns:a16="http://schemas.microsoft.com/office/drawing/2014/main" id="{E4AF8606-40DB-41D0-9BBB-3356A77A3465}"/>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131717</xdr:rowOff>
    </xdr:from>
    <xdr:to>
      <xdr:col>116</xdr:col>
      <xdr:colOff>62864</xdr:colOff>
      <xdr:row>42</xdr:row>
      <xdr:rowOff>63137</xdr:rowOff>
    </xdr:to>
    <xdr:cxnSp macro="">
      <xdr:nvCxnSpPr>
        <xdr:cNvPr id="483" name="直線コネクタ 482">
          <a:extLst>
            <a:ext uri="{FF2B5EF4-FFF2-40B4-BE49-F238E27FC236}">
              <a16:creationId xmlns:a16="http://schemas.microsoft.com/office/drawing/2014/main" id="{F1D041DE-1D00-47F0-80B8-311398CC3999}"/>
            </a:ext>
          </a:extLst>
        </xdr:cNvPr>
        <xdr:cNvCxnSpPr/>
      </xdr:nvCxnSpPr>
      <xdr:spPr>
        <a:xfrm flipV="1">
          <a:off x="19509104" y="5663837"/>
          <a:ext cx="0" cy="14401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66964</xdr:rowOff>
    </xdr:from>
    <xdr:ext cx="469744" cy="259045"/>
    <xdr:sp macro="" textlink="">
      <xdr:nvSpPr>
        <xdr:cNvPr id="484" name="【認定こども園・幼稚園・保育所】&#10;一人当たり面積最小値テキスト">
          <a:extLst>
            <a:ext uri="{FF2B5EF4-FFF2-40B4-BE49-F238E27FC236}">
              <a16:creationId xmlns:a16="http://schemas.microsoft.com/office/drawing/2014/main" id="{837F5078-DEB4-4536-BFB3-AE0A5A39F101}"/>
            </a:ext>
          </a:extLst>
        </xdr:cNvPr>
        <xdr:cNvSpPr txBox="1"/>
      </xdr:nvSpPr>
      <xdr:spPr>
        <a:xfrm>
          <a:off x="19547840" y="71078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63137</xdr:rowOff>
    </xdr:from>
    <xdr:to>
      <xdr:col>116</xdr:col>
      <xdr:colOff>152400</xdr:colOff>
      <xdr:row>42</xdr:row>
      <xdr:rowOff>63137</xdr:rowOff>
    </xdr:to>
    <xdr:cxnSp macro="">
      <xdr:nvCxnSpPr>
        <xdr:cNvPr id="485" name="直線コネクタ 484">
          <a:extLst>
            <a:ext uri="{FF2B5EF4-FFF2-40B4-BE49-F238E27FC236}">
              <a16:creationId xmlns:a16="http://schemas.microsoft.com/office/drawing/2014/main" id="{16BBFAE9-1A82-433F-B8B9-BBEF0299F6DB}"/>
            </a:ext>
          </a:extLst>
        </xdr:cNvPr>
        <xdr:cNvCxnSpPr/>
      </xdr:nvCxnSpPr>
      <xdr:spPr>
        <a:xfrm>
          <a:off x="19443700" y="710401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78394</xdr:rowOff>
    </xdr:from>
    <xdr:ext cx="469744" cy="259045"/>
    <xdr:sp macro="" textlink="">
      <xdr:nvSpPr>
        <xdr:cNvPr id="486" name="【認定こども園・幼稚園・保育所】&#10;一人当たり面積最大値テキスト">
          <a:extLst>
            <a:ext uri="{FF2B5EF4-FFF2-40B4-BE49-F238E27FC236}">
              <a16:creationId xmlns:a16="http://schemas.microsoft.com/office/drawing/2014/main" id="{A9940D9A-5F8C-4B09-AAA8-1F5A7FF0B38B}"/>
            </a:ext>
          </a:extLst>
        </xdr:cNvPr>
        <xdr:cNvSpPr txBox="1"/>
      </xdr:nvSpPr>
      <xdr:spPr>
        <a:xfrm>
          <a:off x="19547840" y="54428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131717</xdr:rowOff>
    </xdr:from>
    <xdr:to>
      <xdr:col>116</xdr:col>
      <xdr:colOff>152400</xdr:colOff>
      <xdr:row>33</xdr:row>
      <xdr:rowOff>131717</xdr:rowOff>
    </xdr:to>
    <xdr:cxnSp macro="">
      <xdr:nvCxnSpPr>
        <xdr:cNvPr id="487" name="直線コネクタ 486">
          <a:extLst>
            <a:ext uri="{FF2B5EF4-FFF2-40B4-BE49-F238E27FC236}">
              <a16:creationId xmlns:a16="http://schemas.microsoft.com/office/drawing/2014/main" id="{D014F22B-F5DC-41F1-B987-CA8154A93563}"/>
            </a:ext>
          </a:extLst>
        </xdr:cNvPr>
        <xdr:cNvCxnSpPr/>
      </xdr:nvCxnSpPr>
      <xdr:spPr>
        <a:xfrm>
          <a:off x="19443700" y="5663837"/>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37</xdr:row>
      <xdr:rowOff>159311</xdr:rowOff>
    </xdr:from>
    <xdr:ext cx="469744" cy="259045"/>
    <xdr:sp macro="" textlink="">
      <xdr:nvSpPr>
        <xdr:cNvPr id="488" name="【認定こども園・幼稚園・保育所】&#10;一人当たり面積平均値テキスト">
          <a:extLst>
            <a:ext uri="{FF2B5EF4-FFF2-40B4-BE49-F238E27FC236}">
              <a16:creationId xmlns:a16="http://schemas.microsoft.com/office/drawing/2014/main" id="{A12F82DF-BD9A-42D4-8B61-D44F0CCAF79F}"/>
            </a:ext>
          </a:extLst>
        </xdr:cNvPr>
        <xdr:cNvSpPr txBox="1"/>
      </xdr:nvSpPr>
      <xdr:spPr>
        <a:xfrm>
          <a:off x="19547840" y="63619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136434</xdr:rowOff>
    </xdr:from>
    <xdr:to>
      <xdr:col>116</xdr:col>
      <xdr:colOff>114300</xdr:colOff>
      <xdr:row>39</xdr:row>
      <xdr:rowOff>66584</xdr:rowOff>
    </xdr:to>
    <xdr:sp macro="" textlink="">
      <xdr:nvSpPr>
        <xdr:cNvPr id="489" name="フローチャート: 判断 488">
          <a:extLst>
            <a:ext uri="{FF2B5EF4-FFF2-40B4-BE49-F238E27FC236}">
              <a16:creationId xmlns:a16="http://schemas.microsoft.com/office/drawing/2014/main" id="{E9F5D9AA-465F-4357-B588-C4F4B8D323AD}"/>
            </a:ext>
          </a:extLst>
        </xdr:cNvPr>
        <xdr:cNvSpPr/>
      </xdr:nvSpPr>
      <xdr:spPr>
        <a:xfrm>
          <a:off x="19458940" y="650675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136434</xdr:rowOff>
    </xdr:from>
    <xdr:to>
      <xdr:col>112</xdr:col>
      <xdr:colOff>38100</xdr:colOff>
      <xdr:row>39</xdr:row>
      <xdr:rowOff>66584</xdr:rowOff>
    </xdr:to>
    <xdr:sp macro="" textlink="">
      <xdr:nvSpPr>
        <xdr:cNvPr id="490" name="フローチャート: 判断 489">
          <a:extLst>
            <a:ext uri="{FF2B5EF4-FFF2-40B4-BE49-F238E27FC236}">
              <a16:creationId xmlns:a16="http://schemas.microsoft.com/office/drawing/2014/main" id="{AE6A6686-9264-4079-A7B2-2FEA00061978}"/>
            </a:ext>
          </a:extLst>
        </xdr:cNvPr>
        <xdr:cNvSpPr/>
      </xdr:nvSpPr>
      <xdr:spPr>
        <a:xfrm>
          <a:off x="18735040" y="650675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125004</xdr:rowOff>
    </xdr:from>
    <xdr:to>
      <xdr:col>107</xdr:col>
      <xdr:colOff>101600</xdr:colOff>
      <xdr:row>39</xdr:row>
      <xdr:rowOff>55154</xdr:rowOff>
    </xdr:to>
    <xdr:sp macro="" textlink="">
      <xdr:nvSpPr>
        <xdr:cNvPr id="491" name="フローチャート: 判断 490">
          <a:extLst>
            <a:ext uri="{FF2B5EF4-FFF2-40B4-BE49-F238E27FC236}">
              <a16:creationId xmlns:a16="http://schemas.microsoft.com/office/drawing/2014/main" id="{69483167-3D26-4CAC-9470-2FA9DBF95538}"/>
            </a:ext>
          </a:extLst>
        </xdr:cNvPr>
        <xdr:cNvSpPr/>
      </xdr:nvSpPr>
      <xdr:spPr>
        <a:xfrm>
          <a:off x="17937480" y="649532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159294</xdr:rowOff>
    </xdr:from>
    <xdr:to>
      <xdr:col>102</xdr:col>
      <xdr:colOff>165100</xdr:colOff>
      <xdr:row>39</xdr:row>
      <xdr:rowOff>89444</xdr:rowOff>
    </xdr:to>
    <xdr:sp macro="" textlink="">
      <xdr:nvSpPr>
        <xdr:cNvPr id="492" name="フローチャート: 判断 491">
          <a:extLst>
            <a:ext uri="{FF2B5EF4-FFF2-40B4-BE49-F238E27FC236}">
              <a16:creationId xmlns:a16="http://schemas.microsoft.com/office/drawing/2014/main" id="{C0088CDB-6098-4429-A5FF-2536A87D19ED}"/>
            </a:ext>
          </a:extLst>
        </xdr:cNvPr>
        <xdr:cNvSpPr/>
      </xdr:nvSpPr>
      <xdr:spPr>
        <a:xfrm>
          <a:off x="17162780" y="652961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159294</xdr:rowOff>
    </xdr:from>
    <xdr:to>
      <xdr:col>98</xdr:col>
      <xdr:colOff>38100</xdr:colOff>
      <xdr:row>39</xdr:row>
      <xdr:rowOff>89444</xdr:rowOff>
    </xdr:to>
    <xdr:sp macro="" textlink="">
      <xdr:nvSpPr>
        <xdr:cNvPr id="493" name="フローチャート: 判断 492">
          <a:extLst>
            <a:ext uri="{FF2B5EF4-FFF2-40B4-BE49-F238E27FC236}">
              <a16:creationId xmlns:a16="http://schemas.microsoft.com/office/drawing/2014/main" id="{4A773F44-70DC-43DB-A0D7-6915D048646D}"/>
            </a:ext>
          </a:extLst>
        </xdr:cNvPr>
        <xdr:cNvSpPr/>
      </xdr:nvSpPr>
      <xdr:spPr>
        <a:xfrm>
          <a:off x="16388080" y="652961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C55380BD-C8D8-4303-B2FD-06EC4F1EFA77}"/>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B23BDC51-B6DB-4FC2-8CE7-C762485AAEA7}"/>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96" name="テキスト ボックス 495">
          <a:extLst>
            <a:ext uri="{FF2B5EF4-FFF2-40B4-BE49-F238E27FC236}">
              <a16:creationId xmlns:a16="http://schemas.microsoft.com/office/drawing/2014/main" id="{AD69610D-1AF6-4B12-B172-6343C86A4E23}"/>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97" name="テキスト ボックス 496">
          <a:extLst>
            <a:ext uri="{FF2B5EF4-FFF2-40B4-BE49-F238E27FC236}">
              <a16:creationId xmlns:a16="http://schemas.microsoft.com/office/drawing/2014/main" id="{7B433D7D-85F2-4A7F-8C27-6C18A5660851}"/>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98" name="テキスト ボックス 497">
          <a:extLst>
            <a:ext uri="{FF2B5EF4-FFF2-40B4-BE49-F238E27FC236}">
              <a16:creationId xmlns:a16="http://schemas.microsoft.com/office/drawing/2014/main" id="{AE6C90A4-E7EF-44A9-848D-378A45509A9A}"/>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144599</xdr:rowOff>
    </xdr:from>
    <xdr:to>
      <xdr:col>116</xdr:col>
      <xdr:colOff>114300</xdr:colOff>
      <xdr:row>39</xdr:row>
      <xdr:rowOff>74749</xdr:rowOff>
    </xdr:to>
    <xdr:sp macro="" textlink="">
      <xdr:nvSpPr>
        <xdr:cNvPr id="499" name="楕円 498">
          <a:extLst>
            <a:ext uri="{FF2B5EF4-FFF2-40B4-BE49-F238E27FC236}">
              <a16:creationId xmlns:a16="http://schemas.microsoft.com/office/drawing/2014/main" id="{7E393683-3991-4D53-8ECE-229EFEB080DA}"/>
            </a:ext>
          </a:extLst>
        </xdr:cNvPr>
        <xdr:cNvSpPr/>
      </xdr:nvSpPr>
      <xdr:spPr>
        <a:xfrm>
          <a:off x="19458940" y="651491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38</xdr:row>
      <xdr:rowOff>123026</xdr:rowOff>
    </xdr:from>
    <xdr:ext cx="469744" cy="259045"/>
    <xdr:sp macro="" textlink="">
      <xdr:nvSpPr>
        <xdr:cNvPr id="500" name="【認定こども園・幼稚園・保育所】&#10;一人当たり面積該当値テキスト">
          <a:extLst>
            <a:ext uri="{FF2B5EF4-FFF2-40B4-BE49-F238E27FC236}">
              <a16:creationId xmlns:a16="http://schemas.microsoft.com/office/drawing/2014/main" id="{2241DE13-6EE0-42F6-A853-777D1D98165C}"/>
            </a:ext>
          </a:extLst>
        </xdr:cNvPr>
        <xdr:cNvSpPr txBox="1"/>
      </xdr:nvSpPr>
      <xdr:spPr>
        <a:xfrm>
          <a:off x="19547840" y="64933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160927</xdr:rowOff>
    </xdr:from>
    <xdr:to>
      <xdr:col>112</xdr:col>
      <xdr:colOff>38100</xdr:colOff>
      <xdr:row>39</xdr:row>
      <xdr:rowOff>91077</xdr:rowOff>
    </xdr:to>
    <xdr:sp macro="" textlink="">
      <xdr:nvSpPr>
        <xdr:cNvPr id="501" name="楕円 500">
          <a:extLst>
            <a:ext uri="{FF2B5EF4-FFF2-40B4-BE49-F238E27FC236}">
              <a16:creationId xmlns:a16="http://schemas.microsoft.com/office/drawing/2014/main" id="{3485D8A8-7B8E-4344-A412-D41665405074}"/>
            </a:ext>
          </a:extLst>
        </xdr:cNvPr>
        <xdr:cNvSpPr/>
      </xdr:nvSpPr>
      <xdr:spPr>
        <a:xfrm>
          <a:off x="18735040" y="6531247"/>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39</xdr:row>
      <xdr:rowOff>23949</xdr:rowOff>
    </xdr:from>
    <xdr:to>
      <xdr:col>116</xdr:col>
      <xdr:colOff>63500</xdr:colOff>
      <xdr:row>39</xdr:row>
      <xdr:rowOff>40277</xdr:rowOff>
    </xdr:to>
    <xdr:cxnSp macro="">
      <xdr:nvCxnSpPr>
        <xdr:cNvPr id="502" name="直線コネクタ 501">
          <a:extLst>
            <a:ext uri="{FF2B5EF4-FFF2-40B4-BE49-F238E27FC236}">
              <a16:creationId xmlns:a16="http://schemas.microsoft.com/office/drawing/2014/main" id="{7C94375F-8839-4119-BC83-A779E7B76A86}"/>
            </a:ext>
          </a:extLst>
        </xdr:cNvPr>
        <xdr:cNvCxnSpPr/>
      </xdr:nvCxnSpPr>
      <xdr:spPr>
        <a:xfrm flipV="1">
          <a:off x="18778220" y="6561909"/>
          <a:ext cx="7315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2540</xdr:rowOff>
    </xdr:from>
    <xdr:to>
      <xdr:col>107</xdr:col>
      <xdr:colOff>101600</xdr:colOff>
      <xdr:row>39</xdr:row>
      <xdr:rowOff>104140</xdr:rowOff>
    </xdr:to>
    <xdr:sp macro="" textlink="">
      <xdr:nvSpPr>
        <xdr:cNvPr id="503" name="楕円 502">
          <a:extLst>
            <a:ext uri="{FF2B5EF4-FFF2-40B4-BE49-F238E27FC236}">
              <a16:creationId xmlns:a16="http://schemas.microsoft.com/office/drawing/2014/main" id="{E4178E77-7987-4F14-9F9D-A59538EC61BB}"/>
            </a:ext>
          </a:extLst>
        </xdr:cNvPr>
        <xdr:cNvSpPr/>
      </xdr:nvSpPr>
      <xdr:spPr>
        <a:xfrm>
          <a:off x="1793748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40277</xdr:rowOff>
    </xdr:from>
    <xdr:to>
      <xdr:col>111</xdr:col>
      <xdr:colOff>177800</xdr:colOff>
      <xdr:row>39</xdr:row>
      <xdr:rowOff>53340</xdr:rowOff>
    </xdr:to>
    <xdr:cxnSp macro="">
      <xdr:nvCxnSpPr>
        <xdr:cNvPr id="504" name="直線コネクタ 503">
          <a:extLst>
            <a:ext uri="{FF2B5EF4-FFF2-40B4-BE49-F238E27FC236}">
              <a16:creationId xmlns:a16="http://schemas.microsoft.com/office/drawing/2014/main" id="{CB1473DC-D07F-4315-A63E-9F3DA898926E}"/>
            </a:ext>
          </a:extLst>
        </xdr:cNvPr>
        <xdr:cNvCxnSpPr/>
      </xdr:nvCxnSpPr>
      <xdr:spPr>
        <a:xfrm flipV="1">
          <a:off x="17988280" y="6578237"/>
          <a:ext cx="789940" cy="130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17235</xdr:rowOff>
    </xdr:from>
    <xdr:to>
      <xdr:col>102</xdr:col>
      <xdr:colOff>165100</xdr:colOff>
      <xdr:row>39</xdr:row>
      <xdr:rowOff>118835</xdr:rowOff>
    </xdr:to>
    <xdr:sp macro="" textlink="">
      <xdr:nvSpPr>
        <xdr:cNvPr id="505" name="楕円 504">
          <a:extLst>
            <a:ext uri="{FF2B5EF4-FFF2-40B4-BE49-F238E27FC236}">
              <a16:creationId xmlns:a16="http://schemas.microsoft.com/office/drawing/2014/main" id="{9AF84B7A-C6A2-49C2-B76B-5A6DEDC0B850}"/>
            </a:ext>
          </a:extLst>
        </xdr:cNvPr>
        <xdr:cNvSpPr/>
      </xdr:nvSpPr>
      <xdr:spPr>
        <a:xfrm>
          <a:off x="17162780" y="65551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53340</xdr:rowOff>
    </xdr:from>
    <xdr:to>
      <xdr:col>107</xdr:col>
      <xdr:colOff>50800</xdr:colOff>
      <xdr:row>39</xdr:row>
      <xdr:rowOff>68035</xdr:rowOff>
    </xdr:to>
    <xdr:cxnSp macro="">
      <xdr:nvCxnSpPr>
        <xdr:cNvPr id="506" name="直線コネクタ 505">
          <a:extLst>
            <a:ext uri="{FF2B5EF4-FFF2-40B4-BE49-F238E27FC236}">
              <a16:creationId xmlns:a16="http://schemas.microsoft.com/office/drawing/2014/main" id="{7093E78B-E2CD-4F89-9F98-527D14CC492C}"/>
            </a:ext>
          </a:extLst>
        </xdr:cNvPr>
        <xdr:cNvCxnSpPr/>
      </xdr:nvCxnSpPr>
      <xdr:spPr>
        <a:xfrm flipV="1">
          <a:off x="17213580" y="6591300"/>
          <a:ext cx="7747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31931</xdr:rowOff>
    </xdr:from>
    <xdr:to>
      <xdr:col>98</xdr:col>
      <xdr:colOff>38100</xdr:colOff>
      <xdr:row>39</xdr:row>
      <xdr:rowOff>133531</xdr:rowOff>
    </xdr:to>
    <xdr:sp macro="" textlink="">
      <xdr:nvSpPr>
        <xdr:cNvPr id="507" name="楕円 506">
          <a:extLst>
            <a:ext uri="{FF2B5EF4-FFF2-40B4-BE49-F238E27FC236}">
              <a16:creationId xmlns:a16="http://schemas.microsoft.com/office/drawing/2014/main" id="{EBFC0B9A-8B4E-4924-A546-268990DEF363}"/>
            </a:ext>
          </a:extLst>
        </xdr:cNvPr>
        <xdr:cNvSpPr/>
      </xdr:nvSpPr>
      <xdr:spPr>
        <a:xfrm>
          <a:off x="16388080" y="656989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68035</xdr:rowOff>
    </xdr:from>
    <xdr:to>
      <xdr:col>102</xdr:col>
      <xdr:colOff>114300</xdr:colOff>
      <xdr:row>39</xdr:row>
      <xdr:rowOff>82731</xdr:rowOff>
    </xdr:to>
    <xdr:cxnSp macro="">
      <xdr:nvCxnSpPr>
        <xdr:cNvPr id="508" name="直線コネクタ 507">
          <a:extLst>
            <a:ext uri="{FF2B5EF4-FFF2-40B4-BE49-F238E27FC236}">
              <a16:creationId xmlns:a16="http://schemas.microsoft.com/office/drawing/2014/main" id="{461148BD-745B-43E4-BE40-1771FD61230F}"/>
            </a:ext>
          </a:extLst>
        </xdr:cNvPr>
        <xdr:cNvCxnSpPr/>
      </xdr:nvCxnSpPr>
      <xdr:spPr>
        <a:xfrm flipV="1">
          <a:off x="16431260" y="6605995"/>
          <a:ext cx="782320" cy="14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83111</xdr:rowOff>
    </xdr:from>
    <xdr:ext cx="469744" cy="259045"/>
    <xdr:sp macro="" textlink="">
      <xdr:nvSpPr>
        <xdr:cNvPr id="509" name="n_1aveValue【認定こども園・幼稚園・保育所】&#10;一人当たり面積">
          <a:extLst>
            <a:ext uri="{FF2B5EF4-FFF2-40B4-BE49-F238E27FC236}">
              <a16:creationId xmlns:a16="http://schemas.microsoft.com/office/drawing/2014/main" id="{9DE42526-2179-4E71-948F-8BB30DFDEB16}"/>
            </a:ext>
          </a:extLst>
        </xdr:cNvPr>
        <xdr:cNvSpPr txBox="1"/>
      </xdr:nvSpPr>
      <xdr:spPr>
        <a:xfrm>
          <a:off x="18561127" y="6285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71681</xdr:rowOff>
    </xdr:from>
    <xdr:ext cx="469744" cy="259045"/>
    <xdr:sp macro="" textlink="">
      <xdr:nvSpPr>
        <xdr:cNvPr id="510" name="n_2aveValue【認定こども園・幼稚園・保育所】&#10;一人当たり面積">
          <a:extLst>
            <a:ext uri="{FF2B5EF4-FFF2-40B4-BE49-F238E27FC236}">
              <a16:creationId xmlns:a16="http://schemas.microsoft.com/office/drawing/2014/main" id="{B03299F8-4ED5-4860-B7C3-EC1F7A43F50E}"/>
            </a:ext>
          </a:extLst>
        </xdr:cNvPr>
        <xdr:cNvSpPr txBox="1"/>
      </xdr:nvSpPr>
      <xdr:spPr>
        <a:xfrm>
          <a:off x="17776267" y="62743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105971</xdr:rowOff>
    </xdr:from>
    <xdr:ext cx="469744" cy="259045"/>
    <xdr:sp macro="" textlink="">
      <xdr:nvSpPr>
        <xdr:cNvPr id="511" name="n_3aveValue【認定こども園・幼稚園・保育所】&#10;一人当たり面積">
          <a:extLst>
            <a:ext uri="{FF2B5EF4-FFF2-40B4-BE49-F238E27FC236}">
              <a16:creationId xmlns:a16="http://schemas.microsoft.com/office/drawing/2014/main" id="{FE03FC31-3088-400C-9A6F-B762741136A5}"/>
            </a:ext>
          </a:extLst>
        </xdr:cNvPr>
        <xdr:cNvSpPr txBox="1"/>
      </xdr:nvSpPr>
      <xdr:spPr>
        <a:xfrm>
          <a:off x="17001567" y="6308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105971</xdr:rowOff>
    </xdr:from>
    <xdr:ext cx="469744" cy="259045"/>
    <xdr:sp macro="" textlink="">
      <xdr:nvSpPr>
        <xdr:cNvPr id="512" name="n_4aveValue【認定こども園・幼稚園・保育所】&#10;一人当たり面積">
          <a:extLst>
            <a:ext uri="{FF2B5EF4-FFF2-40B4-BE49-F238E27FC236}">
              <a16:creationId xmlns:a16="http://schemas.microsoft.com/office/drawing/2014/main" id="{CFA64E69-09AC-475F-A41C-BF8E0176B04D}"/>
            </a:ext>
          </a:extLst>
        </xdr:cNvPr>
        <xdr:cNvSpPr txBox="1"/>
      </xdr:nvSpPr>
      <xdr:spPr>
        <a:xfrm>
          <a:off x="16226867" y="63086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39</xdr:row>
      <xdr:rowOff>82204</xdr:rowOff>
    </xdr:from>
    <xdr:ext cx="469744" cy="259045"/>
    <xdr:sp macro="" textlink="">
      <xdr:nvSpPr>
        <xdr:cNvPr id="513" name="n_1mainValue【認定こども園・幼稚園・保育所】&#10;一人当たり面積">
          <a:extLst>
            <a:ext uri="{FF2B5EF4-FFF2-40B4-BE49-F238E27FC236}">
              <a16:creationId xmlns:a16="http://schemas.microsoft.com/office/drawing/2014/main" id="{6E8C3554-21CA-4521-B440-5D87905D0A56}"/>
            </a:ext>
          </a:extLst>
        </xdr:cNvPr>
        <xdr:cNvSpPr txBox="1"/>
      </xdr:nvSpPr>
      <xdr:spPr>
        <a:xfrm>
          <a:off x="18561127" y="66201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39</xdr:row>
      <xdr:rowOff>95267</xdr:rowOff>
    </xdr:from>
    <xdr:ext cx="469744" cy="259045"/>
    <xdr:sp macro="" textlink="">
      <xdr:nvSpPr>
        <xdr:cNvPr id="514" name="n_2mainValue【認定こども園・幼稚園・保育所】&#10;一人当たり面積">
          <a:extLst>
            <a:ext uri="{FF2B5EF4-FFF2-40B4-BE49-F238E27FC236}">
              <a16:creationId xmlns:a16="http://schemas.microsoft.com/office/drawing/2014/main" id="{4FDEAACA-58E8-4768-83F8-81B272C3AD7B}"/>
            </a:ext>
          </a:extLst>
        </xdr:cNvPr>
        <xdr:cNvSpPr txBox="1"/>
      </xdr:nvSpPr>
      <xdr:spPr>
        <a:xfrm>
          <a:off x="17776267" y="6633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39</xdr:row>
      <xdr:rowOff>109962</xdr:rowOff>
    </xdr:from>
    <xdr:ext cx="469744" cy="259045"/>
    <xdr:sp macro="" textlink="">
      <xdr:nvSpPr>
        <xdr:cNvPr id="515" name="n_3mainValue【認定こども園・幼稚園・保育所】&#10;一人当たり面積">
          <a:extLst>
            <a:ext uri="{FF2B5EF4-FFF2-40B4-BE49-F238E27FC236}">
              <a16:creationId xmlns:a16="http://schemas.microsoft.com/office/drawing/2014/main" id="{E05B6B02-85AE-41C9-841C-4410E90A2D27}"/>
            </a:ext>
          </a:extLst>
        </xdr:cNvPr>
        <xdr:cNvSpPr txBox="1"/>
      </xdr:nvSpPr>
      <xdr:spPr>
        <a:xfrm>
          <a:off x="17001567" y="6647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39</xdr:row>
      <xdr:rowOff>124658</xdr:rowOff>
    </xdr:from>
    <xdr:ext cx="469744" cy="259045"/>
    <xdr:sp macro="" textlink="">
      <xdr:nvSpPr>
        <xdr:cNvPr id="516" name="n_4mainValue【認定こども園・幼稚園・保育所】&#10;一人当たり面積">
          <a:extLst>
            <a:ext uri="{FF2B5EF4-FFF2-40B4-BE49-F238E27FC236}">
              <a16:creationId xmlns:a16="http://schemas.microsoft.com/office/drawing/2014/main" id="{5896D638-D3D6-40AD-948C-FC6AEFA566EE}"/>
            </a:ext>
          </a:extLst>
        </xdr:cNvPr>
        <xdr:cNvSpPr txBox="1"/>
      </xdr:nvSpPr>
      <xdr:spPr>
        <a:xfrm>
          <a:off x="16226867" y="66626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17" name="正方形/長方形 516">
          <a:extLst>
            <a:ext uri="{FF2B5EF4-FFF2-40B4-BE49-F238E27FC236}">
              <a16:creationId xmlns:a16="http://schemas.microsoft.com/office/drawing/2014/main" id="{D12FBBE8-D0CB-4D48-BD0A-698B031A2BF1}"/>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18" name="正方形/長方形 517">
          <a:extLst>
            <a:ext uri="{FF2B5EF4-FFF2-40B4-BE49-F238E27FC236}">
              <a16:creationId xmlns:a16="http://schemas.microsoft.com/office/drawing/2014/main" id="{D2454F77-516C-48C4-B03D-795E8F918463}"/>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19" name="正方形/長方形 518">
          <a:extLst>
            <a:ext uri="{FF2B5EF4-FFF2-40B4-BE49-F238E27FC236}">
              <a16:creationId xmlns:a16="http://schemas.microsoft.com/office/drawing/2014/main" id="{0CA93827-7DA1-4A47-85BC-0C15EE4196F1}"/>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20" name="正方形/長方形 519">
          <a:extLst>
            <a:ext uri="{FF2B5EF4-FFF2-40B4-BE49-F238E27FC236}">
              <a16:creationId xmlns:a16="http://schemas.microsoft.com/office/drawing/2014/main" id="{8E9C51C7-6E5A-43AF-A135-73A85E876B7B}"/>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21" name="正方形/長方形 520">
          <a:extLst>
            <a:ext uri="{FF2B5EF4-FFF2-40B4-BE49-F238E27FC236}">
              <a16:creationId xmlns:a16="http://schemas.microsoft.com/office/drawing/2014/main" id="{0D825FC7-008E-4FAF-B6FC-A3C5457AF7A8}"/>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22" name="正方形/長方形 521">
          <a:extLst>
            <a:ext uri="{FF2B5EF4-FFF2-40B4-BE49-F238E27FC236}">
              <a16:creationId xmlns:a16="http://schemas.microsoft.com/office/drawing/2014/main" id="{F50C82CC-DF5E-4F8A-A83D-822BD7950B63}"/>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23" name="正方形/長方形 522">
          <a:extLst>
            <a:ext uri="{FF2B5EF4-FFF2-40B4-BE49-F238E27FC236}">
              <a16:creationId xmlns:a16="http://schemas.microsoft.com/office/drawing/2014/main" id="{1045C3DC-737B-4F87-90C2-8B93E3CAB26C}"/>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24" name="正方形/長方形 523">
          <a:extLst>
            <a:ext uri="{FF2B5EF4-FFF2-40B4-BE49-F238E27FC236}">
              <a16:creationId xmlns:a16="http://schemas.microsoft.com/office/drawing/2014/main" id="{D866F6FE-B95F-4E75-A0A1-6F16EF711443}"/>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25" name="テキスト ボックス 524">
          <a:extLst>
            <a:ext uri="{FF2B5EF4-FFF2-40B4-BE49-F238E27FC236}">
              <a16:creationId xmlns:a16="http://schemas.microsoft.com/office/drawing/2014/main" id="{E71CAEC7-D03C-470F-872C-5E34E2FBAEE8}"/>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26" name="直線コネクタ 525">
          <a:extLst>
            <a:ext uri="{FF2B5EF4-FFF2-40B4-BE49-F238E27FC236}">
              <a16:creationId xmlns:a16="http://schemas.microsoft.com/office/drawing/2014/main" id="{38557147-75C5-49EF-B67F-EA46FF310681}"/>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527" name="テキスト ボックス 526">
          <a:extLst>
            <a:ext uri="{FF2B5EF4-FFF2-40B4-BE49-F238E27FC236}">
              <a16:creationId xmlns:a16="http://schemas.microsoft.com/office/drawing/2014/main" id="{0E564E70-871C-459D-BA39-298D263D3A98}"/>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528" name="直線コネクタ 527">
          <a:extLst>
            <a:ext uri="{FF2B5EF4-FFF2-40B4-BE49-F238E27FC236}">
              <a16:creationId xmlns:a16="http://schemas.microsoft.com/office/drawing/2014/main" id="{F79A780C-A18B-44AD-A23B-656F478074C1}"/>
            </a:ext>
          </a:extLst>
        </xdr:cNvPr>
        <xdr:cNvCxnSpPr/>
      </xdr:nvCxnSpPr>
      <xdr:spPr>
        <a:xfrm>
          <a:off x="10960100" y="108051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529" name="テキスト ボックス 528">
          <a:extLst>
            <a:ext uri="{FF2B5EF4-FFF2-40B4-BE49-F238E27FC236}">
              <a16:creationId xmlns:a16="http://schemas.microsoft.com/office/drawing/2014/main" id="{E5AE9DDC-081B-4F22-B648-E4A2B6A12763}"/>
            </a:ext>
          </a:extLst>
        </xdr:cNvPr>
        <xdr:cNvSpPr txBox="1"/>
      </xdr:nvSpPr>
      <xdr:spPr>
        <a:xfrm>
          <a:off x="1056150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530" name="直線コネクタ 529">
          <a:extLst>
            <a:ext uri="{FF2B5EF4-FFF2-40B4-BE49-F238E27FC236}">
              <a16:creationId xmlns:a16="http://schemas.microsoft.com/office/drawing/2014/main" id="{2B21BB23-3852-41CE-8AE4-FC3F183D17B1}"/>
            </a:ext>
          </a:extLst>
        </xdr:cNvPr>
        <xdr:cNvCxnSpPr/>
      </xdr:nvCxnSpPr>
      <xdr:spPr>
        <a:xfrm>
          <a:off x="10960100" y="104317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531" name="テキスト ボックス 530">
          <a:extLst>
            <a:ext uri="{FF2B5EF4-FFF2-40B4-BE49-F238E27FC236}">
              <a16:creationId xmlns:a16="http://schemas.microsoft.com/office/drawing/2014/main" id="{62CD3CEF-94D2-4F09-B890-EE766AA16491}"/>
            </a:ext>
          </a:extLst>
        </xdr:cNvPr>
        <xdr:cNvSpPr txBox="1"/>
      </xdr:nvSpPr>
      <xdr:spPr>
        <a:xfrm>
          <a:off x="1060276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32" name="直線コネクタ 531">
          <a:extLst>
            <a:ext uri="{FF2B5EF4-FFF2-40B4-BE49-F238E27FC236}">
              <a16:creationId xmlns:a16="http://schemas.microsoft.com/office/drawing/2014/main" id="{82274218-B86D-47C7-993D-1931B5A803A1}"/>
            </a:ext>
          </a:extLst>
        </xdr:cNvPr>
        <xdr:cNvCxnSpPr/>
      </xdr:nvCxnSpPr>
      <xdr:spPr>
        <a:xfrm>
          <a:off x="10960100" y="100584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33" name="テキスト ボックス 532">
          <a:extLst>
            <a:ext uri="{FF2B5EF4-FFF2-40B4-BE49-F238E27FC236}">
              <a16:creationId xmlns:a16="http://schemas.microsoft.com/office/drawing/2014/main" id="{1E0E871A-685E-4290-9C0D-0439B3018A8D}"/>
            </a:ext>
          </a:extLst>
        </xdr:cNvPr>
        <xdr:cNvSpPr txBox="1"/>
      </xdr:nvSpPr>
      <xdr:spPr>
        <a:xfrm>
          <a:off x="1060276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534" name="直線コネクタ 533">
          <a:extLst>
            <a:ext uri="{FF2B5EF4-FFF2-40B4-BE49-F238E27FC236}">
              <a16:creationId xmlns:a16="http://schemas.microsoft.com/office/drawing/2014/main" id="{5DBA756A-78FF-4B61-A9D9-85D32499C729}"/>
            </a:ext>
          </a:extLst>
        </xdr:cNvPr>
        <xdr:cNvCxnSpPr/>
      </xdr:nvCxnSpPr>
      <xdr:spPr>
        <a:xfrm>
          <a:off x="10960100" y="96888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535" name="テキスト ボックス 534">
          <a:extLst>
            <a:ext uri="{FF2B5EF4-FFF2-40B4-BE49-F238E27FC236}">
              <a16:creationId xmlns:a16="http://schemas.microsoft.com/office/drawing/2014/main" id="{BABBDD11-E1F8-4166-8310-5864E2E955CD}"/>
            </a:ext>
          </a:extLst>
        </xdr:cNvPr>
        <xdr:cNvSpPr txBox="1"/>
      </xdr:nvSpPr>
      <xdr:spPr>
        <a:xfrm>
          <a:off x="1060276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536" name="直線コネクタ 535">
          <a:extLst>
            <a:ext uri="{FF2B5EF4-FFF2-40B4-BE49-F238E27FC236}">
              <a16:creationId xmlns:a16="http://schemas.microsoft.com/office/drawing/2014/main" id="{AC53AB35-5808-4978-8AC7-17477E181BC4}"/>
            </a:ext>
          </a:extLst>
        </xdr:cNvPr>
        <xdr:cNvCxnSpPr/>
      </xdr:nvCxnSpPr>
      <xdr:spPr>
        <a:xfrm>
          <a:off x="10960100" y="93154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537" name="テキスト ボックス 536">
          <a:extLst>
            <a:ext uri="{FF2B5EF4-FFF2-40B4-BE49-F238E27FC236}">
              <a16:creationId xmlns:a16="http://schemas.microsoft.com/office/drawing/2014/main" id="{072CEFBA-88E2-48E1-BD11-0B5D0B18D84F}"/>
            </a:ext>
          </a:extLst>
        </xdr:cNvPr>
        <xdr:cNvSpPr txBox="1"/>
      </xdr:nvSpPr>
      <xdr:spPr>
        <a:xfrm>
          <a:off x="10602761" y="91770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38" name="直線コネクタ 537">
          <a:extLst>
            <a:ext uri="{FF2B5EF4-FFF2-40B4-BE49-F238E27FC236}">
              <a16:creationId xmlns:a16="http://schemas.microsoft.com/office/drawing/2014/main" id="{61B33B1B-C12E-422A-8C38-188A27EBFA13}"/>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539" name="テキスト ボックス 538">
          <a:extLst>
            <a:ext uri="{FF2B5EF4-FFF2-40B4-BE49-F238E27FC236}">
              <a16:creationId xmlns:a16="http://schemas.microsoft.com/office/drawing/2014/main" id="{A469398F-25D3-402C-B92C-837E4C634524}"/>
            </a:ext>
          </a:extLst>
        </xdr:cNvPr>
        <xdr:cNvSpPr txBox="1"/>
      </xdr:nvSpPr>
      <xdr:spPr>
        <a:xfrm>
          <a:off x="10666881" y="88036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40" name="【学校施設】&#10;有形固定資産減価償却率グラフ枠">
          <a:extLst>
            <a:ext uri="{FF2B5EF4-FFF2-40B4-BE49-F238E27FC236}">
              <a16:creationId xmlns:a16="http://schemas.microsoft.com/office/drawing/2014/main" id="{33CC3A3C-3899-47F9-BDBF-AA0250A1D1FB}"/>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41910</xdr:rowOff>
    </xdr:from>
    <xdr:to>
      <xdr:col>85</xdr:col>
      <xdr:colOff>126364</xdr:colOff>
      <xdr:row>63</xdr:row>
      <xdr:rowOff>165735</xdr:rowOff>
    </xdr:to>
    <xdr:cxnSp macro="">
      <xdr:nvCxnSpPr>
        <xdr:cNvPr id="541" name="直線コネクタ 540">
          <a:extLst>
            <a:ext uri="{FF2B5EF4-FFF2-40B4-BE49-F238E27FC236}">
              <a16:creationId xmlns:a16="http://schemas.microsoft.com/office/drawing/2014/main" id="{A3908E92-79A1-44E3-8C0E-90D410B45FEB}"/>
            </a:ext>
          </a:extLst>
        </xdr:cNvPr>
        <xdr:cNvCxnSpPr/>
      </xdr:nvCxnSpPr>
      <xdr:spPr>
        <a:xfrm flipV="1">
          <a:off x="14375764" y="9429750"/>
          <a:ext cx="0" cy="12973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169562</xdr:rowOff>
    </xdr:from>
    <xdr:ext cx="405111" cy="259045"/>
    <xdr:sp macro="" textlink="">
      <xdr:nvSpPr>
        <xdr:cNvPr id="542" name="【学校施設】&#10;有形固定資産減価償却率最小値テキスト">
          <a:extLst>
            <a:ext uri="{FF2B5EF4-FFF2-40B4-BE49-F238E27FC236}">
              <a16:creationId xmlns:a16="http://schemas.microsoft.com/office/drawing/2014/main" id="{02F5CBBA-97FB-4737-BDC6-554CFB2ECF15}"/>
            </a:ext>
          </a:extLst>
        </xdr:cNvPr>
        <xdr:cNvSpPr txBox="1"/>
      </xdr:nvSpPr>
      <xdr:spPr>
        <a:xfrm>
          <a:off x="14414500" y="107308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165735</xdr:rowOff>
    </xdr:from>
    <xdr:to>
      <xdr:col>86</xdr:col>
      <xdr:colOff>25400</xdr:colOff>
      <xdr:row>63</xdr:row>
      <xdr:rowOff>165735</xdr:rowOff>
    </xdr:to>
    <xdr:cxnSp macro="">
      <xdr:nvCxnSpPr>
        <xdr:cNvPr id="543" name="直線コネクタ 542">
          <a:extLst>
            <a:ext uri="{FF2B5EF4-FFF2-40B4-BE49-F238E27FC236}">
              <a16:creationId xmlns:a16="http://schemas.microsoft.com/office/drawing/2014/main" id="{1C73E267-C656-4D23-AE38-4BDDDB1C0D8D}"/>
            </a:ext>
          </a:extLst>
        </xdr:cNvPr>
        <xdr:cNvCxnSpPr/>
      </xdr:nvCxnSpPr>
      <xdr:spPr>
        <a:xfrm>
          <a:off x="14287500" y="1072705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160037</xdr:rowOff>
    </xdr:from>
    <xdr:ext cx="405111" cy="259045"/>
    <xdr:sp macro="" textlink="">
      <xdr:nvSpPr>
        <xdr:cNvPr id="544" name="【学校施設】&#10;有形固定資産減価償却率最大値テキスト">
          <a:extLst>
            <a:ext uri="{FF2B5EF4-FFF2-40B4-BE49-F238E27FC236}">
              <a16:creationId xmlns:a16="http://schemas.microsoft.com/office/drawing/2014/main" id="{42D17BF3-F5B3-4D75-AA54-9336D015B6D8}"/>
            </a:ext>
          </a:extLst>
        </xdr:cNvPr>
        <xdr:cNvSpPr txBox="1"/>
      </xdr:nvSpPr>
      <xdr:spPr>
        <a:xfrm>
          <a:off x="14414500" y="9212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41910</xdr:rowOff>
    </xdr:from>
    <xdr:to>
      <xdr:col>86</xdr:col>
      <xdr:colOff>25400</xdr:colOff>
      <xdr:row>56</xdr:row>
      <xdr:rowOff>41910</xdr:rowOff>
    </xdr:to>
    <xdr:cxnSp macro="">
      <xdr:nvCxnSpPr>
        <xdr:cNvPr id="545" name="直線コネクタ 544">
          <a:extLst>
            <a:ext uri="{FF2B5EF4-FFF2-40B4-BE49-F238E27FC236}">
              <a16:creationId xmlns:a16="http://schemas.microsoft.com/office/drawing/2014/main" id="{67362358-C08F-4767-9509-F89517177294}"/>
            </a:ext>
          </a:extLst>
        </xdr:cNvPr>
        <xdr:cNvCxnSpPr/>
      </xdr:nvCxnSpPr>
      <xdr:spPr>
        <a:xfrm>
          <a:off x="14287500" y="94297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60</xdr:row>
      <xdr:rowOff>34307</xdr:rowOff>
    </xdr:from>
    <xdr:ext cx="405111" cy="259045"/>
    <xdr:sp macro="" textlink="">
      <xdr:nvSpPr>
        <xdr:cNvPr id="546" name="【学校施設】&#10;有形固定資産減価償却率平均値テキスト">
          <a:extLst>
            <a:ext uri="{FF2B5EF4-FFF2-40B4-BE49-F238E27FC236}">
              <a16:creationId xmlns:a16="http://schemas.microsoft.com/office/drawing/2014/main" id="{402414F9-35A0-4549-AB7C-161F591A31F1}"/>
            </a:ext>
          </a:extLst>
        </xdr:cNvPr>
        <xdr:cNvSpPr txBox="1"/>
      </xdr:nvSpPr>
      <xdr:spPr>
        <a:xfrm>
          <a:off x="14414500" y="100927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55880</xdr:rowOff>
    </xdr:from>
    <xdr:to>
      <xdr:col>85</xdr:col>
      <xdr:colOff>177800</xdr:colOff>
      <xdr:row>60</xdr:row>
      <xdr:rowOff>157480</xdr:rowOff>
    </xdr:to>
    <xdr:sp macro="" textlink="">
      <xdr:nvSpPr>
        <xdr:cNvPr id="547" name="フローチャート: 判断 546">
          <a:extLst>
            <a:ext uri="{FF2B5EF4-FFF2-40B4-BE49-F238E27FC236}">
              <a16:creationId xmlns:a16="http://schemas.microsoft.com/office/drawing/2014/main" id="{DE122874-49EE-4AA0-9F50-AFBC986B8335}"/>
            </a:ext>
          </a:extLst>
        </xdr:cNvPr>
        <xdr:cNvSpPr/>
      </xdr:nvSpPr>
      <xdr:spPr>
        <a:xfrm>
          <a:off x="14325600" y="10114280"/>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60</xdr:row>
      <xdr:rowOff>50165</xdr:rowOff>
    </xdr:from>
    <xdr:to>
      <xdr:col>81</xdr:col>
      <xdr:colOff>101600</xdr:colOff>
      <xdr:row>60</xdr:row>
      <xdr:rowOff>151765</xdr:rowOff>
    </xdr:to>
    <xdr:sp macro="" textlink="">
      <xdr:nvSpPr>
        <xdr:cNvPr id="548" name="フローチャート: 判断 547">
          <a:extLst>
            <a:ext uri="{FF2B5EF4-FFF2-40B4-BE49-F238E27FC236}">
              <a16:creationId xmlns:a16="http://schemas.microsoft.com/office/drawing/2014/main" id="{91FEB111-4A1B-46F9-A887-029FCC86D776}"/>
            </a:ext>
          </a:extLst>
        </xdr:cNvPr>
        <xdr:cNvSpPr/>
      </xdr:nvSpPr>
      <xdr:spPr>
        <a:xfrm>
          <a:off x="13578840" y="101085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6350</xdr:rowOff>
    </xdr:from>
    <xdr:to>
      <xdr:col>76</xdr:col>
      <xdr:colOff>165100</xdr:colOff>
      <xdr:row>60</xdr:row>
      <xdr:rowOff>107950</xdr:rowOff>
    </xdr:to>
    <xdr:sp macro="" textlink="">
      <xdr:nvSpPr>
        <xdr:cNvPr id="549" name="フローチャート: 判断 548">
          <a:extLst>
            <a:ext uri="{FF2B5EF4-FFF2-40B4-BE49-F238E27FC236}">
              <a16:creationId xmlns:a16="http://schemas.microsoft.com/office/drawing/2014/main" id="{664555A7-DB87-4711-929D-CBBE7A6DA4C0}"/>
            </a:ext>
          </a:extLst>
        </xdr:cNvPr>
        <xdr:cNvSpPr/>
      </xdr:nvSpPr>
      <xdr:spPr>
        <a:xfrm>
          <a:off x="12804140" y="10064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153035</xdr:rowOff>
    </xdr:from>
    <xdr:to>
      <xdr:col>72</xdr:col>
      <xdr:colOff>38100</xdr:colOff>
      <xdr:row>60</xdr:row>
      <xdr:rowOff>83185</xdr:rowOff>
    </xdr:to>
    <xdr:sp macro="" textlink="">
      <xdr:nvSpPr>
        <xdr:cNvPr id="550" name="フローチャート: 判断 549">
          <a:extLst>
            <a:ext uri="{FF2B5EF4-FFF2-40B4-BE49-F238E27FC236}">
              <a16:creationId xmlns:a16="http://schemas.microsoft.com/office/drawing/2014/main" id="{F3793792-FCF8-482B-A705-8386B4941A34}"/>
            </a:ext>
          </a:extLst>
        </xdr:cNvPr>
        <xdr:cNvSpPr/>
      </xdr:nvSpPr>
      <xdr:spPr>
        <a:xfrm>
          <a:off x="12029440" y="1004379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635</xdr:rowOff>
    </xdr:from>
    <xdr:to>
      <xdr:col>67</xdr:col>
      <xdr:colOff>101600</xdr:colOff>
      <xdr:row>60</xdr:row>
      <xdr:rowOff>102235</xdr:rowOff>
    </xdr:to>
    <xdr:sp macro="" textlink="">
      <xdr:nvSpPr>
        <xdr:cNvPr id="551" name="フローチャート: 判断 550">
          <a:extLst>
            <a:ext uri="{FF2B5EF4-FFF2-40B4-BE49-F238E27FC236}">
              <a16:creationId xmlns:a16="http://schemas.microsoft.com/office/drawing/2014/main" id="{6083522C-990E-4ADF-AA47-41B94D4DC28A}"/>
            </a:ext>
          </a:extLst>
        </xdr:cNvPr>
        <xdr:cNvSpPr/>
      </xdr:nvSpPr>
      <xdr:spPr>
        <a:xfrm>
          <a:off x="11231880" y="10059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552" name="テキスト ボックス 551">
          <a:extLst>
            <a:ext uri="{FF2B5EF4-FFF2-40B4-BE49-F238E27FC236}">
              <a16:creationId xmlns:a16="http://schemas.microsoft.com/office/drawing/2014/main" id="{91C7628B-96BA-40C2-BBB6-F791BC7B1BEF}"/>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553" name="テキスト ボックス 552">
          <a:extLst>
            <a:ext uri="{FF2B5EF4-FFF2-40B4-BE49-F238E27FC236}">
              <a16:creationId xmlns:a16="http://schemas.microsoft.com/office/drawing/2014/main" id="{250360A7-CD4C-4DB0-93D5-974EDAD8E9EB}"/>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554" name="テキスト ボックス 553">
          <a:extLst>
            <a:ext uri="{FF2B5EF4-FFF2-40B4-BE49-F238E27FC236}">
              <a16:creationId xmlns:a16="http://schemas.microsoft.com/office/drawing/2014/main" id="{4DA208FF-BA65-4E2D-AD8D-9B851654D1F8}"/>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555" name="テキスト ボックス 554">
          <a:extLst>
            <a:ext uri="{FF2B5EF4-FFF2-40B4-BE49-F238E27FC236}">
              <a16:creationId xmlns:a16="http://schemas.microsoft.com/office/drawing/2014/main" id="{AC47162B-C2B4-44A6-8E28-D5FEFE975992}"/>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556" name="テキスト ボックス 555">
          <a:extLst>
            <a:ext uri="{FF2B5EF4-FFF2-40B4-BE49-F238E27FC236}">
              <a16:creationId xmlns:a16="http://schemas.microsoft.com/office/drawing/2014/main" id="{752DD9F4-B1C3-4F2D-AC83-F76F2AA371E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93980</xdr:rowOff>
    </xdr:from>
    <xdr:to>
      <xdr:col>85</xdr:col>
      <xdr:colOff>177800</xdr:colOff>
      <xdr:row>58</xdr:row>
      <xdr:rowOff>24130</xdr:rowOff>
    </xdr:to>
    <xdr:sp macro="" textlink="">
      <xdr:nvSpPr>
        <xdr:cNvPr id="557" name="楕円 556">
          <a:extLst>
            <a:ext uri="{FF2B5EF4-FFF2-40B4-BE49-F238E27FC236}">
              <a16:creationId xmlns:a16="http://schemas.microsoft.com/office/drawing/2014/main" id="{28EA32A4-4D1C-482C-9145-975681F5124A}"/>
            </a:ext>
          </a:extLst>
        </xdr:cNvPr>
        <xdr:cNvSpPr/>
      </xdr:nvSpPr>
      <xdr:spPr>
        <a:xfrm>
          <a:off x="14325600" y="964946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56</xdr:row>
      <xdr:rowOff>116857</xdr:rowOff>
    </xdr:from>
    <xdr:ext cx="405111" cy="259045"/>
    <xdr:sp macro="" textlink="">
      <xdr:nvSpPr>
        <xdr:cNvPr id="558" name="【学校施設】&#10;有形固定資産減価償却率該当値テキスト">
          <a:extLst>
            <a:ext uri="{FF2B5EF4-FFF2-40B4-BE49-F238E27FC236}">
              <a16:creationId xmlns:a16="http://schemas.microsoft.com/office/drawing/2014/main" id="{6BACB417-4101-49A5-AEFE-C52FB540B16B}"/>
            </a:ext>
          </a:extLst>
        </xdr:cNvPr>
        <xdr:cNvSpPr txBox="1"/>
      </xdr:nvSpPr>
      <xdr:spPr>
        <a:xfrm>
          <a:off x="14414500" y="9504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57</xdr:row>
      <xdr:rowOff>50165</xdr:rowOff>
    </xdr:from>
    <xdr:to>
      <xdr:col>81</xdr:col>
      <xdr:colOff>101600</xdr:colOff>
      <xdr:row>57</xdr:row>
      <xdr:rowOff>151765</xdr:rowOff>
    </xdr:to>
    <xdr:sp macro="" textlink="">
      <xdr:nvSpPr>
        <xdr:cNvPr id="559" name="楕円 558">
          <a:extLst>
            <a:ext uri="{FF2B5EF4-FFF2-40B4-BE49-F238E27FC236}">
              <a16:creationId xmlns:a16="http://schemas.microsoft.com/office/drawing/2014/main" id="{F9CF1E71-C093-4212-87F3-FC051344C7A6}"/>
            </a:ext>
          </a:extLst>
        </xdr:cNvPr>
        <xdr:cNvSpPr/>
      </xdr:nvSpPr>
      <xdr:spPr>
        <a:xfrm>
          <a:off x="13578840" y="96056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57</xdr:row>
      <xdr:rowOff>100965</xdr:rowOff>
    </xdr:from>
    <xdr:to>
      <xdr:col>85</xdr:col>
      <xdr:colOff>127000</xdr:colOff>
      <xdr:row>57</xdr:row>
      <xdr:rowOff>144780</xdr:rowOff>
    </xdr:to>
    <xdr:cxnSp macro="">
      <xdr:nvCxnSpPr>
        <xdr:cNvPr id="560" name="直線コネクタ 559">
          <a:extLst>
            <a:ext uri="{FF2B5EF4-FFF2-40B4-BE49-F238E27FC236}">
              <a16:creationId xmlns:a16="http://schemas.microsoft.com/office/drawing/2014/main" id="{9AFA55EC-FA89-4F4E-9FE5-F886A1CEA34A}"/>
            </a:ext>
          </a:extLst>
        </xdr:cNvPr>
        <xdr:cNvCxnSpPr/>
      </xdr:nvCxnSpPr>
      <xdr:spPr>
        <a:xfrm>
          <a:off x="13629640" y="9656445"/>
          <a:ext cx="746760" cy="438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10160</xdr:rowOff>
    </xdr:from>
    <xdr:to>
      <xdr:col>76</xdr:col>
      <xdr:colOff>165100</xdr:colOff>
      <xdr:row>57</xdr:row>
      <xdr:rowOff>111760</xdr:rowOff>
    </xdr:to>
    <xdr:sp macro="" textlink="">
      <xdr:nvSpPr>
        <xdr:cNvPr id="561" name="楕円 560">
          <a:extLst>
            <a:ext uri="{FF2B5EF4-FFF2-40B4-BE49-F238E27FC236}">
              <a16:creationId xmlns:a16="http://schemas.microsoft.com/office/drawing/2014/main" id="{9638C481-68FC-4646-8714-8E597C0CE9F1}"/>
            </a:ext>
          </a:extLst>
        </xdr:cNvPr>
        <xdr:cNvSpPr/>
      </xdr:nvSpPr>
      <xdr:spPr>
        <a:xfrm>
          <a:off x="12804140" y="9565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57</xdr:row>
      <xdr:rowOff>60960</xdr:rowOff>
    </xdr:from>
    <xdr:to>
      <xdr:col>81</xdr:col>
      <xdr:colOff>50800</xdr:colOff>
      <xdr:row>57</xdr:row>
      <xdr:rowOff>100965</xdr:rowOff>
    </xdr:to>
    <xdr:cxnSp macro="">
      <xdr:nvCxnSpPr>
        <xdr:cNvPr id="562" name="直線コネクタ 561">
          <a:extLst>
            <a:ext uri="{FF2B5EF4-FFF2-40B4-BE49-F238E27FC236}">
              <a16:creationId xmlns:a16="http://schemas.microsoft.com/office/drawing/2014/main" id="{7B4FBE1A-9D44-4EC7-A4F0-85EDE1246D7A}"/>
            </a:ext>
          </a:extLst>
        </xdr:cNvPr>
        <xdr:cNvCxnSpPr/>
      </xdr:nvCxnSpPr>
      <xdr:spPr>
        <a:xfrm>
          <a:off x="12854940" y="9616440"/>
          <a:ext cx="7747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139700</xdr:rowOff>
    </xdr:from>
    <xdr:to>
      <xdr:col>72</xdr:col>
      <xdr:colOff>38100</xdr:colOff>
      <xdr:row>57</xdr:row>
      <xdr:rowOff>69850</xdr:rowOff>
    </xdr:to>
    <xdr:sp macro="" textlink="">
      <xdr:nvSpPr>
        <xdr:cNvPr id="563" name="楕円 562">
          <a:extLst>
            <a:ext uri="{FF2B5EF4-FFF2-40B4-BE49-F238E27FC236}">
              <a16:creationId xmlns:a16="http://schemas.microsoft.com/office/drawing/2014/main" id="{B18A0EFC-F2C8-4518-AF05-19AAA723732B}"/>
            </a:ext>
          </a:extLst>
        </xdr:cNvPr>
        <xdr:cNvSpPr/>
      </xdr:nvSpPr>
      <xdr:spPr>
        <a:xfrm>
          <a:off x="12029440" y="952754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57</xdr:row>
      <xdr:rowOff>19050</xdr:rowOff>
    </xdr:from>
    <xdr:to>
      <xdr:col>76</xdr:col>
      <xdr:colOff>114300</xdr:colOff>
      <xdr:row>57</xdr:row>
      <xdr:rowOff>60960</xdr:rowOff>
    </xdr:to>
    <xdr:cxnSp macro="">
      <xdr:nvCxnSpPr>
        <xdr:cNvPr id="564" name="直線コネクタ 563">
          <a:extLst>
            <a:ext uri="{FF2B5EF4-FFF2-40B4-BE49-F238E27FC236}">
              <a16:creationId xmlns:a16="http://schemas.microsoft.com/office/drawing/2014/main" id="{8BBDB46E-3107-45D7-8CC9-5C54EC2BE1BB}"/>
            </a:ext>
          </a:extLst>
        </xdr:cNvPr>
        <xdr:cNvCxnSpPr/>
      </xdr:nvCxnSpPr>
      <xdr:spPr>
        <a:xfrm>
          <a:off x="12072620" y="9574530"/>
          <a:ext cx="78232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56</xdr:row>
      <xdr:rowOff>99695</xdr:rowOff>
    </xdr:from>
    <xdr:to>
      <xdr:col>67</xdr:col>
      <xdr:colOff>101600</xdr:colOff>
      <xdr:row>57</xdr:row>
      <xdr:rowOff>29845</xdr:rowOff>
    </xdr:to>
    <xdr:sp macro="" textlink="">
      <xdr:nvSpPr>
        <xdr:cNvPr id="565" name="楕円 564">
          <a:extLst>
            <a:ext uri="{FF2B5EF4-FFF2-40B4-BE49-F238E27FC236}">
              <a16:creationId xmlns:a16="http://schemas.microsoft.com/office/drawing/2014/main" id="{39A83C7C-29A5-43C6-A72C-C35F3DF968B6}"/>
            </a:ext>
          </a:extLst>
        </xdr:cNvPr>
        <xdr:cNvSpPr/>
      </xdr:nvSpPr>
      <xdr:spPr>
        <a:xfrm>
          <a:off x="11231880" y="948753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56</xdr:row>
      <xdr:rowOff>150495</xdr:rowOff>
    </xdr:from>
    <xdr:to>
      <xdr:col>71</xdr:col>
      <xdr:colOff>177800</xdr:colOff>
      <xdr:row>57</xdr:row>
      <xdr:rowOff>19050</xdr:rowOff>
    </xdr:to>
    <xdr:cxnSp macro="">
      <xdr:nvCxnSpPr>
        <xdr:cNvPr id="566" name="直線コネクタ 565">
          <a:extLst>
            <a:ext uri="{FF2B5EF4-FFF2-40B4-BE49-F238E27FC236}">
              <a16:creationId xmlns:a16="http://schemas.microsoft.com/office/drawing/2014/main" id="{7F611103-12C6-4A5E-92CF-6393B6622E18}"/>
            </a:ext>
          </a:extLst>
        </xdr:cNvPr>
        <xdr:cNvCxnSpPr/>
      </xdr:nvCxnSpPr>
      <xdr:spPr>
        <a:xfrm>
          <a:off x="11282680" y="9538335"/>
          <a:ext cx="789940" cy="361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142892</xdr:rowOff>
    </xdr:from>
    <xdr:ext cx="405111" cy="259045"/>
    <xdr:sp macro="" textlink="">
      <xdr:nvSpPr>
        <xdr:cNvPr id="567" name="n_1aveValue【学校施設】&#10;有形固定資産減価償却率">
          <a:extLst>
            <a:ext uri="{FF2B5EF4-FFF2-40B4-BE49-F238E27FC236}">
              <a16:creationId xmlns:a16="http://schemas.microsoft.com/office/drawing/2014/main" id="{DEE34B30-1E66-4BBF-8913-69182A111582}"/>
            </a:ext>
          </a:extLst>
        </xdr:cNvPr>
        <xdr:cNvSpPr txBox="1"/>
      </xdr:nvSpPr>
      <xdr:spPr>
        <a:xfrm>
          <a:off x="13437244" y="102012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99077</xdr:rowOff>
    </xdr:from>
    <xdr:ext cx="405111" cy="259045"/>
    <xdr:sp macro="" textlink="">
      <xdr:nvSpPr>
        <xdr:cNvPr id="568" name="n_2aveValue【学校施設】&#10;有形固定資産減価償却率">
          <a:extLst>
            <a:ext uri="{FF2B5EF4-FFF2-40B4-BE49-F238E27FC236}">
              <a16:creationId xmlns:a16="http://schemas.microsoft.com/office/drawing/2014/main" id="{FA2DF52D-1A79-47C9-8649-F7F643004D6C}"/>
            </a:ext>
          </a:extLst>
        </xdr:cNvPr>
        <xdr:cNvSpPr txBox="1"/>
      </xdr:nvSpPr>
      <xdr:spPr>
        <a:xfrm>
          <a:off x="12675244" y="10157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74312</xdr:rowOff>
    </xdr:from>
    <xdr:ext cx="405111" cy="259045"/>
    <xdr:sp macro="" textlink="">
      <xdr:nvSpPr>
        <xdr:cNvPr id="569" name="n_3aveValue【学校施設】&#10;有形固定資産減価償却率">
          <a:extLst>
            <a:ext uri="{FF2B5EF4-FFF2-40B4-BE49-F238E27FC236}">
              <a16:creationId xmlns:a16="http://schemas.microsoft.com/office/drawing/2014/main" id="{E9498C58-4CC0-4484-B4EA-CE43D3C13C8E}"/>
            </a:ext>
          </a:extLst>
        </xdr:cNvPr>
        <xdr:cNvSpPr txBox="1"/>
      </xdr:nvSpPr>
      <xdr:spPr>
        <a:xfrm>
          <a:off x="11900544" y="101327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93362</xdr:rowOff>
    </xdr:from>
    <xdr:ext cx="405111" cy="259045"/>
    <xdr:sp macro="" textlink="">
      <xdr:nvSpPr>
        <xdr:cNvPr id="570" name="n_4aveValue【学校施設】&#10;有形固定資産減価償却率">
          <a:extLst>
            <a:ext uri="{FF2B5EF4-FFF2-40B4-BE49-F238E27FC236}">
              <a16:creationId xmlns:a16="http://schemas.microsoft.com/office/drawing/2014/main" id="{C514FC5F-4AD0-4B6F-8D54-2CBBE5FC380B}"/>
            </a:ext>
          </a:extLst>
        </xdr:cNvPr>
        <xdr:cNvSpPr txBox="1"/>
      </xdr:nvSpPr>
      <xdr:spPr>
        <a:xfrm>
          <a:off x="11102984" y="101517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55</xdr:row>
      <xdr:rowOff>168292</xdr:rowOff>
    </xdr:from>
    <xdr:ext cx="405111" cy="259045"/>
    <xdr:sp macro="" textlink="">
      <xdr:nvSpPr>
        <xdr:cNvPr id="571" name="n_1mainValue【学校施設】&#10;有形固定資産減価償却率">
          <a:extLst>
            <a:ext uri="{FF2B5EF4-FFF2-40B4-BE49-F238E27FC236}">
              <a16:creationId xmlns:a16="http://schemas.microsoft.com/office/drawing/2014/main" id="{14BD5100-F13D-4BA3-A3B3-C7A795D07875}"/>
            </a:ext>
          </a:extLst>
        </xdr:cNvPr>
        <xdr:cNvSpPr txBox="1"/>
      </xdr:nvSpPr>
      <xdr:spPr>
        <a:xfrm>
          <a:off x="13437244" y="9388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128287</xdr:rowOff>
    </xdr:from>
    <xdr:ext cx="405111" cy="259045"/>
    <xdr:sp macro="" textlink="">
      <xdr:nvSpPr>
        <xdr:cNvPr id="572" name="n_2mainValue【学校施設】&#10;有形固定資産減価償却率">
          <a:extLst>
            <a:ext uri="{FF2B5EF4-FFF2-40B4-BE49-F238E27FC236}">
              <a16:creationId xmlns:a16="http://schemas.microsoft.com/office/drawing/2014/main" id="{542C561D-B9AE-4AFE-9873-6710571AC4D8}"/>
            </a:ext>
          </a:extLst>
        </xdr:cNvPr>
        <xdr:cNvSpPr txBox="1"/>
      </xdr:nvSpPr>
      <xdr:spPr>
        <a:xfrm>
          <a:off x="12675244" y="93484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86377</xdr:rowOff>
    </xdr:from>
    <xdr:ext cx="405111" cy="259045"/>
    <xdr:sp macro="" textlink="">
      <xdr:nvSpPr>
        <xdr:cNvPr id="573" name="n_3mainValue【学校施設】&#10;有形固定資産減価償却率">
          <a:extLst>
            <a:ext uri="{FF2B5EF4-FFF2-40B4-BE49-F238E27FC236}">
              <a16:creationId xmlns:a16="http://schemas.microsoft.com/office/drawing/2014/main" id="{FF36AE4E-14BA-403E-93BF-BB994CF8DE1A}"/>
            </a:ext>
          </a:extLst>
        </xdr:cNvPr>
        <xdr:cNvSpPr txBox="1"/>
      </xdr:nvSpPr>
      <xdr:spPr>
        <a:xfrm>
          <a:off x="11900544" y="9306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46372</xdr:rowOff>
    </xdr:from>
    <xdr:ext cx="405111" cy="259045"/>
    <xdr:sp macro="" textlink="">
      <xdr:nvSpPr>
        <xdr:cNvPr id="574" name="n_4mainValue【学校施設】&#10;有形固定資産減価償却率">
          <a:extLst>
            <a:ext uri="{FF2B5EF4-FFF2-40B4-BE49-F238E27FC236}">
              <a16:creationId xmlns:a16="http://schemas.microsoft.com/office/drawing/2014/main" id="{DACE51E0-7AFD-4D33-8A93-8F7B37273CC5}"/>
            </a:ext>
          </a:extLst>
        </xdr:cNvPr>
        <xdr:cNvSpPr txBox="1"/>
      </xdr:nvSpPr>
      <xdr:spPr>
        <a:xfrm>
          <a:off x="11102984" y="9266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575" name="正方形/長方形 574">
          <a:extLst>
            <a:ext uri="{FF2B5EF4-FFF2-40B4-BE49-F238E27FC236}">
              <a16:creationId xmlns:a16="http://schemas.microsoft.com/office/drawing/2014/main" id="{40B98FAD-738B-43C5-9E15-C9D50D3784DC}"/>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76" name="正方形/長方形 575">
          <a:extLst>
            <a:ext uri="{FF2B5EF4-FFF2-40B4-BE49-F238E27FC236}">
              <a16:creationId xmlns:a16="http://schemas.microsoft.com/office/drawing/2014/main" id="{2ABF910A-B4EB-4D05-A198-C7B05CAC884A}"/>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77" name="正方形/長方形 576">
          <a:extLst>
            <a:ext uri="{FF2B5EF4-FFF2-40B4-BE49-F238E27FC236}">
              <a16:creationId xmlns:a16="http://schemas.microsoft.com/office/drawing/2014/main" id="{74B689B3-A52E-4889-AB1A-80CE9A1DE8C3}"/>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78" name="正方形/長方形 577">
          <a:extLst>
            <a:ext uri="{FF2B5EF4-FFF2-40B4-BE49-F238E27FC236}">
              <a16:creationId xmlns:a16="http://schemas.microsoft.com/office/drawing/2014/main" id="{B45B0512-D6C7-4992-9D48-2AAC7563474D}"/>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79" name="正方形/長方形 578">
          <a:extLst>
            <a:ext uri="{FF2B5EF4-FFF2-40B4-BE49-F238E27FC236}">
              <a16:creationId xmlns:a16="http://schemas.microsoft.com/office/drawing/2014/main" id="{391D2E14-C2D0-4CA3-9348-319B9B9478F0}"/>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80" name="正方形/長方形 579">
          <a:extLst>
            <a:ext uri="{FF2B5EF4-FFF2-40B4-BE49-F238E27FC236}">
              <a16:creationId xmlns:a16="http://schemas.microsoft.com/office/drawing/2014/main" id="{18E4AB77-9AFB-4F45-8072-550A5B14A52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81" name="正方形/長方形 580">
          <a:extLst>
            <a:ext uri="{FF2B5EF4-FFF2-40B4-BE49-F238E27FC236}">
              <a16:creationId xmlns:a16="http://schemas.microsoft.com/office/drawing/2014/main" id="{1C6FD1D3-7056-48BE-A276-B9939C475A44}"/>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82" name="正方形/長方形 581">
          <a:extLst>
            <a:ext uri="{FF2B5EF4-FFF2-40B4-BE49-F238E27FC236}">
              <a16:creationId xmlns:a16="http://schemas.microsoft.com/office/drawing/2014/main" id="{41278D4B-E669-4CE0-BFC5-E48342EE9DD7}"/>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583" name="テキスト ボックス 582">
          <a:extLst>
            <a:ext uri="{FF2B5EF4-FFF2-40B4-BE49-F238E27FC236}">
              <a16:creationId xmlns:a16="http://schemas.microsoft.com/office/drawing/2014/main" id="{13EDE5B4-CB07-4412-AE22-32FC568CB3C3}"/>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584" name="直線コネクタ 583">
          <a:extLst>
            <a:ext uri="{FF2B5EF4-FFF2-40B4-BE49-F238E27FC236}">
              <a16:creationId xmlns:a16="http://schemas.microsoft.com/office/drawing/2014/main" id="{3E028A7D-DBD8-417A-86C0-A41CF88A00B2}"/>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585" name="直線コネクタ 584">
          <a:extLst>
            <a:ext uri="{FF2B5EF4-FFF2-40B4-BE49-F238E27FC236}">
              <a16:creationId xmlns:a16="http://schemas.microsoft.com/office/drawing/2014/main" id="{22224724-8D83-44AA-8570-5D41B6F287DD}"/>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586" name="テキスト ボックス 585">
          <a:extLst>
            <a:ext uri="{FF2B5EF4-FFF2-40B4-BE49-F238E27FC236}">
              <a16:creationId xmlns:a16="http://schemas.microsoft.com/office/drawing/2014/main" id="{4FFBF75D-C48B-412F-B7C8-86BBFC4A1FEC}"/>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587" name="直線コネクタ 586">
          <a:extLst>
            <a:ext uri="{FF2B5EF4-FFF2-40B4-BE49-F238E27FC236}">
              <a16:creationId xmlns:a16="http://schemas.microsoft.com/office/drawing/2014/main" id="{6203B209-D837-4BAE-A330-065728FB87A3}"/>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588" name="テキスト ボックス 587">
          <a:extLst>
            <a:ext uri="{FF2B5EF4-FFF2-40B4-BE49-F238E27FC236}">
              <a16:creationId xmlns:a16="http://schemas.microsoft.com/office/drawing/2014/main" id="{605E0C24-3666-4F2C-BEEC-0D2A7173BF65}"/>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589" name="直線コネクタ 588">
          <a:extLst>
            <a:ext uri="{FF2B5EF4-FFF2-40B4-BE49-F238E27FC236}">
              <a16:creationId xmlns:a16="http://schemas.microsoft.com/office/drawing/2014/main" id="{83871CA3-07B7-43BE-A4FB-27ED458330ED}"/>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590" name="テキスト ボックス 589">
          <a:extLst>
            <a:ext uri="{FF2B5EF4-FFF2-40B4-BE49-F238E27FC236}">
              <a16:creationId xmlns:a16="http://schemas.microsoft.com/office/drawing/2014/main" id="{F0200867-A86E-45CE-81F2-48E2B48E4B9F}"/>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591" name="直線コネクタ 590">
          <a:extLst>
            <a:ext uri="{FF2B5EF4-FFF2-40B4-BE49-F238E27FC236}">
              <a16:creationId xmlns:a16="http://schemas.microsoft.com/office/drawing/2014/main" id="{79E65874-B98F-4A5E-86BE-B21388DB4E72}"/>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592" name="テキスト ボックス 591">
          <a:extLst>
            <a:ext uri="{FF2B5EF4-FFF2-40B4-BE49-F238E27FC236}">
              <a16:creationId xmlns:a16="http://schemas.microsoft.com/office/drawing/2014/main" id="{B89005D1-BAAB-4DC6-A972-B0E4C35F582A}"/>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593" name="直線コネクタ 592">
          <a:extLst>
            <a:ext uri="{FF2B5EF4-FFF2-40B4-BE49-F238E27FC236}">
              <a16:creationId xmlns:a16="http://schemas.microsoft.com/office/drawing/2014/main" id="{C2050B67-AD86-4C90-BB09-340E03F5DD18}"/>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594" name="テキスト ボックス 593">
          <a:extLst>
            <a:ext uri="{FF2B5EF4-FFF2-40B4-BE49-F238E27FC236}">
              <a16:creationId xmlns:a16="http://schemas.microsoft.com/office/drawing/2014/main" id="{51CE7D9D-EA50-41A7-889B-3FEB5E149253}"/>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595" name="直線コネクタ 594">
          <a:extLst>
            <a:ext uri="{FF2B5EF4-FFF2-40B4-BE49-F238E27FC236}">
              <a16:creationId xmlns:a16="http://schemas.microsoft.com/office/drawing/2014/main" id="{432E3144-6C1F-4624-8494-B772B4854048}"/>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86377</xdr:rowOff>
    </xdr:from>
    <xdr:ext cx="531299" cy="259045"/>
    <xdr:sp macro="" textlink="">
      <xdr:nvSpPr>
        <xdr:cNvPr id="596" name="テキスト ボックス 595">
          <a:extLst>
            <a:ext uri="{FF2B5EF4-FFF2-40B4-BE49-F238E27FC236}">
              <a16:creationId xmlns:a16="http://schemas.microsoft.com/office/drawing/2014/main" id="{127CD2A5-FD44-4F1C-949F-2438806F7DCE}"/>
            </a:ext>
          </a:extLst>
        </xdr:cNvPr>
        <xdr:cNvSpPr txBox="1"/>
      </xdr:nvSpPr>
      <xdr:spPr>
        <a:xfrm>
          <a:off x="15630721" y="880365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597" name="【学校施設】&#10;一人当たり面積グラフ枠">
          <a:extLst>
            <a:ext uri="{FF2B5EF4-FFF2-40B4-BE49-F238E27FC236}">
              <a16:creationId xmlns:a16="http://schemas.microsoft.com/office/drawing/2014/main" id="{187D823E-893F-47B6-90CD-36EBF59EE6A4}"/>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127444</xdr:rowOff>
    </xdr:from>
    <xdr:to>
      <xdr:col>116</xdr:col>
      <xdr:colOff>62864</xdr:colOff>
      <xdr:row>63</xdr:row>
      <xdr:rowOff>104966</xdr:rowOff>
    </xdr:to>
    <xdr:cxnSp macro="">
      <xdr:nvCxnSpPr>
        <xdr:cNvPr id="598" name="直線コネクタ 597">
          <a:extLst>
            <a:ext uri="{FF2B5EF4-FFF2-40B4-BE49-F238E27FC236}">
              <a16:creationId xmlns:a16="http://schemas.microsoft.com/office/drawing/2014/main" id="{D76E621E-EA16-41BE-974D-D6BDE6B7E1B8}"/>
            </a:ext>
          </a:extLst>
        </xdr:cNvPr>
        <xdr:cNvCxnSpPr/>
      </xdr:nvCxnSpPr>
      <xdr:spPr>
        <a:xfrm flipV="1">
          <a:off x="19509104" y="9347644"/>
          <a:ext cx="0" cy="131864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108793</xdr:rowOff>
    </xdr:from>
    <xdr:ext cx="469744" cy="259045"/>
    <xdr:sp macro="" textlink="">
      <xdr:nvSpPr>
        <xdr:cNvPr id="599" name="【学校施設】&#10;一人当たり面積最小値テキスト">
          <a:extLst>
            <a:ext uri="{FF2B5EF4-FFF2-40B4-BE49-F238E27FC236}">
              <a16:creationId xmlns:a16="http://schemas.microsoft.com/office/drawing/2014/main" id="{3E75FDAD-096F-4BD8-A074-BC0100F0D6B7}"/>
            </a:ext>
          </a:extLst>
        </xdr:cNvPr>
        <xdr:cNvSpPr txBox="1"/>
      </xdr:nvSpPr>
      <xdr:spPr>
        <a:xfrm>
          <a:off x="19547840" y="10670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104966</xdr:rowOff>
    </xdr:from>
    <xdr:to>
      <xdr:col>116</xdr:col>
      <xdr:colOff>152400</xdr:colOff>
      <xdr:row>63</xdr:row>
      <xdr:rowOff>104966</xdr:rowOff>
    </xdr:to>
    <xdr:cxnSp macro="">
      <xdr:nvCxnSpPr>
        <xdr:cNvPr id="600" name="直線コネクタ 599">
          <a:extLst>
            <a:ext uri="{FF2B5EF4-FFF2-40B4-BE49-F238E27FC236}">
              <a16:creationId xmlns:a16="http://schemas.microsoft.com/office/drawing/2014/main" id="{8A102601-25F9-4F53-BAB2-69D9DAA5B8D1}"/>
            </a:ext>
          </a:extLst>
        </xdr:cNvPr>
        <xdr:cNvCxnSpPr/>
      </xdr:nvCxnSpPr>
      <xdr:spPr>
        <a:xfrm>
          <a:off x="19443700" y="10666286"/>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74121</xdr:rowOff>
    </xdr:from>
    <xdr:ext cx="469744" cy="259045"/>
    <xdr:sp macro="" textlink="">
      <xdr:nvSpPr>
        <xdr:cNvPr id="601" name="【学校施設】&#10;一人当たり面積最大値テキスト">
          <a:extLst>
            <a:ext uri="{FF2B5EF4-FFF2-40B4-BE49-F238E27FC236}">
              <a16:creationId xmlns:a16="http://schemas.microsoft.com/office/drawing/2014/main" id="{928B1ED0-D2F5-4DCA-A5D4-9DAB43954988}"/>
            </a:ext>
          </a:extLst>
        </xdr:cNvPr>
        <xdr:cNvSpPr txBox="1"/>
      </xdr:nvSpPr>
      <xdr:spPr>
        <a:xfrm>
          <a:off x="19547840" y="91266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127444</xdr:rowOff>
    </xdr:from>
    <xdr:to>
      <xdr:col>116</xdr:col>
      <xdr:colOff>152400</xdr:colOff>
      <xdr:row>55</xdr:row>
      <xdr:rowOff>127444</xdr:rowOff>
    </xdr:to>
    <xdr:cxnSp macro="">
      <xdr:nvCxnSpPr>
        <xdr:cNvPr id="602" name="直線コネクタ 601">
          <a:extLst>
            <a:ext uri="{FF2B5EF4-FFF2-40B4-BE49-F238E27FC236}">
              <a16:creationId xmlns:a16="http://schemas.microsoft.com/office/drawing/2014/main" id="{B457226A-D0E3-4C13-BCEA-44F7A7DBF523}"/>
            </a:ext>
          </a:extLst>
        </xdr:cNvPr>
        <xdr:cNvCxnSpPr/>
      </xdr:nvCxnSpPr>
      <xdr:spPr>
        <a:xfrm>
          <a:off x="19443700" y="934764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60</xdr:row>
      <xdr:rowOff>33608</xdr:rowOff>
    </xdr:from>
    <xdr:ext cx="469744" cy="259045"/>
    <xdr:sp macro="" textlink="">
      <xdr:nvSpPr>
        <xdr:cNvPr id="603" name="【学校施設】&#10;一人当たり面積平均値テキスト">
          <a:extLst>
            <a:ext uri="{FF2B5EF4-FFF2-40B4-BE49-F238E27FC236}">
              <a16:creationId xmlns:a16="http://schemas.microsoft.com/office/drawing/2014/main" id="{C16B9999-892F-4701-95C7-73CCBA8624A2}"/>
            </a:ext>
          </a:extLst>
        </xdr:cNvPr>
        <xdr:cNvSpPr txBox="1"/>
      </xdr:nvSpPr>
      <xdr:spPr>
        <a:xfrm>
          <a:off x="19547840" y="100920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10731</xdr:rowOff>
    </xdr:from>
    <xdr:to>
      <xdr:col>116</xdr:col>
      <xdr:colOff>114300</xdr:colOff>
      <xdr:row>61</xdr:row>
      <xdr:rowOff>112331</xdr:rowOff>
    </xdr:to>
    <xdr:sp macro="" textlink="">
      <xdr:nvSpPr>
        <xdr:cNvPr id="604" name="フローチャート: 判断 603">
          <a:extLst>
            <a:ext uri="{FF2B5EF4-FFF2-40B4-BE49-F238E27FC236}">
              <a16:creationId xmlns:a16="http://schemas.microsoft.com/office/drawing/2014/main" id="{E3347FB7-4D0D-49D4-BF1E-A6A557543DC8}"/>
            </a:ext>
          </a:extLst>
        </xdr:cNvPr>
        <xdr:cNvSpPr/>
      </xdr:nvSpPr>
      <xdr:spPr>
        <a:xfrm>
          <a:off x="19458940" y="10236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61</xdr:row>
      <xdr:rowOff>23305</xdr:rowOff>
    </xdr:from>
    <xdr:to>
      <xdr:col>112</xdr:col>
      <xdr:colOff>38100</xdr:colOff>
      <xdr:row>61</xdr:row>
      <xdr:rowOff>124905</xdr:rowOff>
    </xdr:to>
    <xdr:sp macro="" textlink="">
      <xdr:nvSpPr>
        <xdr:cNvPr id="605" name="フローチャート: 判断 604">
          <a:extLst>
            <a:ext uri="{FF2B5EF4-FFF2-40B4-BE49-F238E27FC236}">
              <a16:creationId xmlns:a16="http://schemas.microsoft.com/office/drawing/2014/main" id="{6BE6F63B-9B6D-4EE3-B5B3-D127404D900F}"/>
            </a:ext>
          </a:extLst>
        </xdr:cNvPr>
        <xdr:cNvSpPr/>
      </xdr:nvSpPr>
      <xdr:spPr>
        <a:xfrm>
          <a:off x="18735040" y="1024934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19114</xdr:rowOff>
    </xdr:from>
    <xdr:to>
      <xdr:col>107</xdr:col>
      <xdr:colOff>101600</xdr:colOff>
      <xdr:row>61</xdr:row>
      <xdr:rowOff>120714</xdr:rowOff>
    </xdr:to>
    <xdr:sp macro="" textlink="">
      <xdr:nvSpPr>
        <xdr:cNvPr id="606" name="フローチャート: 判断 605">
          <a:extLst>
            <a:ext uri="{FF2B5EF4-FFF2-40B4-BE49-F238E27FC236}">
              <a16:creationId xmlns:a16="http://schemas.microsoft.com/office/drawing/2014/main" id="{BE9558E4-3136-4DA6-814D-D51EC7D68B80}"/>
            </a:ext>
          </a:extLst>
        </xdr:cNvPr>
        <xdr:cNvSpPr/>
      </xdr:nvSpPr>
      <xdr:spPr>
        <a:xfrm>
          <a:off x="17937480" y="102451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28067</xdr:rowOff>
    </xdr:from>
    <xdr:to>
      <xdr:col>102</xdr:col>
      <xdr:colOff>165100</xdr:colOff>
      <xdr:row>61</xdr:row>
      <xdr:rowOff>129667</xdr:rowOff>
    </xdr:to>
    <xdr:sp macro="" textlink="">
      <xdr:nvSpPr>
        <xdr:cNvPr id="607" name="フローチャート: 判断 606">
          <a:extLst>
            <a:ext uri="{FF2B5EF4-FFF2-40B4-BE49-F238E27FC236}">
              <a16:creationId xmlns:a16="http://schemas.microsoft.com/office/drawing/2014/main" id="{1D602BA7-EF7B-46C8-94F0-37904381600B}"/>
            </a:ext>
          </a:extLst>
        </xdr:cNvPr>
        <xdr:cNvSpPr/>
      </xdr:nvSpPr>
      <xdr:spPr>
        <a:xfrm>
          <a:off x="17162780" y="1025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61</xdr:row>
      <xdr:rowOff>51308</xdr:rowOff>
    </xdr:from>
    <xdr:to>
      <xdr:col>98</xdr:col>
      <xdr:colOff>38100</xdr:colOff>
      <xdr:row>61</xdr:row>
      <xdr:rowOff>152908</xdr:rowOff>
    </xdr:to>
    <xdr:sp macro="" textlink="">
      <xdr:nvSpPr>
        <xdr:cNvPr id="608" name="フローチャート: 判断 607">
          <a:extLst>
            <a:ext uri="{FF2B5EF4-FFF2-40B4-BE49-F238E27FC236}">
              <a16:creationId xmlns:a16="http://schemas.microsoft.com/office/drawing/2014/main" id="{D6E0F071-CE21-4130-A2A4-E1E24801C20A}"/>
            </a:ext>
          </a:extLst>
        </xdr:cNvPr>
        <xdr:cNvSpPr/>
      </xdr:nvSpPr>
      <xdr:spPr>
        <a:xfrm>
          <a:off x="16388080" y="10277348"/>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09" name="テキスト ボックス 608">
          <a:extLst>
            <a:ext uri="{FF2B5EF4-FFF2-40B4-BE49-F238E27FC236}">
              <a16:creationId xmlns:a16="http://schemas.microsoft.com/office/drawing/2014/main" id="{065F91D0-938D-4242-BE09-8B1F65B5FDF5}"/>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10" name="テキスト ボックス 609">
          <a:extLst>
            <a:ext uri="{FF2B5EF4-FFF2-40B4-BE49-F238E27FC236}">
              <a16:creationId xmlns:a16="http://schemas.microsoft.com/office/drawing/2014/main" id="{4F2003EE-CA51-4978-9D5E-1F5395C5B328}"/>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11" name="テキスト ボックス 610">
          <a:extLst>
            <a:ext uri="{FF2B5EF4-FFF2-40B4-BE49-F238E27FC236}">
              <a16:creationId xmlns:a16="http://schemas.microsoft.com/office/drawing/2014/main" id="{C4B5F766-ED0F-4A40-8026-0D8320876CCF}"/>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12" name="テキスト ボックス 611">
          <a:extLst>
            <a:ext uri="{FF2B5EF4-FFF2-40B4-BE49-F238E27FC236}">
              <a16:creationId xmlns:a16="http://schemas.microsoft.com/office/drawing/2014/main" id="{29ED85BB-1628-43AF-AE95-6B3C154CE34C}"/>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13" name="テキスト ボックス 612">
          <a:extLst>
            <a:ext uri="{FF2B5EF4-FFF2-40B4-BE49-F238E27FC236}">
              <a16:creationId xmlns:a16="http://schemas.microsoft.com/office/drawing/2014/main" id="{62D43A66-5747-45B2-AF3E-279730E627EF}"/>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51689</xdr:rowOff>
    </xdr:from>
    <xdr:to>
      <xdr:col>116</xdr:col>
      <xdr:colOff>114300</xdr:colOff>
      <xdr:row>61</xdr:row>
      <xdr:rowOff>153289</xdr:rowOff>
    </xdr:to>
    <xdr:sp macro="" textlink="">
      <xdr:nvSpPr>
        <xdr:cNvPr id="614" name="楕円 613">
          <a:extLst>
            <a:ext uri="{FF2B5EF4-FFF2-40B4-BE49-F238E27FC236}">
              <a16:creationId xmlns:a16="http://schemas.microsoft.com/office/drawing/2014/main" id="{15E2BD3F-D381-4A1C-B816-49084318578F}"/>
            </a:ext>
          </a:extLst>
        </xdr:cNvPr>
        <xdr:cNvSpPr/>
      </xdr:nvSpPr>
      <xdr:spPr>
        <a:xfrm>
          <a:off x="19458940" y="10277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30116</xdr:rowOff>
    </xdr:from>
    <xdr:ext cx="469744" cy="259045"/>
    <xdr:sp macro="" textlink="">
      <xdr:nvSpPr>
        <xdr:cNvPr id="615" name="【学校施設】&#10;一人当たり面積該当値テキスト">
          <a:extLst>
            <a:ext uri="{FF2B5EF4-FFF2-40B4-BE49-F238E27FC236}">
              <a16:creationId xmlns:a16="http://schemas.microsoft.com/office/drawing/2014/main" id="{3920330B-9267-4CB3-8066-40F567C91D06}"/>
            </a:ext>
          </a:extLst>
        </xdr:cNvPr>
        <xdr:cNvSpPr txBox="1"/>
      </xdr:nvSpPr>
      <xdr:spPr>
        <a:xfrm>
          <a:off x="19547840" y="102561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65024</xdr:rowOff>
    </xdr:from>
    <xdr:to>
      <xdr:col>112</xdr:col>
      <xdr:colOff>38100</xdr:colOff>
      <xdr:row>61</xdr:row>
      <xdr:rowOff>166624</xdr:rowOff>
    </xdr:to>
    <xdr:sp macro="" textlink="">
      <xdr:nvSpPr>
        <xdr:cNvPr id="616" name="楕円 615">
          <a:extLst>
            <a:ext uri="{FF2B5EF4-FFF2-40B4-BE49-F238E27FC236}">
              <a16:creationId xmlns:a16="http://schemas.microsoft.com/office/drawing/2014/main" id="{3DFA2267-E8DB-4004-B9A9-C1ED07CD4644}"/>
            </a:ext>
          </a:extLst>
        </xdr:cNvPr>
        <xdr:cNvSpPr/>
      </xdr:nvSpPr>
      <xdr:spPr>
        <a:xfrm>
          <a:off x="18735040" y="1029106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102489</xdr:rowOff>
    </xdr:from>
    <xdr:to>
      <xdr:col>116</xdr:col>
      <xdr:colOff>63500</xdr:colOff>
      <xdr:row>61</xdr:row>
      <xdr:rowOff>115824</xdr:rowOff>
    </xdr:to>
    <xdr:cxnSp macro="">
      <xdr:nvCxnSpPr>
        <xdr:cNvPr id="617" name="直線コネクタ 616">
          <a:extLst>
            <a:ext uri="{FF2B5EF4-FFF2-40B4-BE49-F238E27FC236}">
              <a16:creationId xmlns:a16="http://schemas.microsoft.com/office/drawing/2014/main" id="{18FAB7E8-38F5-4F2B-A37A-852B285EF544}"/>
            </a:ext>
          </a:extLst>
        </xdr:cNvPr>
        <xdr:cNvCxnSpPr/>
      </xdr:nvCxnSpPr>
      <xdr:spPr>
        <a:xfrm flipV="1">
          <a:off x="18778220" y="10328529"/>
          <a:ext cx="73152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76264</xdr:rowOff>
    </xdr:from>
    <xdr:to>
      <xdr:col>107</xdr:col>
      <xdr:colOff>101600</xdr:colOff>
      <xdr:row>62</xdr:row>
      <xdr:rowOff>6414</xdr:rowOff>
    </xdr:to>
    <xdr:sp macro="" textlink="">
      <xdr:nvSpPr>
        <xdr:cNvPr id="618" name="楕円 617">
          <a:extLst>
            <a:ext uri="{FF2B5EF4-FFF2-40B4-BE49-F238E27FC236}">
              <a16:creationId xmlns:a16="http://schemas.microsoft.com/office/drawing/2014/main" id="{61F931B6-B8B1-4C5E-9B73-10A39D31C3E3}"/>
            </a:ext>
          </a:extLst>
        </xdr:cNvPr>
        <xdr:cNvSpPr/>
      </xdr:nvSpPr>
      <xdr:spPr>
        <a:xfrm>
          <a:off x="17937480" y="1030230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115824</xdr:rowOff>
    </xdr:from>
    <xdr:to>
      <xdr:col>111</xdr:col>
      <xdr:colOff>177800</xdr:colOff>
      <xdr:row>61</xdr:row>
      <xdr:rowOff>127064</xdr:rowOff>
    </xdr:to>
    <xdr:cxnSp macro="">
      <xdr:nvCxnSpPr>
        <xdr:cNvPr id="619" name="直線コネクタ 618">
          <a:extLst>
            <a:ext uri="{FF2B5EF4-FFF2-40B4-BE49-F238E27FC236}">
              <a16:creationId xmlns:a16="http://schemas.microsoft.com/office/drawing/2014/main" id="{227EB904-8600-4EA7-8EBD-A9A27EB28B18}"/>
            </a:ext>
          </a:extLst>
        </xdr:cNvPr>
        <xdr:cNvCxnSpPr/>
      </xdr:nvCxnSpPr>
      <xdr:spPr>
        <a:xfrm flipV="1">
          <a:off x="17988280" y="10341864"/>
          <a:ext cx="789940" cy="11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88646</xdr:rowOff>
    </xdr:from>
    <xdr:to>
      <xdr:col>102</xdr:col>
      <xdr:colOff>165100</xdr:colOff>
      <xdr:row>62</xdr:row>
      <xdr:rowOff>18796</xdr:rowOff>
    </xdr:to>
    <xdr:sp macro="" textlink="">
      <xdr:nvSpPr>
        <xdr:cNvPr id="620" name="楕円 619">
          <a:extLst>
            <a:ext uri="{FF2B5EF4-FFF2-40B4-BE49-F238E27FC236}">
              <a16:creationId xmlns:a16="http://schemas.microsoft.com/office/drawing/2014/main" id="{BDE7DC21-8542-46D9-ACC8-E5CF62DF47BF}"/>
            </a:ext>
          </a:extLst>
        </xdr:cNvPr>
        <xdr:cNvSpPr/>
      </xdr:nvSpPr>
      <xdr:spPr>
        <a:xfrm>
          <a:off x="17162780" y="1031468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127064</xdr:rowOff>
    </xdr:from>
    <xdr:to>
      <xdr:col>107</xdr:col>
      <xdr:colOff>50800</xdr:colOff>
      <xdr:row>61</xdr:row>
      <xdr:rowOff>139446</xdr:rowOff>
    </xdr:to>
    <xdr:cxnSp macro="">
      <xdr:nvCxnSpPr>
        <xdr:cNvPr id="621" name="直線コネクタ 620">
          <a:extLst>
            <a:ext uri="{FF2B5EF4-FFF2-40B4-BE49-F238E27FC236}">
              <a16:creationId xmlns:a16="http://schemas.microsoft.com/office/drawing/2014/main" id="{D762C04B-F64D-4522-BE4E-92F8DF4FBACF}"/>
            </a:ext>
          </a:extLst>
        </xdr:cNvPr>
        <xdr:cNvCxnSpPr/>
      </xdr:nvCxnSpPr>
      <xdr:spPr>
        <a:xfrm flipV="1">
          <a:off x="17213580" y="10353104"/>
          <a:ext cx="774700" cy="1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101409</xdr:rowOff>
    </xdr:from>
    <xdr:to>
      <xdr:col>98</xdr:col>
      <xdr:colOff>38100</xdr:colOff>
      <xdr:row>62</xdr:row>
      <xdr:rowOff>31559</xdr:rowOff>
    </xdr:to>
    <xdr:sp macro="" textlink="">
      <xdr:nvSpPr>
        <xdr:cNvPr id="622" name="楕円 621">
          <a:extLst>
            <a:ext uri="{FF2B5EF4-FFF2-40B4-BE49-F238E27FC236}">
              <a16:creationId xmlns:a16="http://schemas.microsoft.com/office/drawing/2014/main" id="{38B64E17-2EFD-4111-A85B-41322982D16F}"/>
            </a:ext>
          </a:extLst>
        </xdr:cNvPr>
        <xdr:cNvSpPr/>
      </xdr:nvSpPr>
      <xdr:spPr>
        <a:xfrm>
          <a:off x="16388080" y="1032744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139446</xdr:rowOff>
    </xdr:from>
    <xdr:to>
      <xdr:col>102</xdr:col>
      <xdr:colOff>114300</xdr:colOff>
      <xdr:row>61</xdr:row>
      <xdr:rowOff>152209</xdr:rowOff>
    </xdr:to>
    <xdr:cxnSp macro="">
      <xdr:nvCxnSpPr>
        <xdr:cNvPr id="623" name="直線コネクタ 622">
          <a:extLst>
            <a:ext uri="{FF2B5EF4-FFF2-40B4-BE49-F238E27FC236}">
              <a16:creationId xmlns:a16="http://schemas.microsoft.com/office/drawing/2014/main" id="{17D7E299-81C2-42AC-9E93-C05FA8ABF5AC}"/>
            </a:ext>
          </a:extLst>
        </xdr:cNvPr>
        <xdr:cNvCxnSpPr/>
      </xdr:nvCxnSpPr>
      <xdr:spPr>
        <a:xfrm flipV="1">
          <a:off x="16431260" y="10365486"/>
          <a:ext cx="782320" cy="127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141432</xdr:rowOff>
    </xdr:from>
    <xdr:ext cx="469744" cy="259045"/>
    <xdr:sp macro="" textlink="">
      <xdr:nvSpPr>
        <xdr:cNvPr id="624" name="n_1aveValue【学校施設】&#10;一人当たり面積">
          <a:extLst>
            <a:ext uri="{FF2B5EF4-FFF2-40B4-BE49-F238E27FC236}">
              <a16:creationId xmlns:a16="http://schemas.microsoft.com/office/drawing/2014/main" id="{866F830D-5CCB-44B6-A923-D13BE5FD4F5C}"/>
            </a:ext>
          </a:extLst>
        </xdr:cNvPr>
        <xdr:cNvSpPr txBox="1"/>
      </xdr:nvSpPr>
      <xdr:spPr>
        <a:xfrm>
          <a:off x="18561127" y="100321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137241</xdr:rowOff>
    </xdr:from>
    <xdr:ext cx="469744" cy="259045"/>
    <xdr:sp macro="" textlink="">
      <xdr:nvSpPr>
        <xdr:cNvPr id="625" name="n_2aveValue【学校施設】&#10;一人当たり面積">
          <a:extLst>
            <a:ext uri="{FF2B5EF4-FFF2-40B4-BE49-F238E27FC236}">
              <a16:creationId xmlns:a16="http://schemas.microsoft.com/office/drawing/2014/main" id="{0ACF755E-B5DE-4439-927B-C64D5E439E77}"/>
            </a:ext>
          </a:extLst>
        </xdr:cNvPr>
        <xdr:cNvSpPr txBox="1"/>
      </xdr:nvSpPr>
      <xdr:spPr>
        <a:xfrm>
          <a:off x="17776267" y="100280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146194</xdr:rowOff>
    </xdr:from>
    <xdr:ext cx="469744" cy="259045"/>
    <xdr:sp macro="" textlink="">
      <xdr:nvSpPr>
        <xdr:cNvPr id="626" name="n_3aveValue【学校施設】&#10;一人当たり面積">
          <a:extLst>
            <a:ext uri="{FF2B5EF4-FFF2-40B4-BE49-F238E27FC236}">
              <a16:creationId xmlns:a16="http://schemas.microsoft.com/office/drawing/2014/main" id="{79978CE2-2DC3-40E7-9238-A50E61E1CC75}"/>
            </a:ext>
          </a:extLst>
        </xdr:cNvPr>
        <xdr:cNvSpPr txBox="1"/>
      </xdr:nvSpPr>
      <xdr:spPr>
        <a:xfrm>
          <a:off x="17001567" y="100369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169435</xdr:rowOff>
    </xdr:from>
    <xdr:ext cx="469744" cy="259045"/>
    <xdr:sp macro="" textlink="">
      <xdr:nvSpPr>
        <xdr:cNvPr id="627" name="n_4aveValue【学校施設】&#10;一人当たり面積">
          <a:extLst>
            <a:ext uri="{FF2B5EF4-FFF2-40B4-BE49-F238E27FC236}">
              <a16:creationId xmlns:a16="http://schemas.microsoft.com/office/drawing/2014/main" id="{3D6E2F33-41BF-432B-9284-ACAEAA3F2E44}"/>
            </a:ext>
          </a:extLst>
        </xdr:cNvPr>
        <xdr:cNvSpPr txBox="1"/>
      </xdr:nvSpPr>
      <xdr:spPr>
        <a:xfrm>
          <a:off x="16226867" y="10060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61</xdr:row>
      <xdr:rowOff>157751</xdr:rowOff>
    </xdr:from>
    <xdr:ext cx="469744" cy="259045"/>
    <xdr:sp macro="" textlink="">
      <xdr:nvSpPr>
        <xdr:cNvPr id="628" name="n_1mainValue【学校施設】&#10;一人当たり面積">
          <a:extLst>
            <a:ext uri="{FF2B5EF4-FFF2-40B4-BE49-F238E27FC236}">
              <a16:creationId xmlns:a16="http://schemas.microsoft.com/office/drawing/2014/main" id="{C099B5C4-CF8E-4A9B-9AF8-C6597E2C577F}"/>
            </a:ext>
          </a:extLst>
        </xdr:cNvPr>
        <xdr:cNvSpPr txBox="1"/>
      </xdr:nvSpPr>
      <xdr:spPr>
        <a:xfrm>
          <a:off x="18561127" y="103837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61</xdr:row>
      <xdr:rowOff>168991</xdr:rowOff>
    </xdr:from>
    <xdr:ext cx="469744" cy="259045"/>
    <xdr:sp macro="" textlink="">
      <xdr:nvSpPr>
        <xdr:cNvPr id="629" name="n_2mainValue【学校施設】&#10;一人当たり面積">
          <a:extLst>
            <a:ext uri="{FF2B5EF4-FFF2-40B4-BE49-F238E27FC236}">
              <a16:creationId xmlns:a16="http://schemas.microsoft.com/office/drawing/2014/main" id="{A213A1A7-7A40-4344-A723-8F1C7273D3C3}"/>
            </a:ext>
          </a:extLst>
        </xdr:cNvPr>
        <xdr:cNvSpPr txBox="1"/>
      </xdr:nvSpPr>
      <xdr:spPr>
        <a:xfrm>
          <a:off x="17776267" y="10395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9923</xdr:rowOff>
    </xdr:from>
    <xdr:ext cx="469744" cy="259045"/>
    <xdr:sp macro="" textlink="">
      <xdr:nvSpPr>
        <xdr:cNvPr id="630" name="n_3mainValue【学校施設】&#10;一人当たり面積">
          <a:extLst>
            <a:ext uri="{FF2B5EF4-FFF2-40B4-BE49-F238E27FC236}">
              <a16:creationId xmlns:a16="http://schemas.microsoft.com/office/drawing/2014/main" id="{19DD8CED-4634-4849-967B-D4D25AAA96D3}"/>
            </a:ext>
          </a:extLst>
        </xdr:cNvPr>
        <xdr:cNvSpPr txBox="1"/>
      </xdr:nvSpPr>
      <xdr:spPr>
        <a:xfrm>
          <a:off x="17001567" y="104036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62</xdr:row>
      <xdr:rowOff>22686</xdr:rowOff>
    </xdr:from>
    <xdr:ext cx="469744" cy="259045"/>
    <xdr:sp macro="" textlink="">
      <xdr:nvSpPr>
        <xdr:cNvPr id="631" name="n_4mainValue【学校施設】&#10;一人当たり面積">
          <a:extLst>
            <a:ext uri="{FF2B5EF4-FFF2-40B4-BE49-F238E27FC236}">
              <a16:creationId xmlns:a16="http://schemas.microsoft.com/office/drawing/2014/main" id="{F5E1FD8F-4A83-4DE3-A5D6-3CA7BD88AD49}"/>
            </a:ext>
          </a:extLst>
        </xdr:cNvPr>
        <xdr:cNvSpPr txBox="1"/>
      </xdr:nvSpPr>
      <xdr:spPr>
        <a:xfrm>
          <a:off x="16226867" y="10416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32" name="正方形/長方形 631">
          <a:extLst>
            <a:ext uri="{FF2B5EF4-FFF2-40B4-BE49-F238E27FC236}">
              <a16:creationId xmlns:a16="http://schemas.microsoft.com/office/drawing/2014/main" id="{4F12E107-4014-45F8-BB33-0902D61798CE}"/>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633" name="正方形/長方形 632">
          <a:extLst>
            <a:ext uri="{FF2B5EF4-FFF2-40B4-BE49-F238E27FC236}">
              <a16:creationId xmlns:a16="http://schemas.microsoft.com/office/drawing/2014/main" id="{017C7F22-C117-4D01-9460-584C20CECD12}"/>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634" name="正方形/長方形 633">
          <a:extLst>
            <a:ext uri="{FF2B5EF4-FFF2-40B4-BE49-F238E27FC236}">
              <a16:creationId xmlns:a16="http://schemas.microsoft.com/office/drawing/2014/main" id="{CE63A3AA-84F0-4F9B-B4CD-17AE049DEE67}"/>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635" name="正方形/長方形 634">
          <a:extLst>
            <a:ext uri="{FF2B5EF4-FFF2-40B4-BE49-F238E27FC236}">
              <a16:creationId xmlns:a16="http://schemas.microsoft.com/office/drawing/2014/main" id="{856BAC37-B794-4D3F-A0DD-555078C61EE1}"/>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636" name="正方形/長方形 635">
          <a:extLst>
            <a:ext uri="{FF2B5EF4-FFF2-40B4-BE49-F238E27FC236}">
              <a16:creationId xmlns:a16="http://schemas.microsoft.com/office/drawing/2014/main" id="{2691866A-575C-402C-B899-053F7698BCF6}"/>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637" name="正方形/長方形 636">
          <a:extLst>
            <a:ext uri="{FF2B5EF4-FFF2-40B4-BE49-F238E27FC236}">
              <a16:creationId xmlns:a16="http://schemas.microsoft.com/office/drawing/2014/main" id="{CCCA95A8-5458-402B-A99D-6EE72D9D2C50}"/>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638" name="正方形/長方形 637">
          <a:extLst>
            <a:ext uri="{FF2B5EF4-FFF2-40B4-BE49-F238E27FC236}">
              <a16:creationId xmlns:a16="http://schemas.microsoft.com/office/drawing/2014/main" id="{B3C25010-5A06-40FE-9835-ACBC186968D0}"/>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39" name="正方形/長方形 638">
          <a:extLst>
            <a:ext uri="{FF2B5EF4-FFF2-40B4-BE49-F238E27FC236}">
              <a16:creationId xmlns:a16="http://schemas.microsoft.com/office/drawing/2014/main" id="{3A027222-CABB-44C7-9AFF-ABBE2E8CB02D}"/>
            </a:ext>
          </a:extLst>
        </xdr:cNvPr>
        <xdr:cNvSpPr/>
      </xdr:nvSpPr>
      <xdr:spPr>
        <a:xfrm>
          <a:off x="10960100" y="1266825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40" name="正方形/長方形 639">
          <a:extLst>
            <a:ext uri="{FF2B5EF4-FFF2-40B4-BE49-F238E27FC236}">
              <a16:creationId xmlns:a16="http://schemas.microsoft.com/office/drawing/2014/main" id="{519D1B44-D193-4B3E-9FD7-A653D71FA611}"/>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641" name="正方形/長方形 640">
          <a:extLst>
            <a:ext uri="{FF2B5EF4-FFF2-40B4-BE49-F238E27FC236}">
              <a16:creationId xmlns:a16="http://schemas.microsoft.com/office/drawing/2014/main" id="{65D443DC-9B4E-4502-93A5-8CC2CCA9BA3C}"/>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642" name="正方形/長方形 641">
          <a:extLst>
            <a:ext uri="{FF2B5EF4-FFF2-40B4-BE49-F238E27FC236}">
              <a16:creationId xmlns:a16="http://schemas.microsoft.com/office/drawing/2014/main" id="{6CE7B16D-EEC8-4B4E-A883-8D873507288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643" name="正方形/長方形 642">
          <a:extLst>
            <a:ext uri="{FF2B5EF4-FFF2-40B4-BE49-F238E27FC236}">
              <a16:creationId xmlns:a16="http://schemas.microsoft.com/office/drawing/2014/main" id="{83AFD5F5-ACF0-4B02-839D-7BB440C10A61}"/>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644" name="正方形/長方形 643">
          <a:extLst>
            <a:ext uri="{FF2B5EF4-FFF2-40B4-BE49-F238E27FC236}">
              <a16:creationId xmlns:a16="http://schemas.microsoft.com/office/drawing/2014/main" id="{C3B2AAAF-37CF-49F5-B2E8-27979B4F49CF}"/>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645" name="正方形/長方形 644">
          <a:extLst>
            <a:ext uri="{FF2B5EF4-FFF2-40B4-BE49-F238E27FC236}">
              <a16:creationId xmlns:a16="http://schemas.microsoft.com/office/drawing/2014/main" id="{D8D9B212-F2B6-4EBF-853F-37E654BD0927}"/>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646" name="正方形/長方形 645">
          <a:extLst>
            <a:ext uri="{FF2B5EF4-FFF2-40B4-BE49-F238E27FC236}">
              <a16:creationId xmlns:a16="http://schemas.microsoft.com/office/drawing/2014/main" id="{94D5DC01-CC53-4D4C-889E-8A5A5A5EC6DD}"/>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47" name="正方形/長方形 646">
          <a:extLst>
            <a:ext uri="{FF2B5EF4-FFF2-40B4-BE49-F238E27FC236}">
              <a16:creationId xmlns:a16="http://schemas.microsoft.com/office/drawing/2014/main" id="{A3441C5B-AA43-4895-B618-635D69961209}"/>
            </a:ext>
          </a:extLst>
        </xdr:cNvPr>
        <xdr:cNvSpPr/>
      </xdr:nvSpPr>
      <xdr:spPr>
        <a:xfrm>
          <a:off x="16093440" y="1266825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48" name="正方形/長方形 647">
          <a:extLst>
            <a:ext uri="{FF2B5EF4-FFF2-40B4-BE49-F238E27FC236}">
              <a16:creationId xmlns:a16="http://schemas.microsoft.com/office/drawing/2014/main" id="{22C2958D-8B2E-43E5-A699-B214EB2D4243}"/>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49" name="正方形/長方形 648">
          <a:extLst>
            <a:ext uri="{FF2B5EF4-FFF2-40B4-BE49-F238E27FC236}">
              <a16:creationId xmlns:a16="http://schemas.microsoft.com/office/drawing/2014/main" id="{81730AD8-DEEC-476B-AA87-431B65231E97}"/>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50" name="正方形/長方形 649">
          <a:extLst>
            <a:ext uri="{FF2B5EF4-FFF2-40B4-BE49-F238E27FC236}">
              <a16:creationId xmlns:a16="http://schemas.microsoft.com/office/drawing/2014/main" id="{4DAF2807-8F45-4F7D-A060-678521F9870D}"/>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51" name="正方形/長方形 650">
          <a:extLst>
            <a:ext uri="{FF2B5EF4-FFF2-40B4-BE49-F238E27FC236}">
              <a16:creationId xmlns:a16="http://schemas.microsoft.com/office/drawing/2014/main" id="{19595E62-6C1E-4B6A-8ACE-C307191429E1}"/>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52" name="正方形/長方形 651">
          <a:extLst>
            <a:ext uri="{FF2B5EF4-FFF2-40B4-BE49-F238E27FC236}">
              <a16:creationId xmlns:a16="http://schemas.microsoft.com/office/drawing/2014/main" id="{2537FC3B-962D-477B-BDF7-EB5EA207B9DA}"/>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53" name="正方形/長方形 652">
          <a:extLst>
            <a:ext uri="{FF2B5EF4-FFF2-40B4-BE49-F238E27FC236}">
              <a16:creationId xmlns:a16="http://schemas.microsoft.com/office/drawing/2014/main" id="{F721A93C-551F-4F44-9803-DDE4B50F8D71}"/>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54" name="正方形/長方形 653">
          <a:extLst>
            <a:ext uri="{FF2B5EF4-FFF2-40B4-BE49-F238E27FC236}">
              <a16:creationId xmlns:a16="http://schemas.microsoft.com/office/drawing/2014/main" id="{4639BA02-29BE-495C-B3E8-913575139FCA}"/>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正方形/長方形 654">
          <a:extLst>
            <a:ext uri="{FF2B5EF4-FFF2-40B4-BE49-F238E27FC236}">
              <a16:creationId xmlns:a16="http://schemas.microsoft.com/office/drawing/2014/main" id="{EDEE468F-3767-4FE0-B15D-7CE33AD9F43E}"/>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56" name="テキスト ボックス 655">
          <a:extLst>
            <a:ext uri="{FF2B5EF4-FFF2-40B4-BE49-F238E27FC236}">
              <a16:creationId xmlns:a16="http://schemas.microsoft.com/office/drawing/2014/main" id="{1F76F3ED-F8A8-4C5A-843F-6177BC41DB5B}"/>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57" name="直線コネクタ 656">
          <a:extLst>
            <a:ext uri="{FF2B5EF4-FFF2-40B4-BE49-F238E27FC236}">
              <a16:creationId xmlns:a16="http://schemas.microsoft.com/office/drawing/2014/main" id="{62F0355A-B126-47DC-A9B2-364E52BE5F6A}"/>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58" name="テキスト ボックス 657">
          <a:extLst>
            <a:ext uri="{FF2B5EF4-FFF2-40B4-BE49-F238E27FC236}">
              <a16:creationId xmlns:a16="http://schemas.microsoft.com/office/drawing/2014/main" id="{FF54EF16-ADB7-47E5-9416-68D4711A5A5E}"/>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59" name="直線コネクタ 658">
          <a:extLst>
            <a:ext uri="{FF2B5EF4-FFF2-40B4-BE49-F238E27FC236}">
              <a16:creationId xmlns:a16="http://schemas.microsoft.com/office/drawing/2014/main" id="{A8014B8B-84DF-40C8-9711-A37F7945D404}"/>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60" name="テキスト ボックス 659">
          <a:extLst>
            <a:ext uri="{FF2B5EF4-FFF2-40B4-BE49-F238E27FC236}">
              <a16:creationId xmlns:a16="http://schemas.microsoft.com/office/drawing/2014/main" id="{CF932DBE-0DB0-4588-9FA1-736087CBD971}"/>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61" name="直線コネクタ 660">
          <a:extLst>
            <a:ext uri="{FF2B5EF4-FFF2-40B4-BE49-F238E27FC236}">
              <a16:creationId xmlns:a16="http://schemas.microsoft.com/office/drawing/2014/main" id="{4085477E-061B-4E41-8E84-F3105E21C567}"/>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62" name="テキスト ボックス 661">
          <a:extLst>
            <a:ext uri="{FF2B5EF4-FFF2-40B4-BE49-F238E27FC236}">
              <a16:creationId xmlns:a16="http://schemas.microsoft.com/office/drawing/2014/main" id="{BEC6AF06-EC5D-462E-8839-1FAB1D692C9A}"/>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63" name="直線コネクタ 662">
          <a:extLst>
            <a:ext uri="{FF2B5EF4-FFF2-40B4-BE49-F238E27FC236}">
              <a16:creationId xmlns:a16="http://schemas.microsoft.com/office/drawing/2014/main" id="{EBBDE82C-50BA-4869-ABD7-08D897798BAF}"/>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64" name="テキスト ボックス 663">
          <a:extLst>
            <a:ext uri="{FF2B5EF4-FFF2-40B4-BE49-F238E27FC236}">
              <a16:creationId xmlns:a16="http://schemas.microsoft.com/office/drawing/2014/main" id="{A86EDBE0-05A7-4304-A4D4-E67D48333EBD}"/>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65" name="直線コネクタ 664">
          <a:extLst>
            <a:ext uri="{FF2B5EF4-FFF2-40B4-BE49-F238E27FC236}">
              <a16:creationId xmlns:a16="http://schemas.microsoft.com/office/drawing/2014/main" id="{845140B9-1C45-4A28-AF03-009EE00B2FAA}"/>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66" name="テキスト ボックス 665">
          <a:extLst>
            <a:ext uri="{FF2B5EF4-FFF2-40B4-BE49-F238E27FC236}">
              <a16:creationId xmlns:a16="http://schemas.microsoft.com/office/drawing/2014/main" id="{4C6D66B9-A545-41D6-880F-6B8B93D8A25A}"/>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67" name="直線コネクタ 666">
          <a:extLst>
            <a:ext uri="{FF2B5EF4-FFF2-40B4-BE49-F238E27FC236}">
              <a16:creationId xmlns:a16="http://schemas.microsoft.com/office/drawing/2014/main" id="{01A4F2DC-4586-417C-9362-28FA9910FF16}"/>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68" name="テキスト ボックス 667">
          <a:extLst>
            <a:ext uri="{FF2B5EF4-FFF2-40B4-BE49-F238E27FC236}">
              <a16:creationId xmlns:a16="http://schemas.microsoft.com/office/drawing/2014/main" id="{9A212044-E2B5-4723-985B-49CD52B011D2}"/>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69" name="直線コネクタ 668">
          <a:extLst>
            <a:ext uri="{FF2B5EF4-FFF2-40B4-BE49-F238E27FC236}">
              <a16:creationId xmlns:a16="http://schemas.microsoft.com/office/drawing/2014/main" id="{86295970-AE9C-4540-9C37-7D7017AD856C}"/>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70" name="テキスト ボックス 669">
          <a:extLst>
            <a:ext uri="{FF2B5EF4-FFF2-40B4-BE49-F238E27FC236}">
              <a16:creationId xmlns:a16="http://schemas.microsoft.com/office/drawing/2014/main" id="{09508878-2DAB-497F-A184-79E7D5420BCE}"/>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71" name="直線コネクタ 670">
          <a:extLst>
            <a:ext uri="{FF2B5EF4-FFF2-40B4-BE49-F238E27FC236}">
              <a16:creationId xmlns:a16="http://schemas.microsoft.com/office/drawing/2014/main" id="{1B2E76F6-A9A3-433C-BEA9-6DA92CD7A53F}"/>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72" name="【公民館】&#10;有形固定資産減価償却率グラフ枠">
          <a:extLst>
            <a:ext uri="{FF2B5EF4-FFF2-40B4-BE49-F238E27FC236}">
              <a16:creationId xmlns:a16="http://schemas.microsoft.com/office/drawing/2014/main" id="{A1039FEB-46B1-449D-8AE8-3268303DA77A}"/>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35379</xdr:rowOff>
    </xdr:to>
    <xdr:cxnSp macro="">
      <xdr:nvCxnSpPr>
        <xdr:cNvPr id="673" name="直線コネクタ 672">
          <a:extLst>
            <a:ext uri="{FF2B5EF4-FFF2-40B4-BE49-F238E27FC236}">
              <a16:creationId xmlns:a16="http://schemas.microsoft.com/office/drawing/2014/main" id="{B9367637-0975-4913-8F12-C3C4909BC412}"/>
            </a:ext>
          </a:extLst>
        </xdr:cNvPr>
        <xdr:cNvCxnSpPr/>
      </xdr:nvCxnSpPr>
      <xdr:spPr>
        <a:xfrm flipV="1">
          <a:off x="14375764" y="16724811"/>
          <a:ext cx="0" cy="1583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39206</xdr:rowOff>
    </xdr:from>
    <xdr:ext cx="469744" cy="259045"/>
    <xdr:sp macro="" textlink="">
      <xdr:nvSpPr>
        <xdr:cNvPr id="674" name="【公民館】&#10;有形固定資産減価償却率最小値テキスト">
          <a:extLst>
            <a:ext uri="{FF2B5EF4-FFF2-40B4-BE49-F238E27FC236}">
              <a16:creationId xmlns:a16="http://schemas.microsoft.com/office/drawing/2014/main" id="{C3FC117F-FA69-4363-B457-04BCD84096DC}"/>
            </a:ext>
          </a:extLst>
        </xdr:cNvPr>
        <xdr:cNvSpPr txBox="1"/>
      </xdr:nvSpPr>
      <xdr:spPr>
        <a:xfrm>
          <a:off x="14414500" y="18311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35379</xdr:rowOff>
    </xdr:from>
    <xdr:to>
      <xdr:col>86</xdr:col>
      <xdr:colOff>25400</xdr:colOff>
      <xdr:row>109</xdr:row>
      <xdr:rowOff>35379</xdr:rowOff>
    </xdr:to>
    <xdr:cxnSp macro="">
      <xdr:nvCxnSpPr>
        <xdr:cNvPr id="675" name="直線コネクタ 674">
          <a:extLst>
            <a:ext uri="{FF2B5EF4-FFF2-40B4-BE49-F238E27FC236}">
              <a16:creationId xmlns:a16="http://schemas.microsoft.com/office/drawing/2014/main" id="{B1BAAEC3-B62C-426D-8377-62848802D927}"/>
            </a:ext>
          </a:extLst>
        </xdr:cNvPr>
        <xdr:cNvCxnSpPr/>
      </xdr:nvCxnSpPr>
      <xdr:spPr>
        <a:xfrm>
          <a:off x="14287500" y="1830813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76" name="【公民館】&#10;有形固定資産減価償却率最大値テキスト">
          <a:extLst>
            <a:ext uri="{FF2B5EF4-FFF2-40B4-BE49-F238E27FC236}">
              <a16:creationId xmlns:a16="http://schemas.microsoft.com/office/drawing/2014/main" id="{0871DD9F-81A0-4581-9DC9-675615441F8F}"/>
            </a:ext>
          </a:extLst>
        </xdr:cNvPr>
        <xdr:cNvSpPr txBox="1"/>
      </xdr:nvSpPr>
      <xdr:spPr>
        <a:xfrm>
          <a:off x="14414500" y="165038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77" name="直線コネクタ 676">
          <a:extLst>
            <a:ext uri="{FF2B5EF4-FFF2-40B4-BE49-F238E27FC236}">
              <a16:creationId xmlns:a16="http://schemas.microsoft.com/office/drawing/2014/main" id="{7993AE6A-D8D8-49A1-A04D-D0D5F424A1FE}"/>
            </a:ext>
          </a:extLst>
        </xdr:cNvPr>
        <xdr:cNvCxnSpPr/>
      </xdr:nvCxnSpPr>
      <xdr:spPr>
        <a:xfrm>
          <a:off x="14287500" y="16724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105</xdr:row>
      <xdr:rowOff>38479</xdr:rowOff>
    </xdr:from>
    <xdr:ext cx="405111" cy="259045"/>
    <xdr:sp macro="" textlink="">
      <xdr:nvSpPr>
        <xdr:cNvPr id="678" name="【公民館】&#10;有形固定資産減価償却率平均値テキスト">
          <a:extLst>
            <a:ext uri="{FF2B5EF4-FFF2-40B4-BE49-F238E27FC236}">
              <a16:creationId xmlns:a16="http://schemas.microsoft.com/office/drawing/2014/main" id="{F139BFA8-ED29-4333-8228-005F5253485F}"/>
            </a:ext>
          </a:extLst>
        </xdr:cNvPr>
        <xdr:cNvSpPr txBox="1"/>
      </xdr:nvSpPr>
      <xdr:spPr>
        <a:xfrm>
          <a:off x="14414500" y="1764067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106</xdr:row>
      <xdr:rowOff>15602</xdr:rowOff>
    </xdr:from>
    <xdr:to>
      <xdr:col>85</xdr:col>
      <xdr:colOff>177800</xdr:colOff>
      <xdr:row>106</xdr:row>
      <xdr:rowOff>117202</xdr:rowOff>
    </xdr:to>
    <xdr:sp macro="" textlink="">
      <xdr:nvSpPr>
        <xdr:cNvPr id="679" name="フローチャート: 判断 678">
          <a:extLst>
            <a:ext uri="{FF2B5EF4-FFF2-40B4-BE49-F238E27FC236}">
              <a16:creationId xmlns:a16="http://schemas.microsoft.com/office/drawing/2014/main" id="{0F5F7A00-D6BA-44A9-91E3-5AEAC92A15FC}"/>
            </a:ext>
          </a:extLst>
        </xdr:cNvPr>
        <xdr:cNvSpPr/>
      </xdr:nvSpPr>
      <xdr:spPr>
        <a:xfrm>
          <a:off x="14325600" y="17785442"/>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106</xdr:row>
      <xdr:rowOff>38463</xdr:rowOff>
    </xdr:from>
    <xdr:to>
      <xdr:col>81</xdr:col>
      <xdr:colOff>101600</xdr:colOff>
      <xdr:row>106</xdr:row>
      <xdr:rowOff>140063</xdr:rowOff>
    </xdr:to>
    <xdr:sp macro="" textlink="">
      <xdr:nvSpPr>
        <xdr:cNvPr id="680" name="フローチャート: 判断 679">
          <a:extLst>
            <a:ext uri="{FF2B5EF4-FFF2-40B4-BE49-F238E27FC236}">
              <a16:creationId xmlns:a16="http://schemas.microsoft.com/office/drawing/2014/main" id="{230795CC-ADC6-4F7A-AD57-AFC56FE108EA}"/>
            </a:ext>
          </a:extLst>
        </xdr:cNvPr>
        <xdr:cNvSpPr/>
      </xdr:nvSpPr>
      <xdr:spPr>
        <a:xfrm>
          <a:off x="13578840" y="178083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106</xdr:row>
      <xdr:rowOff>25400</xdr:rowOff>
    </xdr:from>
    <xdr:to>
      <xdr:col>76</xdr:col>
      <xdr:colOff>165100</xdr:colOff>
      <xdr:row>106</xdr:row>
      <xdr:rowOff>127000</xdr:rowOff>
    </xdr:to>
    <xdr:sp macro="" textlink="">
      <xdr:nvSpPr>
        <xdr:cNvPr id="681" name="フローチャート: 判断 680">
          <a:extLst>
            <a:ext uri="{FF2B5EF4-FFF2-40B4-BE49-F238E27FC236}">
              <a16:creationId xmlns:a16="http://schemas.microsoft.com/office/drawing/2014/main" id="{58A8E123-5B9D-4420-9CAB-00F2F0403955}"/>
            </a:ext>
          </a:extLst>
        </xdr:cNvPr>
        <xdr:cNvSpPr/>
      </xdr:nvSpPr>
      <xdr:spPr>
        <a:xfrm>
          <a:off x="12804140" y="17795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106</xdr:row>
      <xdr:rowOff>13970</xdr:rowOff>
    </xdr:from>
    <xdr:to>
      <xdr:col>72</xdr:col>
      <xdr:colOff>38100</xdr:colOff>
      <xdr:row>106</xdr:row>
      <xdr:rowOff>115570</xdr:rowOff>
    </xdr:to>
    <xdr:sp macro="" textlink="">
      <xdr:nvSpPr>
        <xdr:cNvPr id="682" name="フローチャート: 判断 681">
          <a:extLst>
            <a:ext uri="{FF2B5EF4-FFF2-40B4-BE49-F238E27FC236}">
              <a16:creationId xmlns:a16="http://schemas.microsoft.com/office/drawing/2014/main" id="{057D5259-DFDE-42A4-AC17-A7FEDCBA31DD}"/>
            </a:ext>
          </a:extLst>
        </xdr:cNvPr>
        <xdr:cNvSpPr/>
      </xdr:nvSpPr>
      <xdr:spPr>
        <a:xfrm>
          <a:off x="12029440" y="177838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128270</xdr:rowOff>
    </xdr:from>
    <xdr:to>
      <xdr:col>67</xdr:col>
      <xdr:colOff>101600</xdr:colOff>
      <xdr:row>106</xdr:row>
      <xdr:rowOff>58420</xdr:rowOff>
    </xdr:to>
    <xdr:sp macro="" textlink="">
      <xdr:nvSpPr>
        <xdr:cNvPr id="683" name="フローチャート: 判断 682">
          <a:extLst>
            <a:ext uri="{FF2B5EF4-FFF2-40B4-BE49-F238E27FC236}">
              <a16:creationId xmlns:a16="http://schemas.microsoft.com/office/drawing/2014/main" id="{96025D80-FDF9-4EC5-9FA3-ACD61F2165E3}"/>
            </a:ext>
          </a:extLst>
        </xdr:cNvPr>
        <xdr:cNvSpPr/>
      </xdr:nvSpPr>
      <xdr:spPr>
        <a:xfrm>
          <a:off x="11231880" y="1773047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84" name="テキスト ボックス 683">
          <a:extLst>
            <a:ext uri="{FF2B5EF4-FFF2-40B4-BE49-F238E27FC236}">
              <a16:creationId xmlns:a16="http://schemas.microsoft.com/office/drawing/2014/main" id="{63A30CA5-1F12-41BA-A386-FE8696BC01D4}"/>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85" name="テキスト ボックス 684">
          <a:extLst>
            <a:ext uri="{FF2B5EF4-FFF2-40B4-BE49-F238E27FC236}">
              <a16:creationId xmlns:a16="http://schemas.microsoft.com/office/drawing/2014/main" id="{30DAF2DF-CD82-4D58-9121-D61EF1FF575C}"/>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86" name="テキスト ボックス 685">
          <a:extLst>
            <a:ext uri="{FF2B5EF4-FFF2-40B4-BE49-F238E27FC236}">
              <a16:creationId xmlns:a16="http://schemas.microsoft.com/office/drawing/2014/main" id="{ACC63819-185C-49BC-A53A-487F84199324}"/>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87" name="テキスト ボックス 686">
          <a:extLst>
            <a:ext uri="{FF2B5EF4-FFF2-40B4-BE49-F238E27FC236}">
              <a16:creationId xmlns:a16="http://schemas.microsoft.com/office/drawing/2014/main" id="{136D13A7-79C7-4137-9243-08F1003011CC}"/>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88" name="テキスト ボックス 687">
          <a:extLst>
            <a:ext uri="{FF2B5EF4-FFF2-40B4-BE49-F238E27FC236}">
              <a16:creationId xmlns:a16="http://schemas.microsoft.com/office/drawing/2014/main" id="{122F8A68-FB62-4C03-9181-BC897412C21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103777</xdr:rowOff>
    </xdr:from>
    <xdr:to>
      <xdr:col>85</xdr:col>
      <xdr:colOff>177800</xdr:colOff>
      <xdr:row>109</xdr:row>
      <xdr:rowOff>33927</xdr:rowOff>
    </xdr:to>
    <xdr:sp macro="" textlink="">
      <xdr:nvSpPr>
        <xdr:cNvPr id="689" name="楕円 688">
          <a:extLst>
            <a:ext uri="{FF2B5EF4-FFF2-40B4-BE49-F238E27FC236}">
              <a16:creationId xmlns:a16="http://schemas.microsoft.com/office/drawing/2014/main" id="{4BF37A9D-9D33-478F-A83E-0CA59640A003}"/>
            </a:ext>
          </a:extLst>
        </xdr:cNvPr>
        <xdr:cNvSpPr/>
      </xdr:nvSpPr>
      <xdr:spPr>
        <a:xfrm>
          <a:off x="14325600" y="18208897"/>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18704</xdr:rowOff>
    </xdr:from>
    <xdr:ext cx="405111" cy="259045"/>
    <xdr:sp macro="" textlink="">
      <xdr:nvSpPr>
        <xdr:cNvPr id="690" name="【公民館】&#10;有形固定資産減価償却率該当値テキスト">
          <a:extLst>
            <a:ext uri="{FF2B5EF4-FFF2-40B4-BE49-F238E27FC236}">
              <a16:creationId xmlns:a16="http://schemas.microsoft.com/office/drawing/2014/main" id="{98A54FA2-37CA-4F9B-B3C8-FC963745CA5C}"/>
            </a:ext>
          </a:extLst>
        </xdr:cNvPr>
        <xdr:cNvSpPr txBox="1"/>
      </xdr:nvSpPr>
      <xdr:spPr>
        <a:xfrm>
          <a:off x="14414500" y="181238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108</xdr:row>
      <xdr:rowOff>87449</xdr:rowOff>
    </xdr:from>
    <xdr:to>
      <xdr:col>81</xdr:col>
      <xdr:colOff>101600</xdr:colOff>
      <xdr:row>109</xdr:row>
      <xdr:rowOff>17599</xdr:rowOff>
    </xdr:to>
    <xdr:sp macro="" textlink="">
      <xdr:nvSpPr>
        <xdr:cNvPr id="691" name="楕円 690">
          <a:extLst>
            <a:ext uri="{FF2B5EF4-FFF2-40B4-BE49-F238E27FC236}">
              <a16:creationId xmlns:a16="http://schemas.microsoft.com/office/drawing/2014/main" id="{D8B5776A-6676-49B0-88AF-8C64A16500E4}"/>
            </a:ext>
          </a:extLst>
        </xdr:cNvPr>
        <xdr:cNvSpPr/>
      </xdr:nvSpPr>
      <xdr:spPr>
        <a:xfrm>
          <a:off x="13578840" y="1819256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108</xdr:row>
      <xdr:rowOff>138249</xdr:rowOff>
    </xdr:from>
    <xdr:to>
      <xdr:col>85</xdr:col>
      <xdr:colOff>127000</xdr:colOff>
      <xdr:row>108</xdr:row>
      <xdr:rowOff>154577</xdr:rowOff>
    </xdr:to>
    <xdr:cxnSp macro="">
      <xdr:nvCxnSpPr>
        <xdr:cNvPr id="692" name="直線コネクタ 691">
          <a:extLst>
            <a:ext uri="{FF2B5EF4-FFF2-40B4-BE49-F238E27FC236}">
              <a16:creationId xmlns:a16="http://schemas.microsoft.com/office/drawing/2014/main" id="{2E9F0F9C-EB12-470A-AA2B-DC2E5449B196}"/>
            </a:ext>
          </a:extLst>
        </xdr:cNvPr>
        <xdr:cNvCxnSpPr/>
      </xdr:nvCxnSpPr>
      <xdr:spPr>
        <a:xfrm>
          <a:off x="13629640" y="18243369"/>
          <a:ext cx="74676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108</xdr:row>
      <xdr:rowOff>72752</xdr:rowOff>
    </xdr:from>
    <xdr:to>
      <xdr:col>76</xdr:col>
      <xdr:colOff>165100</xdr:colOff>
      <xdr:row>109</xdr:row>
      <xdr:rowOff>2902</xdr:rowOff>
    </xdr:to>
    <xdr:sp macro="" textlink="">
      <xdr:nvSpPr>
        <xdr:cNvPr id="693" name="楕円 692">
          <a:extLst>
            <a:ext uri="{FF2B5EF4-FFF2-40B4-BE49-F238E27FC236}">
              <a16:creationId xmlns:a16="http://schemas.microsoft.com/office/drawing/2014/main" id="{F1F9C938-8131-4E70-B790-6CF97ED380CD}"/>
            </a:ext>
          </a:extLst>
        </xdr:cNvPr>
        <xdr:cNvSpPr/>
      </xdr:nvSpPr>
      <xdr:spPr>
        <a:xfrm>
          <a:off x="12804140" y="1817787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108</xdr:row>
      <xdr:rowOff>123552</xdr:rowOff>
    </xdr:from>
    <xdr:to>
      <xdr:col>81</xdr:col>
      <xdr:colOff>50800</xdr:colOff>
      <xdr:row>108</xdr:row>
      <xdr:rowOff>138249</xdr:rowOff>
    </xdr:to>
    <xdr:cxnSp macro="">
      <xdr:nvCxnSpPr>
        <xdr:cNvPr id="694" name="直線コネクタ 693">
          <a:extLst>
            <a:ext uri="{FF2B5EF4-FFF2-40B4-BE49-F238E27FC236}">
              <a16:creationId xmlns:a16="http://schemas.microsoft.com/office/drawing/2014/main" id="{2A9889CA-1FF4-4D2A-A27A-C267A46EE1F1}"/>
            </a:ext>
          </a:extLst>
        </xdr:cNvPr>
        <xdr:cNvCxnSpPr/>
      </xdr:nvCxnSpPr>
      <xdr:spPr>
        <a:xfrm>
          <a:off x="12854940" y="18228672"/>
          <a:ext cx="774700" cy="14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108</xdr:row>
      <xdr:rowOff>56424</xdr:rowOff>
    </xdr:from>
    <xdr:to>
      <xdr:col>72</xdr:col>
      <xdr:colOff>38100</xdr:colOff>
      <xdr:row>108</xdr:row>
      <xdr:rowOff>158024</xdr:rowOff>
    </xdr:to>
    <xdr:sp macro="" textlink="">
      <xdr:nvSpPr>
        <xdr:cNvPr id="695" name="楕円 694">
          <a:extLst>
            <a:ext uri="{FF2B5EF4-FFF2-40B4-BE49-F238E27FC236}">
              <a16:creationId xmlns:a16="http://schemas.microsoft.com/office/drawing/2014/main" id="{806E59A2-DBD9-40B2-8117-A624EE5525BC}"/>
            </a:ext>
          </a:extLst>
        </xdr:cNvPr>
        <xdr:cNvSpPr/>
      </xdr:nvSpPr>
      <xdr:spPr>
        <a:xfrm>
          <a:off x="12029440" y="18161544"/>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108</xdr:row>
      <xdr:rowOff>107224</xdr:rowOff>
    </xdr:from>
    <xdr:to>
      <xdr:col>76</xdr:col>
      <xdr:colOff>114300</xdr:colOff>
      <xdr:row>108</xdr:row>
      <xdr:rowOff>123552</xdr:rowOff>
    </xdr:to>
    <xdr:cxnSp macro="">
      <xdr:nvCxnSpPr>
        <xdr:cNvPr id="696" name="直線コネクタ 695">
          <a:extLst>
            <a:ext uri="{FF2B5EF4-FFF2-40B4-BE49-F238E27FC236}">
              <a16:creationId xmlns:a16="http://schemas.microsoft.com/office/drawing/2014/main" id="{598045C2-A70A-4EA4-8920-6979AE40EB29}"/>
            </a:ext>
          </a:extLst>
        </xdr:cNvPr>
        <xdr:cNvCxnSpPr/>
      </xdr:nvCxnSpPr>
      <xdr:spPr>
        <a:xfrm>
          <a:off x="12072620" y="18212344"/>
          <a:ext cx="78232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108</xdr:row>
      <xdr:rowOff>40095</xdr:rowOff>
    </xdr:from>
    <xdr:to>
      <xdr:col>67</xdr:col>
      <xdr:colOff>101600</xdr:colOff>
      <xdr:row>108</xdr:row>
      <xdr:rowOff>141695</xdr:rowOff>
    </xdr:to>
    <xdr:sp macro="" textlink="">
      <xdr:nvSpPr>
        <xdr:cNvPr id="697" name="楕円 696">
          <a:extLst>
            <a:ext uri="{FF2B5EF4-FFF2-40B4-BE49-F238E27FC236}">
              <a16:creationId xmlns:a16="http://schemas.microsoft.com/office/drawing/2014/main" id="{66C08931-DAF7-4395-9421-E8F63F60E4D9}"/>
            </a:ext>
          </a:extLst>
        </xdr:cNvPr>
        <xdr:cNvSpPr/>
      </xdr:nvSpPr>
      <xdr:spPr>
        <a:xfrm>
          <a:off x="11231880" y="18145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108</xdr:row>
      <xdr:rowOff>90895</xdr:rowOff>
    </xdr:from>
    <xdr:to>
      <xdr:col>71</xdr:col>
      <xdr:colOff>177800</xdr:colOff>
      <xdr:row>108</xdr:row>
      <xdr:rowOff>107224</xdr:rowOff>
    </xdr:to>
    <xdr:cxnSp macro="">
      <xdr:nvCxnSpPr>
        <xdr:cNvPr id="698" name="直線コネクタ 697">
          <a:extLst>
            <a:ext uri="{FF2B5EF4-FFF2-40B4-BE49-F238E27FC236}">
              <a16:creationId xmlns:a16="http://schemas.microsoft.com/office/drawing/2014/main" id="{B7E1663A-827D-49ED-B98E-39FB51E2E7AF}"/>
            </a:ext>
          </a:extLst>
        </xdr:cNvPr>
        <xdr:cNvCxnSpPr/>
      </xdr:nvCxnSpPr>
      <xdr:spPr>
        <a:xfrm>
          <a:off x="11282680" y="18196015"/>
          <a:ext cx="78994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104</xdr:row>
      <xdr:rowOff>156590</xdr:rowOff>
    </xdr:from>
    <xdr:ext cx="405111" cy="259045"/>
    <xdr:sp macro="" textlink="">
      <xdr:nvSpPr>
        <xdr:cNvPr id="699" name="n_1aveValue【公民館】&#10;有形固定資産減価償却率">
          <a:extLst>
            <a:ext uri="{FF2B5EF4-FFF2-40B4-BE49-F238E27FC236}">
              <a16:creationId xmlns:a16="http://schemas.microsoft.com/office/drawing/2014/main" id="{B724D7BB-E9E2-4BA3-BE0D-2DD5E20DAA84}"/>
            </a:ext>
          </a:extLst>
        </xdr:cNvPr>
        <xdr:cNvSpPr txBox="1"/>
      </xdr:nvSpPr>
      <xdr:spPr>
        <a:xfrm>
          <a:off x="13437244" y="175911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143527</xdr:rowOff>
    </xdr:from>
    <xdr:ext cx="405111" cy="259045"/>
    <xdr:sp macro="" textlink="">
      <xdr:nvSpPr>
        <xdr:cNvPr id="700" name="n_2aveValue【公民館】&#10;有形固定資産減価償却率">
          <a:extLst>
            <a:ext uri="{FF2B5EF4-FFF2-40B4-BE49-F238E27FC236}">
              <a16:creationId xmlns:a16="http://schemas.microsoft.com/office/drawing/2014/main" id="{B46B9BED-367B-4BB6-93E1-6C09360F7F97}"/>
            </a:ext>
          </a:extLst>
        </xdr:cNvPr>
        <xdr:cNvSpPr txBox="1"/>
      </xdr:nvSpPr>
      <xdr:spPr>
        <a:xfrm>
          <a:off x="12675244" y="17578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132097</xdr:rowOff>
    </xdr:from>
    <xdr:ext cx="405111" cy="259045"/>
    <xdr:sp macro="" textlink="">
      <xdr:nvSpPr>
        <xdr:cNvPr id="701" name="n_3aveValue【公民館】&#10;有形固定資産減価償却率">
          <a:extLst>
            <a:ext uri="{FF2B5EF4-FFF2-40B4-BE49-F238E27FC236}">
              <a16:creationId xmlns:a16="http://schemas.microsoft.com/office/drawing/2014/main" id="{F3BE51A4-3A84-4A81-AC85-F6C86370D753}"/>
            </a:ext>
          </a:extLst>
        </xdr:cNvPr>
        <xdr:cNvSpPr txBox="1"/>
      </xdr:nvSpPr>
      <xdr:spPr>
        <a:xfrm>
          <a:off x="11900544" y="17566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104</xdr:row>
      <xdr:rowOff>74947</xdr:rowOff>
    </xdr:from>
    <xdr:ext cx="405111" cy="259045"/>
    <xdr:sp macro="" textlink="">
      <xdr:nvSpPr>
        <xdr:cNvPr id="702" name="n_4aveValue【公民館】&#10;有形固定資産減価償却率">
          <a:extLst>
            <a:ext uri="{FF2B5EF4-FFF2-40B4-BE49-F238E27FC236}">
              <a16:creationId xmlns:a16="http://schemas.microsoft.com/office/drawing/2014/main" id="{573B078B-AC75-4D1C-9476-67A50C6DF2D9}"/>
            </a:ext>
          </a:extLst>
        </xdr:cNvPr>
        <xdr:cNvSpPr txBox="1"/>
      </xdr:nvSpPr>
      <xdr:spPr>
        <a:xfrm>
          <a:off x="11102984" y="17509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109</xdr:row>
      <xdr:rowOff>8726</xdr:rowOff>
    </xdr:from>
    <xdr:ext cx="405111" cy="259045"/>
    <xdr:sp macro="" textlink="">
      <xdr:nvSpPr>
        <xdr:cNvPr id="703" name="n_1mainValue【公民館】&#10;有形固定資産減価償却率">
          <a:extLst>
            <a:ext uri="{FF2B5EF4-FFF2-40B4-BE49-F238E27FC236}">
              <a16:creationId xmlns:a16="http://schemas.microsoft.com/office/drawing/2014/main" id="{436235B6-E527-4452-9F47-F0102121D1CD}"/>
            </a:ext>
          </a:extLst>
        </xdr:cNvPr>
        <xdr:cNvSpPr txBox="1"/>
      </xdr:nvSpPr>
      <xdr:spPr>
        <a:xfrm>
          <a:off x="13437244" y="1828148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108</xdr:row>
      <xdr:rowOff>165479</xdr:rowOff>
    </xdr:from>
    <xdr:ext cx="405111" cy="259045"/>
    <xdr:sp macro="" textlink="">
      <xdr:nvSpPr>
        <xdr:cNvPr id="704" name="n_2mainValue【公民館】&#10;有形固定資産減価償却率">
          <a:extLst>
            <a:ext uri="{FF2B5EF4-FFF2-40B4-BE49-F238E27FC236}">
              <a16:creationId xmlns:a16="http://schemas.microsoft.com/office/drawing/2014/main" id="{DAC42C4D-5FA1-4D74-B846-A81FA8B792F0}"/>
            </a:ext>
          </a:extLst>
        </xdr:cNvPr>
        <xdr:cNvSpPr txBox="1"/>
      </xdr:nvSpPr>
      <xdr:spPr>
        <a:xfrm>
          <a:off x="12675244" y="182705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108</xdr:row>
      <xdr:rowOff>149151</xdr:rowOff>
    </xdr:from>
    <xdr:ext cx="405111" cy="259045"/>
    <xdr:sp macro="" textlink="">
      <xdr:nvSpPr>
        <xdr:cNvPr id="705" name="n_3mainValue【公民館】&#10;有形固定資産減価償却率">
          <a:extLst>
            <a:ext uri="{FF2B5EF4-FFF2-40B4-BE49-F238E27FC236}">
              <a16:creationId xmlns:a16="http://schemas.microsoft.com/office/drawing/2014/main" id="{839768B6-F419-4EE8-A34D-6172FD2A6BA5}"/>
            </a:ext>
          </a:extLst>
        </xdr:cNvPr>
        <xdr:cNvSpPr txBox="1"/>
      </xdr:nvSpPr>
      <xdr:spPr>
        <a:xfrm>
          <a:off x="11900544" y="1825427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108</xdr:row>
      <xdr:rowOff>132822</xdr:rowOff>
    </xdr:from>
    <xdr:ext cx="405111" cy="259045"/>
    <xdr:sp macro="" textlink="">
      <xdr:nvSpPr>
        <xdr:cNvPr id="706" name="n_4mainValue【公民館】&#10;有形固定資産減価償却率">
          <a:extLst>
            <a:ext uri="{FF2B5EF4-FFF2-40B4-BE49-F238E27FC236}">
              <a16:creationId xmlns:a16="http://schemas.microsoft.com/office/drawing/2014/main" id="{2167577A-1F74-44A6-B894-3B3D38195897}"/>
            </a:ext>
          </a:extLst>
        </xdr:cNvPr>
        <xdr:cNvSpPr txBox="1"/>
      </xdr:nvSpPr>
      <xdr:spPr>
        <a:xfrm>
          <a:off x="11102984" y="18237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07" name="正方形/長方形 706">
          <a:extLst>
            <a:ext uri="{FF2B5EF4-FFF2-40B4-BE49-F238E27FC236}">
              <a16:creationId xmlns:a16="http://schemas.microsoft.com/office/drawing/2014/main" id="{A98772BF-88DC-4EDF-9B5A-85530638853B}"/>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08" name="正方形/長方形 707">
          <a:extLst>
            <a:ext uri="{FF2B5EF4-FFF2-40B4-BE49-F238E27FC236}">
              <a16:creationId xmlns:a16="http://schemas.microsoft.com/office/drawing/2014/main" id="{B9ACC3B9-B529-4746-B37E-C603DC92571F}"/>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09" name="正方形/長方形 708">
          <a:extLst>
            <a:ext uri="{FF2B5EF4-FFF2-40B4-BE49-F238E27FC236}">
              <a16:creationId xmlns:a16="http://schemas.microsoft.com/office/drawing/2014/main" id="{32F1727C-AC97-42BB-9D17-479D93EE925B}"/>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10" name="正方形/長方形 709">
          <a:extLst>
            <a:ext uri="{FF2B5EF4-FFF2-40B4-BE49-F238E27FC236}">
              <a16:creationId xmlns:a16="http://schemas.microsoft.com/office/drawing/2014/main" id="{1BFC3994-52E7-4962-A459-CEC4311D0D53}"/>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11" name="正方形/長方形 710">
          <a:extLst>
            <a:ext uri="{FF2B5EF4-FFF2-40B4-BE49-F238E27FC236}">
              <a16:creationId xmlns:a16="http://schemas.microsoft.com/office/drawing/2014/main" id="{80231F83-D6AC-4E50-ADF2-C16029F5C60D}"/>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12" name="正方形/長方形 711">
          <a:extLst>
            <a:ext uri="{FF2B5EF4-FFF2-40B4-BE49-F238E27FC236}">
              <a16:creationId xmlns:a16="http://schemas.microsoft.com/office/drawing/2014/main" id="{1B834786-D25E-48B3-B9A8-36D8D0B6BC43}"/>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13" name="正方形/長方形 712">
          <a:extLst>
            <a:ext uri="{FF2B5EF4-FFF2-40B4-BE49-F238E27FC236}">
              <a16:creationId xmlns:a16="http://schemas.microsoft.com/office/drawing/2014/main" id="{12F1299B-14BC-41D0-B123-733977FD6C55}"/>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14" name="正方形/長方形 713">
          <a:extLst>
            <a:ext uri="{FF2B5EF4-FFF2-40B4-BE49-F238E27FC236}">
              <a16:creationId xmlns:a16="http://schemas.microsoft.com/office/drawing/2014/main" id="{362AE964-93FA-4E48-BBB3-EF91EC344E59}"/>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15" name="テキスト ボックス 714">
          <a:extLst>
            <a:ext uri="{FF2B5EF4-FFF2-40B4-BE49-F238E27FC236}">
              <a16:creationId xmlns:a16="http://schemas.microsoft.com/office/drawing/2014/main" id="{899D146E-7561-4603-B315-B1D4AD925C78}"/>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16" name="直線コネクタ 715">
          <a:extLst>
            <a:ext uri="{FF2B5EF4-FFF2-40B4-BE49-F238E27FC236}">
              <a16:creationId xmlns:a16="http://schemas.microsoft.com/office/drawing/2014/main" id="{2D821506-CED8-4E9B-A73D-080A38202B29}"/>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17" name="直線コネクタ 716">
          <a:extLst>
            <a:ext uri="{FF2B5EF4-FFF2-40B4-BE49-F238E27FC236}">
              <a16:creationId xmlns:a16="http://schemas.microsoft.com/office/drawing/2014/main" id="{CB065600-148E-4938-8E90-54D34B48E667}"/>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18" name="テキスト ボックス 717">
          <a:extLst>
            <a:ext uri="{FF2B5EF4-FFF2-40B4-BE49-F238E27FC236}">
              <a16:creationId xmlns:a16="http://schemas.microsoft.com/office/drawing/2014/main" id="{0216C510-9A44-4A41-B5FE-A6C8CD7851B5}"/>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19" name="直線コネクタ 718">
          <a:extLst>
            <a:ext uri="{FF2B5EF4-FFF2-40B4-BE49-F238E27FC236}">
              <a16:creationId xmlns:a16="http://schemas.microsoft.com/office/drawing/2014/main" id="{87CC3EAE-8D4F-4178-9D9A-B02C386904F9}"/>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20" name="テキスト ボックス 719">
          <a:extLst>
            <a:ext uri="{FF2B5EF4-FFF2-40B4-BE49-F238E27FC236}">
              <a16:creationId xmlns:a16="http://schemas.microsoft.com/office/drawing/2014/main" id="{DF6BDD0B-6B4F-4EA1-BFF4-1409AB11921C}"/>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21" name="直線コネクタ 720">
          <a:extLst>
            <a:ext uri="{FF2B5EF4-FFF2-40B4-BE49-F238E27FC236}">
              <a16:creationId xmlns:a16="http://schemas.microsoft.com/office/drawing/2014/main" id="{FBDE5120-7835-40A2-85AB-DB8C21F3F925}"/>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22" name="テキスト ボックス 721">
          <a:extLst>
            <a:ext uri="{FF2B5EF4-FFF2-40B4-BE49-F238E27FC236}">
              <a16:creationId xmlns:a16="http://schemas.microsoft.com/office/drawing/2014/main" id="{E71B4767-D0FD-43CF-8CAC-FD764BD88320}"/>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23" name="直線コネクタ 722">
          <a:extLst>
            <a:ext uri="{FF2B5EF4-FFF2-40B4-BE49-F238E27FC236}">
              <a16:creationId xmlns:a16="http://schemas.microsoft.com/office/drawing/2014/main" id="{AFC3D29A-09DF-4994-B5E8-906023227DC3}"/>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24" name="テキスト ボックス 723">
          <a:extLst>
            <a:ext uri="{FF2B5EF4-FFF2-40B4-BE49-F238E27FC236}">
              <a16:creationId xmlns:a16="http://schemas.microsoft.com/office/drawing/2014/main" id="{DE4E8B19-B615-4460-9859-EE9556F0C0C1}"/>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25" name="直線コネクタ 724">
          <a:extLst>
            <a:ext uri="{FF2B5EF4-FFF2-40B4-BE49-F238E27FC236}">
              <a16:creationId xmlns:a16="http://schemas.microsoft.com/office/drawing/2014/main" id="{A2BD801E-220E-4544-B3E7-8E2C39AC8EA9}"/>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26" name="テキスト ボックス 725">
          <a:extLst>
            <a:ext uri="{FF2B5EF4-FFF2-40B4-BE49-F238E27FC236}">
              <a16:creationId xmlns:a16="http://schemas.microsoft.com/office/drawing/2014/main" id="{3A47DEF0-C0E4-42E3-8E29-592D39A37B85}"/>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27" name="直線コネクタ 726">
          <a:extLst>
            <a:ext uri="{FF2B5EF4-FFF2-40B4-BE49-F238E27FC236}">
              <a16:creationId xmlns:a16="http://schemas.microsoft.com/office/drawing/2014/main" id="{E327C047-5DD9-465B-8654-16E2C44ED922}"/>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28" name="テキスト ボックス 727">
          <a:extLst>
            <a:ext uri="{FF2B5EF4-FFF2-40B4-BE49-F238E27FC236}">
              <a16:creationId xmlns:a16="http://schemas.microsoft.com/office/drawing/2014/main" id="{9A63A796-159C-4AEC-9373-5FFB8EBA9A2D}"/>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29" name="直線コネクタ 728">
          <a:extLst>
            <a:ext uri="{FF2B5EF4-FFF2-40B4-BE49-F238E27FC236}">
              <a16:creationId xmlns:a16="http://schemas.microsoft.com/office/drawing/2014/main" id="{3B6162ED-05B6-416E-A2C2-98D297A5DCF7}"/>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30" name="テキスト ボックス 729">
          <a:extLst>
            <a:ext uri="{FF2B5EF4-FFF2-40B4-BE49-F238E27FC236}">
              <a16:creationId xmlns:a16="http://schemas.microsoft.com/office/drawing/2014/main" id="{84847D6C-F3B6-47C3-A1A6-F83AE50D3E39}"/>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31" name="【公民館】&#10;一人当たり面積グラフ枠">
          <a:extLst>
            <a:ext uri="{FF2B5EF4-FFF2-40B4-BE49-F238E27FC236}">
              <a16:creationId xmlns:a16="http://schemas.microsoft.com/office/drawing/2014/main" id="{605A7F5E-857C-44CB-B8B0-7718A6C31A82}"/>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27541</xdr:rowOff>
    </xdr:from>
    <xdr:to>
      <xdr:col>116</xdr:col>
      <xdr:colOff>62864</xdr:colOff>
      <xdr:row>109</xdr:row>
      <xdr:rowOff>31133</xdr:rowOff>
    </xdr:to>
    <xdr:cxnSp macro="">
      <xdr:nvCxnSpPr>
        <xdr:cNvPr id="732" name="直線コネクタ 731">
          <a:extLst>
            <a:ext uri="{FF2B5EF4-FFF2-40B4-BE49-F238E27FC236}">
              <a16:creationId xmlns:a16="http://schemas.microsoft.com/office/drawing/2014/main" id="{40384A55-5125-4247-A469-11C588A7B451}"/>
            </a:ext>
          </a:extLst>
        </xdr:cNvPr>
        <xdr:cNvCxnSpPr/>
      </xdr:nvCxnSpPr>
      <xdr:spPr>
        <a:xfrm flipV="1">
          <a:off x="19509104" y="16791541"/>
          <a:ext cx="0" cy="151235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109</xdr:row>
      <xdr:rowOff>34960</xdr:rowOff>
    </xdr:from>
    <xdr:ext cx="469744" cy="259045"/>
    <xdr:sp macro="" textlink="">
      <xdr:nvSpPr>
        <xdr:cNvPr id="733" name="【公民館】&#10;一人当たり面積最小値テキスト">
          <a:extLst>
            <a:ext uri="{FF2B5EF4-FFF2-40B4-BE49-F238E27FC236}">
              <a16:creationId xmlns:a16="http://schemas.microsoft.com/office/drawing/2014/main" id="{665D6F60-1A49-4BAF-A155-C18617D4A0C0}"/>
            </a:ext>
          </a:extLst>
        </xdr:cNvPr>
        <xdr:cNvSpPr txBox="1"/>
      </xdr:nvSpPr>
      <xdr:spPr>
        <a:xfrm>
          <a:off x="19547840" y="183077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109</xdr:row>
      <xdr:rowOff>31133</xdr:rowOff>
    </xdr:from>
    <xdr:to>
      <xdr:col>116</xdr:col>
      <xdr:colOff>152400</xdr:colOff>
      <xdr:row>109</xdr:row>
      <xdr:rowOff>31133</xdr:rowOff>
    </xdr:to>
    <xdr:cxnSp macro="">
      <xdr:nvCxnSpPr>
        <xdr:cNvPr id="734" name="直線コネクタ 733">
          <a:extLst>
            <a:ext uri="{FF2B5EF4-FFF2-40B4-BE49-F238E27FC236}">
              <a16:creationId xmlns:a16="http://schemas.microsoft.com/office/drawing/2014/main" id="{447654F1-C48B-47BD-A5A7-0A3DEE025E7E}"/>
            </a:ext>
          </a:extLst>
        </xdr:cNvPr>
        <xdr:cNvCxnSpPr/>
      </xdr:nvCxnSpPr>
      <xdr:spPr>
        <a:xfrm>
          <a:off x="19443700" y="1830389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145668</xdr:rowOff>
    </xdr:from>
    <xdr:ext cx="469744" cy="259045"/>
    <xdr:sp macro="" textlink="">
      <xdr:nvSpPr>
        <xdr:cNvPr id="735" name="【公民館】&#10;一人当たり面積最大値テキスト">
          <a:extLst>
            <a:ext uri="{FF2B5EF4-FFF2-40B4-BE49-F238E27FC236}">
              <a16:creationId xmlns:a16="http://schemas.microsoft.com/office/drawing/2014/main" id="{8D09DFFF-39BB-4BB5-BA72-F07A64567B8C}"/>
            </a:ext>
          </a:extLst>
        </xdr:cNvPr>
        <xdr:cNvSpPr txBox="1"/>
      </xdr:nvSpPr>
      <xdr:spPr>
        <a:xfrm>
          <a:off x="19547840" y="16574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27541</xdr:rowOff>
    </xdr:from>
    <xdr:to>
      <xdr:col>116</xdr:col>
      <xdr:colOff>152400</xdr:colOff>
      <xdr:row>100</xdr:row>
      <xdr:rowOff>27541</xdr:rowOff>
    </xdr:to>
    <xdr:cxnSp macro="">
      <xdr:nvCxnSpPr>
        <xdr:cNvPr id="736" name="直線コネクタ 735">
          <a:extLst>
            <a:ext uri="{FF2B5EF4-FFF2-40B4-BE49-F238E27FC236}">
              <a16:creationId xmlns:a16="http://schemas.microsoft.com/office/drawing/2014/main" id="{2E32DDFF-E5B9-4F3A-909B-7227CCBFB951}"/>
            </a:ext>
          </a:extLst>
        </xdr:cNvPr>
        <xdr:cNvCxnSpPr/>
      </xdr:nvCxnSpPr>
      <xdr:spPr>
        <a:xfrm>
          <a:off x="19443700" y="1679154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10721</xdr:rowOff>
    </xdr:from>
    <xdr:ext cx="469744" cy="259045"/>
    <xdr:sp macro="" textlink="">
      <xdr:nvSpPr>
        <xdr:cNvPr id="737" name="【公民館】&#10;一人当たり面積平均値テキスト">
          <a:extLst>
            <a:ext uri="{FF2B5EF4-FFF2-40B4-BE49-F238E27FC236}">
              <a16:creationId xmlns:a16="http://schemas.microsoft.com/office/drawing/2014/main" id="{B26BD521-5C51-4F99-977C-02A05E56660D}"/>
            </a:ext>
          </a:extLst>
        </xdr:cNvPr>
        <xdr:cNvSpPr txBox="1"/>
      </xdr:nvSpPr>
      <xdr:spPr>
        <a:xfrm>
          <a:off x="19547840" y="1794820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107</xdr:row>
      <xdr:rowOff>159294</xdr:rowOff>
    </xdr:from>
    <xdr:to>
      <xdr:col>116</xdr:col>
      <xdr:colOff>114300</xdr:colOff>
      <xdr:row>108</xdr:row>
      <xdr:rowOff>89444</xdr:rowOff>
    </xdr:to>
    <xdr:sp macro="" textlink="">
      <xdr:nvSpPr>
        <xdr:cNvPr id="738" name="フローチャート: 判断 737">
          <a:extLst>
            <a:ext uri="{FF2B5EF4-FFF2-40B4-BE49-F238E27FC236}">
              <a16:creationId xmlns:a16="http://schemas.microsoft.com/office/drawing/2014/main" id="{0A4D8820-3ACE-492A-A4C4-A304037B6BAD}"/>
            </a:ext>
          </a:extLst>
        </xdr:cNvPr>
        <xdr:cNvSpPr/>
      </xdr:nvSpPr>
      <xdr:spPr>
        <a:xfrm>
          <a:off x="19458940" y="18096774"/>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107</xdr:row>
      <xdr:rowOff>133169</xdr:rowOff>
    </xdr:from>
    <xdr:to>
      <xdr:col>112</xdr:col>
      <xdr:colOff>38100</xdr:colOff>
      <xdr:row>108</xdr:row>
      <xdr:rowOff>63319</xdr:rowOff>
    </xdr:to>
    <xdr:sp macro="" textlink="">
      <xdr:nvSpPr>
        <xdr:cNvPr id="739" name="フローチャート: 判断 738">
          <a:extLst>
            <a:ext uri="{FF2B5EF4-FFF2-40B4-BE49-F238E27FC236}">
              <a16:creationId xmlns:a16="http://schemas.microsoft.com/office/drawing/2014/main" id="{734278A7-4C69-4CE5-8295-DC8044DA248C}"/>
            </a:ext>
          </a:extLst>
        </xdr:cNvPr>
        <xdr:cNvSpPr/>
      </xdr:nvSpPr>
      <xdr:spPr>
        <a:xfrm>
          <a:off x="18735040" y="1807064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107</xdr:row>
      <xdr:rowOff>144272</xdr:rowOff>
    </xdr:from>
    <xdr:to>
      <xdr:col>107</xdr:col>
      <xdr:colOff>101600</xdr:colOff>
      <xdr:row>108</xdr:row>
      <xdr:rowOff>74422</xdr:rowOff>
    </xdr:to>
    <xdr:sp macro="" textlink="">
      <xdr:nvSpPr>
        <xdr:cNvPr id="740" name="フローチャート: 判断 739">
          <a:extLst>
            <a:ext uri="{FF2B5EF4-FFF2-40B4-BE49-F238E27FC236}">
              <a16:creationId xmlns:a16="http://schemas.microsoft.com/office/drawing/2014/main" id="{8D96CB5F-2DB1-4937-9363-AE7E981DD97A}"/>
            </a:ext>
          </a:extLst>
        </xdr:cNvPr>
        <xdr:cNvSpPr/>
      </xdr:nvSpPr>
      <xdr:spPr>
        <a:xfrm>
          <a:off x="17937480" y="1808175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107</xdr:row>
      <xdr:rowOff>160927</xdr:rowOff>
    </xdr:from>
    <xdr:to>
      <xdr:col>102</xdr:col>
      <xdr:colOff>165100</xdr:colOff>
      <xdr:row>108</xdr:row>
      <xdr:rowOff>91077</xdr:rowOff>
    </xdr:to>
    <xdr:sp macro="" textlink="">
      <xdr:nvSpPr>
        <xdr:cNvPr id="741" name="フローチャート: 判断 740">
          <a:extLst>
            <a:ext uri="{FF2B5EF4-FFF2-40B4-BE49-F238E27FC236}">
              <a16:creationId xmlns:a16="http://schemas.microsoft.com/office/drawing/2014/main" id="{E10FE602-A89E-4EE5-8A80-2B97EE7330D2}"/>
            </a:ext>
          </a:extLst>
        </xdr:cNvPr>
        <xdr:cNvSpPr/>
      </xdr:nvSpPr>
      <xdr:spPr>
        <a:xfrm>
          <a:off x="17162780" y="18098407"/>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108</xdr:row>
      <xdr:rowOff>2866</xdr:rowOff>
    </xdr:from>
    <xdr:to>
      <xdr:col>98</xdr:col>
      <xdr:colOff>38100</xdr:colOff>
      <xdr:row>108</xdr:row>
      <xdr:rowOff>104466</xdr:rowOff>
    </xdr:to>
    <xdr:sp macro="" textlink="">
      <xdr:nvSpPr>
        <xdr:cNvPr id="742" name="フローチャート: 判断 741">
          <a:extLst>
            <a:ext uri="{FF2B5EF4-FFF2-40B4-BE49-F238E27FC236}">
              <a16:creationId xmlns:a16="http://schemas.microsoft.com/office/drawing/2014/main" id="{E49CBEB1-2027-4412-B900-851E18A25B04}"/>
            </a:ext>
          </a:extLst>
        </xdr:cNvPr>
        <xdr:cNvSpPr/>
      </xdr:nvSpPr>
      <xdr:spPr>
        <a:xfrm>
          <a:off x="16388080" y="181079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43" name="テキスト ボックス 742">
          <a:extLst>
            <a:ext uri="{FF2B5EF4-FFF2-40B4-BE49-F238E27FC236}">
              <a16:creationId xmlns:a16="http://schemas.microsoft.com/office/drawing/2014/main" id="{5EEE49E8-8BB9-4CE3-93C8-770A38BCA057}"/>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44" name="テキスト ボックス 743">
          <a:extLst>
            <a:ext uri="{FF2B5EF4-FFF2-40B4-BE49-F238E27FC236}">
              <a16:creationId xmlns:a16="http://schemas.microsoft.com/office/drawing/2014/main" id="{B256E97B-5191-46FD-B5B2-702152B9804B}"/>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45" name="テキスト ボックス 744">
          <a:extLst>
            <a:ext uri="{FF2B5EF4-FFF2-40B4-BE49-F238E27FC236}">
              <a16:creationId xmlns:a16="http://schemas.microsoft.com/office/drawing/2014/main" id="{626BF9AE-5360-4011-BFE7-AD8852C903B8}"/>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46" name="テキスト ボックス 745">
          <a:extLst>
            <a:ext uri="{FF2B5EF4-FFF2-40B4-BE49-F238E27FC236}">
              <a16:creationId xmlns:a16="http://schemas.microsoft.com/office/drawing/2014/main" id="{F187BD3B-F5BE-4E63-87A7-8B7C974445BC}"/>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47" name="テキスト ボックス 746">
          <a:extLst>
            <a:ext uri="{FF2B5EF4-FFF2-40B4-BE49-F238E27FC236}">
              <a16:creationId xmlns:a16="http://schemas.microsoft.com/office/drawing/2014/main" id="{A45A25A5-BA7E-433B-8273-9B68C3AC96F4}"/>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76019</xdr:rowOff>
    </xdr:from>
    <xdr:to>
      <xdr:col>116</xdr:col>
      <xdr:colOff>114300</xdr:colOff>
      <xdr:row>109</xdr:row>
      <xdr:rowOff>6169</xdr:rowOff>
    </xdr:to>
    <xdr:sp macro="" textlink="">
      <xdr:nvSpPr>
        <xdr:cNvPr id="748" name="楕円 747">
          <a:extLst>
            <a:ext uri="{FF2B5EF4-FFF2-40B4-BE49-F238E27FC236}">
              <a16:creationId xmlns:a16="http://schemas.microsoft.com/office/drawing/2014/main" id="{B2ED5AF6-FDDA-4647-84E6-4957AEB3004D}"/>
            </a:ext>
          </a:extLst>
        </xdr:cNvPr>
        <xdr:cNvSpPr/>
      </xdr:nvSpPr>
      <xdr:spPr>
        <a:xfrm>
          <a:off x="19458940" y="1818113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162396</xdr:rowOff>
    </xdr:from>
    <xdr:ext cx="469744" cy="259045"/>
    <xdr:sp macro="" textlink="">
      <xdr:nvSpPr>
        <xdr:cNvPr id="749" name="【公民館】&#10;一人当たり面積該当値テキスト">
          <a:extLst>
            <a:ext uri="{FF2B5EF4-FFF2-40B4-BE49-F238E27FC236}">
              <a16:creationId xmlns:a16="http://schemas.microsoft.com/office/drawing/2014/main" id="{AE23A8ED-EBE2-4AB0-BBB1-F73CF8DC42F5}"/>
            </a:ext>
          </a:extLst>
        </xdr:cNvPr>
        <xdr:cNvSpPr txBox="1"/>
      </xdr:nvSpPr>
      <xdr:spPr>
        <a:xfrm>
          <a:off x="19547840" y="180998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77978</xdr:rowOff>
    </xdr:from>
    <xdr:to>
      <xdr:col>112</xdr:col>
      <xdr:colOff>38100</xdr:colOff>
      <xdr:row>109</xdr:row>
      <xdr:rowOff>8128</xdr:rowOff>
    </xdr:to>
    <xdr:sp macro="" textlink="">
      <xdr:nvSpPr>
        <xdr:cNvPr id="750" name="楕円 749">
          <a:extLst>
            <a:ext uri="{FF2B5EF4-FFF2-40B4-BE49-F238E27FC236}">
              <a16:creationId xmlns:a16="http://schemas.microsoft.com/office/drawing/2014/main" id="{F39A478A-1ED4-4C72-AD2F-AA65213838D9}"/>
            </a:ext>
          </a:extLst>
        </xdr:cNvPr>
        <xdr:cNvSpPr/>
      </xdr:nvSpPr>
      <xdr:spPr>
        <a:xfrm>
          <a:off x="18735040" y="18183098"/>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126819</xdr:rowOff>
    </xdr:from>
    <xdr:to>
      <xdr:col>116</xdr:col>
      <xdr:colOff>63500</xdr:colOff>
      <xdr:row>108</xdr:row>
      <xdr:rowOff>128778</xdr:rowOff>
    </xdr:to>
    <xdr:cxnSp macro="">
      <xdr:nvCxnSpPr>
        <xdr:cNvPr id="751" name="直線コネクタ 750">
          <a:extLst>
            <a:ext uri="{FF2B5EF4-FFF2-40B4-BE49-F238E27FC236}">
              <a16:creationId xmlns:a16="http://schemas.microsoft.com/office/drawing/2014/main" id="{11951D27-90E8-46B9-833C-4209EE9B542A}"/>
            </a:ext>
          </a:extLst>
        </xdr:cNvPr>
        <xdr:cNvCxnSpPr/>
      </xdr:nvCxnSpPr>
      <xdr:spPr>
        <a:xfrm flipV="1">
          <a:off x="18778220" y="18231939"/>
          <a:ext cx="73152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79938</xdr:rowOff>
    </xdr:from>
    <xdr:to>
      <xdr:col>107</xdr:col>
      <xdr:colOff>101600</xdr:colOff>
      <xdr:row>109</xdr:row>
      <xdr:rowOff>10088</xdr:rowOff>
    </xdr:to>
    <xdr:sp macro="" textlink="">
      <xdr:nvSpPr>
        <xdr:cNvPr id="752" name="楕円 751">
          <a:extLst>
            <a:ext uri="{FF2B5EF4-FFF2-40B4-BE49-F238E27FC236}">
              <a16:creationId xmlns:a16="http://schemas.microsoft.com/office/drawing/2014/main" id="{3AEA65FA-8F51-40E9-976D-9D3EFB1A8685}"/>
            </a:ext>
          </a:extLst>
        </xdr:cNvPr>
        <xdr:cNvSpPr/>
      </xdr:nvSpPr>
      <xdr:spPr>
        <a:xfrm>
          <a:off x="17937480" y="1818505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128778</xdr:rowOff>
    </xdr:from>
    <xdr:to>
      <xdr:col>111</xdr:col>
      <xdr:colOff>177800</xdr:colOff>
      <xdr:row>108</xdr:row>
      <xdr:rowOff>130738</xdr:rowOff>
    </xdr:to>
    <xdr:cxnSp macro="">
      <xdr:nvCxnSpPr>
        <xdr:cNvPr id="753" name="直線コネクタ 752">
          <a:extLst>
            <a:ext uri="{FF2B5EF4-FFF2-40B4-BE49-F238E27FC236}">
              <a16:creationId xmlns:a16="http://schemas.microsoft.com/office/drawing/2014/main" id="{2048602D-CD83-4806-A566-C0F5BD778D98}"/>
            </a:ext>
          </a:extLst>
        </xdr:cNvPr>
        <xdr:cNvCxnSpPr/>
      </xdr:nvCxnSpPr>
      <xdr:spPr>
        <a:xfrm flipV="1">
          <a:off x="17988280" y="18233898"/>
          <a:ext cx="789940" cy="1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81897</xdr:rowOff>
    </xdr:from>
    <xdr:to>
      <xdr:col>102</xdr:col>
      <xdr:colOff>165100</xdr:colOff>
      <xdr:row>109</xdr:row>
      <xdr:rowOff>12047</xdr:rowOff>
    </xdr:to>
    <xdr:sp macro="" textlink="">
      <xdr:nvSpPr>
        <xdr:cNvPr id="754" name="楕円 753">
          <a:extLst>
            <a:ext uri="{FF2B5EF4-FFF2-40B4-BE49-F238E27FC236}">
              <a16:creationId xmlns:a16="http://schemas.microsoft.com/office/drawing/2014/main" id="{12D19CDE-895D-4EE8-98E0-A13F2C7E4164}"/>
            </a:ext>
          </a:extLst>
        </xdr:cNvPr>
        <xdr:cNvSpPr/>
      </xdr:nvSpPr>
      <xdr:spPr>
        <a:xfrm>
          <a:off x="17162780" y="1818701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130738</xdr:rowOff>
    </xdr:from>
    <xdr:to>
      <xdr:col>107</xdr:col>
      <xdr:colOff>50800</xdr:colOff>
      <xdr:row>108</xdr:row>
      <xdr:rowOff>132697</xdr:rowOff>
    </xdr:to>
    <xdr:cxnSp macro="">
      <xdr:nvCxnSpPr>
        <xdr:cNvPr id="755" name="直線コネクタ 754">
          <a:extLst>
            <a:ext uri="{FF2B5EF4-FFF2-40B4-BE49-F238E27FC236}">
              <a16:creationId xmlns:a16="http://schemas.microsoft.com/office/drawing/2014/main" id="{59B83077-6C44-4D7C-B504-294C2A86AE22}"/>
            </a:ext>
          </a:extLst>
        </xdr:cNvPr>
        <xdr:cNvCxnSpPr/>
      </xdr:nvCxnSpPr>
      <xdr:spPr>
        <a:xfrm flipV="1">
          <a:off x="17213580" y="18235858"/>
          <a:ext cx="774700" cy="19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84182</xdr:rowOff>
    </xdr:from>
    <xdr:to>
      <xdr:col>98</xdr:col>
      <xdr:colOff>38100</xdr:colOff>
      <xdr:row>109</xdr:row>
      <xdr:rowOff>14332</xdr:rowOff>
    </xdr:to>
    <xdr:sp macro="" textlink="">
      <xdr:nvSpPr>
        <xdr:cNvPr id="756" name="楕円 755">
          <a:extLst>
            <a:ext uri="{FF2B5EF4-FFF2-40B4-BE49-F238E27FC236}">
              <a16:creationId xmlns:a16="http://schemas.microsoft.com/office/drawing/2014/main" id="{542A0416-5959-4D9B-AADC-D3B166AD417E}"/>
            </a:ext>
          </a:extLst>
        </xdr:cNvPr>
        <xdr:cNvSpPr/>
      </xdr:nvSpPr>
      <xdr:spPr>
        <a:xfrm>
          <a:off x="16388080" y="1818930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132697</xdr:rowOff>
    </xdr:from>
    <xdr:to>
      <xdr:col>102</xdr:col>
      <xdr:colOff>114300</xdr:colOff>
      <xdr:row>108</xdr:row>
      <xdr:rowOff>134982</xdr:rowOff>
    </xdr:to>
    <xdr:cxnSp macro="">
      <xdr:nvCxnSpPr>
        <xdr:cNvPr id="757" name="直線コネクタ 756">
          <a:extLst>
            <a:ext uri="{FF2B5EF4-FFF2-40B4-BE49-F238E27FC236}">
              <a16:creationId xmlns:a16="http://schemas.microsoft.com/office/drawing/2014/main" id="{ECB86A6A-711F-4617-95E7-00B29E7585AD}"/>
            </a:ext>
          </a:extLst>
        </xdr:cNvPr>
        <xdr:cNvCxnSpPr/>
      </xdr:nvCxnSpPr>
      <xdr:spPr>
        <a:xfrm flipV="1">
          <a:off x="16431260" y="18237817"/>
          <a:ext cx="782320" cy="22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106</xdr:row>
      <xdr:rowOff>79846</xdr:rowOff>
    </xdr:from>
    <xdr:ext cx="469744" cy="259045"/>
    <xdr:sp macro="" textlink="">
      <xdr:nvSpPr>
        <xdr:cNvPr id="758" name="n_1aveValue【公民館】&#10;一人当たり面積">
          <a:extLst>
            <a:ext uri="{FF2B5EF4-FFF2-40B4-BE49-F238E27FC236}">
              <a16:creationId xmlns:a16="http://schemas.microsoft.com/office/drawing/2014/main" id="{72D77A1F-D95C-4EA7-BF69-A62C83646C06}"/>
            </a:ext>
          </a:extLst>
        </xdr:cNvPr>
        <xdr:cNvSpPr txBox="1"/>
      </xdr:nvSpPr>
      <xdr:spPr>
        <a:xfrm>
          <a:off x="18561127" y="178496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90949</xdr:rowOff>
    </xdr:from>
    <xdr:ext cx="469744" cy="259045"/>
    <xdr:sp macro="" textlink="">
      <xdr:nvSpPr>
        <xdr:cNvPr id="759" name="n_2aveValue【公民館】&#10;一人当たり面積">
          <a:extLst>
            <a:ext uri="{FF2B5EF4-FFF2-40B4-BE49-F238E27FC236}">
              <a16:creationId xmlns:a16="http://schemas.microsoft.com/office/drawing/2014/main" id="{81BA033D-535B-4B19-A54E-DED8AD8608A0}"/>
            </a:ext>
          </a:extLst>
        </xdr:cNvPr>
        <xdr:cNvSpPr txBox="1"/>
      </xdr:nvSpPr>
      <xdr:spPr>
        <a:xfrm>
          <a:off x="17776267" y="1786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107604</xdr:rowOff>
    </xdr:from>
    <xdr:ext cx="469744" cy="259045"/>
    <xdr:sp macro="" textlink="">
      <xdr:nvSpPr>
        <xdr:cNvPr id="760" name="n_3aveValue【公民館】&#10;一人当たり面積">
          <a:extLst>
            <a:ext uri="{FF2B5EF4-FFF2-40B4-BE49-F238E27FC236}">
              <a16:creationId xmlns:a16="http://schemas.microsoft.com/office/drawing/2014/main" id="{C0389D6E-E6D9-4DD3-957A-010B2A6A2339}"/>
            </a:ext>
          </a:extLst>
        </xdr:cNvPr>
        <xdr:cNvSpPr txBox="1"/>
      </xdr:nvSpPr>
      <xdr:spPr>
        <a:xfrm>
          <a:off x="17001567" y="17877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106</xdr:row>
      <xdr:rowOff>120993</xdr:rowOff>
    </xdr:from>
    <xdr:ext cx="469744" cy="259045"/>
    <xdr:sp macro="" textlink="">
      <xdr:nvSpPr>
        <xdr:cNvPr id="761" name="n_4aveValue【公民館】&#10;一人当たり面積">
          <a:extLst>
            <a:ext uri="{FF2B5EF4-FFF2-40B4-BE49-F238E27FC236}">
              <a16:creationId xmlns:a16="http://schemas.microsoft.com/office/drawing/2014/main" id="{8CAF737A-BF24-41CB-873B-C70553300C97}"/>
            </a:ext>
          </a:extLst>
        </xdr:cNvPr>
        <xdr:cNvSpPr txBox="1"/>
      </xdr:nvSpPr>
      <xdr:spPr>
        <a:xfrm>
          <a:off x="16226867" y="17890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170705</xdr:rowOff>
    </xdr:from>
    <xdr:ext cx="469744" cy="259045"/>
    <xdr:sp macro="" textlink="">
      <xdr:nvSpPr>
        <xdr:cNvPr id="762" name="n_1mainValue【公民館】&#10;一人当たり面積">
          <a:extLst>
            <a:ext uri="{FF2B5EF4-FFF2-40B4-BE49-F238E27FC236}">
              <a16:creationId xmlns:a16="http://schemas.microsoft.com/office/drawing/2014/main" id="{7A07DEF3-3526-4D2F-AD12-8FD8FC2C1667}"/>
            </a:ext>
          </a:extLst>
        </xdr:cNvPr>
        <xdr:cNvSpPr txBox="1"/>
      </xdr:nvSpPr>
      <xdr:spPr>
        <a:xfrm>
          <a:off x="18561127" y="182758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109</xdr:row>
      <xdr:rowOff>1215</xdr:rowOff>
    </xdr:from>
    <xdr:ext cx="469744" cy="259045"/>
    <xdr:sp macro="" textlink="">
      <xdr:nvSpPr>
        <xdr:cNvPr id="763" name="n_2mainValue【公民館】&#10;一人当たり面積">
          <a:extLst>
            <a:ext uri="{FF2B5EF4-FFF2-40B4-BE49-F238E27FC236}">
              <a16:creationId xmlns:a16="http://schemas.microsoft.com/office/drawing/2014/main" id="{D51E1B8E-C07B-4683-8E75-C870093A4794}"/>
            </a:ext>
          </a:extLst>
        </xdr:cNvPr>
        <xdr:cNvSpPr txBox="1"/>
      </xdr:nvSpPr>
      <xdr:spPr>
        <a:xfrm>
          <a:off x="17776267" y="18273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109</xdr:row>
      <xdr:rowOff>3174</xdr:rowOff>
    </xdr:from>
    <xdr:ext cx="469744" cy="259045"/>
    <xdr:sp macro="" textlink="">
      <xdr:nvSpPr>
        <xdr:cNvPr id="764" name="n_3mainValue【公民館】&#10;一人当たり面積">
          <a:extLst>
            <a:ext uri="{FF2B5EF4-FFF2-40B4-BE49-F238E27FC236}">
              <a16:creationId xmlns:a16="http://schemas.microsoft.com/office/drawing/2014/main" id="{EB2D34BB-01B4-499F-8508-56C39D942627}"/>
            </a:ext>
          </a:extLst>
        </xdr:cNvPr>
        <xdr:cNvSpPr txBox="1"/>
      </xdr:nvSpPr>
      <xdr:spPr>
        <a:xfrm>
          <a:off x="17001567" y="182759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109</xdr:row>
      <xdr:rowOff>5459</xdr:rowOff>
    </xdr:from>
    <xdr:ext cx="469744" cy="259045"/>
    <xdr:sp macro="" textlink="">
      <xdr:nvSpPr>
        <xdr:cNvPr id="765" name="n_4mainValue【公民館】&#10;一人当たり面積">
          <a:extLst>
            <a:ext uri="{FF2B5EF4-FFF2-40B4-BE49-F238E27FC236}">
              <a16:creationId xmlns:a16="http://schemas.microsoft.com/office/drawing/2014/main" id="{9BEE489B-7985-46D0-BF0F-11DD13834294}"/>
            </a:ext>
          </a:extLst>
        </xdr:cNvPr>
        <xdr:cNvSpPr txBox="1"/>
      </xdr:nvSpPr>
      <xdr:spPr>
        <a:xfrm>
          <a:off x="16226867" y="18278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66" name="正方形/長方形 765">
          <a:extLst>
            <a:ext uri="{FF2B5EF4-FFF2-40B4-BE49-F238E27FC236}">
              <a16:creationId xmlns:a16="http://schemas.microsoft.com/office/drawing/2014/main" id="{8B382DBA-61A5-456D-B232-5157C9FDD7CC}"/>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67" name="正方形/長方形 766">
          <a:extLst>
            <a:ext uri="{FF2B5EF4-FFF2-40B4-BE49-F238E27FC236}">
              <a16:creationId xmlns:a16="http://schemas.microsoft.com/office/drawing/2014/main" id="{EABE267D-6B37-4421-91E5-CF83A15D1A0B}"/>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68" name="テキスト ボックス 767">
          <a:extLst>
            <a:ext uri="{FF2B5EF4-FFF2-40B4-BE49-F238E27FC236}">
              <a16:creationId xmlns:a16="http://schemas.microsoft.com/office/drawing/2014/main" id="{18E741DD-BCB9-4783-A313-5D97CE28C4D6}"/>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道路、橋りょう・トンネルの有形固定資産減価償却率は、類似団体平均とほぼ同水準であるが、橋りょう・トンネルにおける一人当たり有形固定資産（償却資産）額では、類似団体平均を大きく超過している。</a:t>
          </a:r>
        </a:p>
        <a:p>
          <a:r>
            <a:rPr kumimoji="1" lang="ja-JP" altLang="en-US" sz="1300">
              <a:latin typeface="ＭＳ Ｐゴシック" panose="020B0600070205080204" pitchFamily="50" charset="-128"/>
              <a:ea typeface="ＭＳ Ｐゴシック" panose="020B0600070205080204" pitchFamily="50" charset="-128"/>
            </a:rPr>
            <a:t>この要因は、本町が山間部に位置しており、橋りょう・トンネルの設置数が比較的多く、また人口が少ないことにより、一人当たりの数値が高くなることが考えられる。</a:t>
          </a:r>
        </a:p>
        <a:p>
          <a:r>
            <a:rPr kumimoji="1" lang="ja-JP" altLang="en-US" sz="1300">
              <a:latin typeface="ＭＳ Ｐゴシック" panose="020B0600070205080204" pitchFamily="50" charset="-128"/>
              <a:ea typeface="ＭＳ Ｐゴシック" panose="020B0600070205080204" pitchFamily="50" charset="-128"/>
            </a:rPr>
            <a:t>認定こども園・幼稚園・保育所、学校施設については、平成</a:t>
          </a:r>
          <a:r>
            <a:rPr kumimoji="1" lang="en-US" altLang="ja-JP" sz="1300">
              <a:latin typeface="ＭＳ Ｐゴシック" panose="020B0600070205080204" pitchFamily="50" charset="-128"/>
              <a:ea typeface="ＭＳ Ｐゴシック" panose="020B0600070205080204" pitchFamily="50" charset="-128"/>
            </a:rPr>
            <a:t>28</a:t>
          </a:r>
          <a:r>
            <a:rPr kumimoji="1" lang="ja-JP" altLang="en-US" sz="1300">
              <a:latin typeface="ＭＳ Ｐゴシック" panose="020B0600070205080204" pitchFamily="50" charset="-128"/>
              <a:ea typeface="ＭＳ Ｐゴシック" panose="020B0600070205080204" pitchFamily="50" charset="-128"/>
            </a:rPr>
            <a:t>年度に認定こども園、平成</a:t>
          </a:r>
          <a:r>
            <a:rPr kumimoji="1" lang="en-US" altLang="ja-JP" sz="1300">
              <a:latin typeface="ＭＳ Ｐゴシック" panose="020B0600070205080204" pitchFamily="50" charset="-128"/>
              <a:ea typeface="ＭＳ Ｐゴシック" panose="020B0600070205080204" pitchFamily="50" charset="-128"/>
            </a:rPr>
            <a:t>13</a:t>
          </a:r>
          <a:r>
            <a:rPr kumimoji="1" lang="ja-JP" altLang="en-US" sz="1300">
              <a:latin typeface="ＭＳ Ｐゴシック" panose="020B0600070205080204" pitchFamily="50" charset="-128"/>
              <a:ea typeface="ＭＳ Ｐゴシック" panose="020B0600070205080204" pitchFamily="50" charset="-128"/>
            </a:rPr>
            <a:t>年度に統合中学校、平成</a:t>
          </a:r>
          <a:r>
            <a:rPr kumimoji="1" lang="en-US" altLang="ja-JP" sz="1300">
              <a:latin typeface="ＭＳ Ｐゴシック" panose="020B0600070205080204" pitchFamily="50" charset="-128"/>
              <a:ea typeface="ＭＳ Ｐゴシック" panose="020B0600070205080204" pitchFamily="50" charset="-128"/>
            </a:rPr>
            <a:t>27</a:t>
          </a:r>
          <a:r>
            <a:rPr kumimoji="1" lang="ja-JP" altLang="en-US" sz="1300">
              <a:latin typeface="ＭＳ Ｐゴシック" panose="020B0600070205080204" pitchFamily="50" charset="-128"/>
              <a:ea typeface="ＭＳ Ｐゴシック" panose="020B0600070205080204" pitchFamily="50" charset="-128"/>
            </a:rPr>
            <a:t>年度に統合小学校の減価償却を開始したことから、有形固定資産減価償却率は類似団体平均を大きく下回っているが、認定こども園が木造のため、鉄筋コンクリート造りの小中学校よりも早く耐用年数を迎えることから、認定こども園・幼稚園・保育所施設の老朽化が進んでいる。</a:t>
          </a:r>
        </a:p>
        <a:p>
          <a:r>
            <a:rPr kumimoji="1" lang="ja-JP" altLang="en-US" sz="1300">
              <a:latin typeface="ＭＳ Ｐゴシック" panose="020B0600070205080204" pitchFamily="50" charset="-128"/>
              <a:ea typeface="ＭＳ Ｐゴシック" panose="020B0600070205080204" pitchFamily="50" charset="-128"/>
            </a:rPr>
            <a:t>また、公民館の有形固定資産減価償却率は</a:t>
          </a:r>
          <a:r>
            <a:rPr kumimoji="1" lang="en-US" altLang="ja-JP" sz="1300">
              <a:latin typeface="ＭＳ Ｐゴシック" panose="020B0600070205080204" pitchFamily="50" charset="-128"/>
              <a:ea typeface="ＭＳ Ｐゴシック" panose="020B0600070205080204" pitchFamily="50" charset="-128"/>
            </a:rPr>
            <a:t>96.8</a:t>
          </a:r>
          <a:r>
            <a:rPr kumimoji="1" lang="ja-JP" altLang="en-US" sz="1300">
              <a:latin typeface="ＭＳ Ｐゴシック" panose="020B0600070205080204" pitchFamily="50" charset="-128"/>
              <a:ea typeface="ＭＳ Ｐゴシック" panose="020B0600070205080204" pitchFamily="50" charset="-128"/>
            </a:rPr>
            <a:t>％であり、施設の老朽化が顕著であるため、今後公共施設等総合管理計画をはじめとした各種個別計画に基づき適正な対策を講じる必要がある。</a:t>
          </a: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CCF9C335-437E-4D88-9C93-5EAF97FE6442}"/>
            </a:ext>
          </a:extLst>
        </xdr:cNvPr>
        <xdr:cNvSpPr/>
      </xdr:nvSpPr>
      <xdr:spPr>
        <a:xfrm>
          <a:off x="566420" y="127000"/>
          <a:ext cx="11168380" cy="61976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30084B5-6E0E-44BB-B8D2-CED3A716B934}"/>
            </a:ext>
          </a:extLst>
        </xdr:cNvPr>
        <xdr:cNvSpPr/>
      </xdr:nvSpPr>
      <xdr:spPr>
        <a:xfrm>
          <a:off x="16764000" y="186690"/>
          <a:ext cx="350520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4C103117-67A6-4B70-8942-E51166A7E343}"/>
            </a:ext>
          </a:extLst>
        </xdr:cNvPr>
        <xdr:cNvSpPr/>
      </xdr:nvSpPr>
      <xdr:spPr>
        <a:xfrm>
          <a:off x="16783050" y="212090"/>
          <a:ext cx="346075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6392617-51F0-44FD-9A78-A3B811A45D2F}"/>
            </a:ext>
          </a:extLst>
        </xdr:cNvPr>
        <xdr:cNvSpPr/>
      </xdr:nvSpPr>
      <xdr:spPr>
        <a:xfrm>
          <a:off x="16808450" y="237490"/>
          <a:ext cx="3403600" cy="4330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福島県西会津町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FDAEC52B-B528-4F45-BA8C-C2A9D5AF116A}"/>
            </a:ext>
          </a:extLst>
        </xdr:cNvPr>
        <xdr:cNvSpPr/>
      </xdr:nvSpPr>
      <xdr:spPr>
        <a:xfrm>
          <a:off x="14312900" y="186690"/>
          <a:ext cx="2340610" cy="54737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52DC6103-E5BB-4CA3-AEA6-F36BD6EE7BB0}"/>
            </a:ext>
          </a:extLst>
        </xdr:cNvPr>
        <xdr:cNvSpPr/>
      </xdr:nvSpPr>
      <xdr:spPr>
        <a:xfrm>
          <a:off x="14338300" y="212090"/>
          <a:ext cx="2296160" cy="49657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436BCD5C-72D6-4334-81E2-33F8BED7B512}"/>
            </a:ext>
          </a:extLst>
        </xdr:cNvPr>
        <xdr:cNvSpPr/>
      </xdr:nvSpPr>
      <xdr:spPr>
        <a:xfrm>
          <a:off x="14363700" y="237490"/>
          <a:ext cx="2239010" cy="44577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3E9A5637-5D50-4B1E-ABEA-9F721CADF5A0}"/>
            </a:ext>
          </a:extLst>
        </xdr:cNvPr>
        <xdr:cNvSpPr/>
      </xdr:nvSpPr>
      <xdr:spPr>
        <a:xfrm>
          <a:off x="670560" y="869950"/>
          <a:ext cx="8884920" cy="17399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9FEAF07E-481F-4BE7-BBDB-EFA4F045CB8E}"/>
            </a:ext>
          </a:extLst>
        </xdr:cNvPr>
        <xdr:cNvSpPr/>
      </xdr:nvSpPr>
      <xdr:spPr>
        <a:xfrm>
          <a:off x="797560" y="901700"/>
          <a:ext cx="1214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329FD4B-79A4-4D42-8371-CC6389BA920B}"/>
            </a:ext>
          </a:extLst>
        </xdr:cNvPr>
        <xdr:cNvSpPr/>
      </xdr:nvSpPr>
      <xdr:spPr>
        <a:xfrm>
          <a:off x="1971040" y="901700"/>
          <a:ext cx="117348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5,408
5,368
298.18
7,639,155
7,323,657
278,694
3,878,996
6,194,491</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DD3923DD-D573-46DE-A6B7-2C7A591D38CB}"/>
            </a:ext>
          </a:extLst>
        </xdr:cNvPr>
        <xdr:cNvSpPr/>
      </xdr:nvSpPr>
      <xdr:spPr>
        <a:xfrm>
          <a:off x="3144520" y="901700"/>
          <a:ext cx="1341120" cy="1676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3618C1CD-E729-49C3-8E94-B424163925A3}"/>
            </a:ext>
          </a:extLst>
        </xdr:cNvPr>
        <xdr:cNvSpPr/>
      </xdr:nvSpPr>
      <xdr:spPr>
        <a:xfrm>
          <a:off x="4485640" y="920750"/>
          <a:ext cx="178054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D99A033F-CA2F-44B4-A331-338D1BA4F49D}"/>
            </a:ext>
          </a:extLst>
        </xdr:cNvPr>
        <xdr:cNvSpPr/>
      </xdr:nvSpPr>
      <xdr:spPr>
        <a:xfrm>
          <a:off x="6266180" y="920750"/>
          <a:ext cx="1109980" cy="92075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11.5
65.4</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61CD906A-8558-4ABA-A8DC-71185E71673C}"/>
            </a:ext>
          </a:extLst>
        </xdr:cNvPr>
        <xdr:cNvSpPr/>
      </xdr:nvSpPr>
      <xdr:spPr>
        <a:xfrm>
          <a:off x="7439660" y="933450"/>
          <a:ext cx="566420" cy="91694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8F94E82C-FE32-4393-8F25-75F65F4E2720}"/>
            </a:ext>
          </a:extLst>
        </xdr:cNvPr>
        <xdr:cNvSpPr/>
      </xdr:nvSpPr>
      <xdr:spPr>
        <a:xfrm>
          <a:off x="4485640" y="1676400"/>
          <a:ext cx="178054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A627715-33F7-48D4-9572-5BEFB1EE32BF}"/>
            </a:ext>
          </a:extLst>
        </xdr:cNvPr>
        <xdr:cNvSpPr/>
      </xdr:nvSpPr>
      <xdr:spPr>
        <a:xfrm>
          <a:off x="6329680" y="1676400"/>
          <a:ext cx="30175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4E6EF657-39CD-407D-808D-478A7109B44E}"/>
            </a:ext>
          </a:extLst>
        </xdr:cNvPr>
        <xdr:cNvSpPr/>
      </xdr:nvSpPr>
      <xdr:spPr>
        <a:xfrm>
          <a:off x="9748520" y="869950"/>
          <a:ext cx="1341120" cy="124333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1CC9686-31F1-418A-AB70-6FE235118F8D}"/>
            </a:ext>
          </a:extLst>
        </xdr:cNvPr>
        <xdr:cNvSpPr/>
      </xdr:nvSpPr>
      <xdr:spPr>
        <a:xfrm>
          <a:off x="9986010" y="933450"/>
          <a:ext cx="117348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B0F9F90-F06D-4DBC-81AA-CBDEB432B954}"/>
            </a:ext>
          </a:extLst>
        </xdr:cNvPr>
        <xdr:cNvSpPr/>
      </xdr:nvSpPr>
      <xdr:spPr>
        <a:xfrm>
          <a:off x="9986010" y="1192530"/>
          <a:ext cx="117348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3B1C235E-0C41-41F9-9975-BAFF1A45B16B}"/>
            </a:ext>
          </a:extLst>
        </xdr:cNvPr>
        <xdr:cNvSpPr/>
      </xdr:nvSpPr>
      <xdr:spPr>
        <a:xfrm>
          <a:off x="9986010" y="1515110"/>
          <a:ext cx="1277620" cy="62357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56515300-09A8-4808-A594-A3D616055CED}"/>
            </a:ext>
          </a:extLst>
        </xdr:cNvPr>
        <xdr:cNvCxnSpPr/>
      </xdr:nvCxnSpPr>
      <xdr:spPr>
        <a:xfrm flipH="1">
          <a:off x="9831070" y="1018540"/>
          <a:ext cx="18669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F075EDC2-CFDB-406D-A995-FED09B43264E}"/>
            </a:ext>
          </a:extLst>
        </xdr:cNvPr>
        <xdr:cNvSpPr/>
      </xdr:nvSpPr>
      <xdr:spPr>
        <a:xfrm>
          <a:off x="9885045" y="97155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79D6F149-BF49-4A83-81E9-F0025CFDAD21}"/>
            </a:ext>
          </a:extLst>
        </xdr:cNvPr>
        <xdr:cNvSpPr/>
      </xdr:nvSpPr>
      <xdr:spPr>
        <a:xfrm>
          <a:off x="9885045" y="123063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A3DC7E43-89F8-43F3-8E05-47194248CD3D}"/>
            </a:ext>
          </a:extLst>
        </xdr:cNvPr>
        <xdr:cNvCxnSpPr/>
      </xdr:nvCxnSpPr>
      <xdr:spPr>
        <a:xfrm>
          <a:off x="9906635" y="1493520"/>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9681291F-7FF6-4ED4-A87A-F2A1A7EB8639}"/>
            </a:ext>
          </a:extLst>
        </xdr:cNvPr>
        <xdr:cNvCxnSpPr/>
      </xdr:nvCxnSpPr>
      <xdr:spPr>
        <a:xfrm>
          <a:off x="9850120" y="149352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21802E9D-23B7-4517-AFC4-43C3F6A4C362}"/>
            </a:ext>
          </a:extLst>
        </xdr:cNvPr>
        <xdr:cNvCxnSpPr/>
      </xdr:nvCxnSpPr>
      <xdr:spPr>
        <a:xfrm flipV="1">
          <a:off x="9906635" y="1724025"/>
          <a:ext cx="0" cy="1358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A869EB13-FFB6-457B-B90F-C48CA666FA85}"/>
            </a:ext>
          </a:extLst>
        </xdr:cNvPr>
        <xdr:cNvCxnSpPr/>
      </xdr:nvCxnSpPr>
      <xdr:spPr>
        <a:xfrm>
          <a:off x="9850120" y="1863090"/>
          <a:ext cx="14859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DC93FBA4-3BEA-4E56-8214-F9B60D695919}"/>
            </a:ext>
          </a:extLst>
        </xdr:cNvPr>
        <xdr:cNvSpPr txBox="1"/>
      </xdr:nvSpPr>
      <xdr:spPr>
        <a:xfrm>
          <a:off x="629920" y="273304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87AD98D0-781A-499B-A921-92AD9F1E1EBF}"/>
            </a:ext>
          </a:extLst>
        </xdr:cNvPr>
        <xdr:cNvSpPr txBox="1"/>
      </xdr:nvSpPr>
      <xdr:spPr>
        <a:xfrm>
          <a:off x="629920" y="304292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53779FC7-8AE3-4E1F-891D-A01C1C29CD3D}"/>
            </a:ext>
          </a:extLst>
        </xdr:cNvPr>
        <xdr:cNvSpPr txBox="1"/>
      </xdr:nvSpPr>
      <xdr:spPr>
        <a:xfrm>
          <a:off x="629920" y="33528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B5C8BED6-B38A-4898-80CA-25E972CC7DAE}"/>
            </a:ext>
          </a:extLst>
        </xdr:cNvPr>
        <xdr:cNvSpPr txBox="1"/>
      </xdr:nvSpPr>
      <xdr:spPr>
        <a:xfrm>
          <a:off x="629920" y="366649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5CFE9E48-F580-4835-BF60-56932B12059A}"/>
            </a:ext>
          </a:extLst>
        </xdr:cNvPr>
        <xdr:cNvSpPr/>
      </xdr:nvSpPr>
      <xdr:spPr>
        <a:xfrm>
          <a:off x="67056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AE79458E-8DB8-4DD5-AE56-FD99B1F4B630}"/>
            </a:ext>
          </a:extLst>
        </xdr:cNvPr>
        <xdr:cNvSpPr/>
      </xdr:nvSpPr>
      <xdr:spPr>
        <a:xfrm>
          <a:off x="79756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32259285-C1B8-4A9C-B693-913B12FFDF53}"/>
            </a:ext>
          </a:extLst>
        </xdr:cNvPr>
        <xdr:cNvSpPr/>
      </xdr:nvSpPr>
      <xdr:spPr>
        <a:xfrm>
          <a:off x="79756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C4EE3B24-BF03-44A2-AB63-5F363B578463}"/>
            </a:ext>
          </a:extLst>
        </xdr:cNvPr>
        <xdr:cNvSpPr/>
      </xdr:nvSpPr>
      <xdr:spPr>
        <a:xfrm>
          <a:off x="16764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7FD84249-9F6B-4528-B865-BF47B81E6510}"/>
            </a:ext>
          </a:extLst>
        </xdr:cNvPr>
        <xdr:cNvSpPr/>
      </xdr:nvSpPr>
      <xdr:spPr>
        <a:xfrm>
          <a:off x="16764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A3363660-053F-4591-8FF0-D7304D2AC204}"/>
            </a:ext>
          </a:extLst>
        </xdr:cNvPr>
        <xdr:cNvSpPr/>
      </xdr:nvSpPr>
      <xdr:spPr>
        <a:xfrm>
          <a:off x="2682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4A06CB41-265A-4E86-B497-BBFEFAB6876F}"/>
            </a:ext>
          </a:extLst>
        </xdr:cNvPr>
        <xdr:cNvSpPr/>
      </xdr:nvSpPr>
      <xdr:spPr>
        <a:xfrm>
          <a:off x="2682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A69F6C94-B1F9-4A25-9949-F4B5B95BA82E}"/>
            </a:ext>
          </a:extLst>
        </xdr:cNvPr>
        <xdr:cNvSpPr/>
      </xdr:nvSpPr>
      <xdr:spPr>
        <a:xfrm>
          <a:off x="670560" y="5215890"/>
          <a:ext cx="417576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24</xdr:row>
      <xdr:rowOff>76200</xdr:rowOff>
    </xdr:from>
    <xdr:to>
      <xdr:col>59</xdr:col>
      <xdr:colOff>88900</xdr:colOff>
      <xdr:row>28</xdr:row>
      <xdr:rowOff>25400</xdr:rowOff>
    </xdr:to>
    <xdr:sp macro="" textlink="">
      <xdr:nvSpPr>
        <xdr:cNvPr id="41" name="正方形/長方形 40">
          <a:extLst>
            <a:ext uri="{FF2B5EF4-FFF2-40B4-BE49-F238E27FC236}">
              <a16:creationId xmlns:a16="http://schemas.microsoft.com/office/drawing/2014/main" id="{3CE133BB-2426-400F-9A66-AB2621ECC12C}"/>
            </a:ext>
          </a:extLst>
        </xdr:cNvPr>
        <xdr:cNvSpPr/>
      </xdr:nvSpPr>
      <xdr:spPr>
        <a:xfrm>
          <a:off x="582676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42" name="正方形/長方形 41">
          <a:extLst>
            <a:ext uri="{FF2B5EF4-FFF2-40B4-BE49-F238E27FC236}">
              <a16:creationId xmlns:a16="http://schemas.microsoft.com/office/drawing/2014/main" id="{E7A6D260-84AD-4F97-ABCA-0F9C6CD735D2}"/>
            </a:ext>
          </a:extLst>
        </xdr:cNvPr>
        <xdr:cNvSpPr/>
      </xdr:nvSpPr>
      <xdr:spPr>
        <a:xfrm>
          <a:off x="59309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43" name="正方形/長方形 42">
          <a:extLst>
            <a:ext uri="{FF2B5EF4-FFF2-40B4-BE49-F238E27FC236}">
              <a16:creationId xmlns:a16="http://schemas.microsoft.com/office/drawing/2014/main" id="{FC4B804D-9168-4372-AE2B-82953FC46476}"/>
            </a:ext>
          </a:extLst>
        </xdr:cNvPr>
        <xdr:cNvSpPr/>
      </xdr:nvSpPr>
      <xdr:spPr>
        <a:xfrm>
          <a:off x="59309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44" name="正方形/長方形 43">
          <a:extLst>
            <a:ext uri="{FF2B5EF4-FFF2-40B4-BE49-F238E27FC236}">
              <a16:creationId xmlns:a16="http://schemas.microsoft.com/office/drawing/2014/main" id="{47486366-4163-4886-92AF-9154D363E2CD}"/>
            </a:ext>
          </a:extLst>
        </xdr:cNvPr>
        <xdr:cNvSpPr/>
      </xdr:nvSpPr>
      <xdr:spPr>
        <a:xfrm>
          <a:off x="683260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45" name="正方形/長方形 44">
          <a:extLst>
            <a:ext uri="{FF2B5EF4-FFF2-40B4-BE49-F238E27FC236}">
              <a16:creationId xmlns:a16="http://schemas.microsoft.com/office/drawing/2014/main" id="{ACF80F8D-A4CB-484A-B3BB-A27A30C5C2DA}"/>
            </a:ext>
          </a:extLst>
        </xdr:cNvPr>
        <xdr:cNvSpPr/>
      </xdr:nvSpPr>
      <xdr:spPr>
        <a:xfrm>
          <a:off x="683260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46" name="正方形/長方形 45">
          <a:extLst>
            <a:ext uri="{FF2B5EF4-FFF2-40B4-BE49-F238E27FC236}">
              <a16:creationId xmlns:a16="http://schemas.microsoft.com/office/drawing/2014/main" id="{836394A8-209D-4991-9049-8BA252670098}"/>
            </a:ext>
          </a:extLst>
        </xdr:cNvPr>
        <xdr:cNvSpPr/>
      </xdr:nvSpPr>
      <xdr:spPr>
        <a:xfrm>
          <a:off x="7838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47" name="正方形/長方形 46">
          <a:extLst>
            <a:ext uri="{FF2B5EF4-FFF2-40B4-BE49-F238E27FC236}">
              <a16:creationId xmlns:a16="http://schemas.microsoft.com/office/drawing/2014/main" id="{F82B28D2-E7AF-4788-8B52-45FBD3724F75}"/>
            </a:ext>
          </a:extLst>
        </xdr:cNvPr>
        <xdr:cNvSpPr/>
      </xdr:nvSpPr>
      <xdr:spPr>
        <a:xfrm>
          <a:off x="7838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48" name="正方形/長方形 47">
          <a:extLst>
            <a:ext uri="{FF2B5EF4-FFF2-40B4-BE49-F238E27FC236}">
              <a16:creationId xmlns:a16="http://schemas.microsoft.com/office/drawing/2014/main" id="{44701BAD-2171-4F15-A42E-5A44B97A4051}"/>
            </a:ext>
          </a:extLst>
        </xdr:cNvPr>
        <xdr:cNvSpPr/>
      </xdr:nvSpPr>
      <xdr:spPr>
        <a:xfrm>
          <a:off x="5826760" y="5215890"/>
          <a:ext cx="4152900" cy="22364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46</xdr:row>
      <xdr:rowOff>114300</xdr:rowOff>
    </xdr:from>
    <xdr:to>
      <xdr:col>28</xdr:col>
      <xdr:colOff>152400</xdr:colOff>
      <xdr:row>50</xdr:row>
      <xdr:rowOff>63500</xdr:rowOff>
    </xdr:to>
    <xdr:sp macro="" textlink="">
      <xdr:nvSpPr>
        <xdr:cNvPr id="49" name="正方形/長方形 48">
          <a:extLst>
            <a:ext uri="{FF2B5EF4-FFF2-40B4-BE49-F238E27FC236}">
              <a16:creationId xmlns:a16="http://schemas.microsoft.com/office/drawing/2014/main" id="{FBD6F756-64F8-47C5-8C55-2F120D85501F}"/>
            </a:ext>
          </a:extLst>
        </xdr:cNvPr>
        <xdr:cNvSpPr/>
      </xdr:nvSpPr>
      <xdr:spPr>
        <a:xfrm>
          <a:off x="67056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50" name="正方形/長方形 49">
          <a:extLst>
            <a:ext uri="{FF2B5EF4-FFF2-40B4-BE49-F238E27FC236}">
              <a16:creationId xmlns:a16="http://schemas.microsoft.com/office/drawing/2014/main" id="{E4CE0009-1088-4C5C-BD74-A8252D3FA59F}"/>
            </a:ext>
          </a:extLst>
        </xdr:cNvPr>
        <xdr:cNvSpPr/>
      </xdr:nvSpPr>
      <xdr:spPr>
        <a:xfrm>
          <a:off x="79756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51" name="正方形/長方形 50">
          <a:extLst>
            <a:ext uri="{FF2B5EF4-FFF2-40B4-BE49-F238E27FC236}">
              <a16:creationId xmlns:a16="http://schemas.microsoft.com/office/drawing/2014/main" id="{F32FCEBE-AF69-4487-80EF-AE2B19CC378F}"/>
            </a:ext>
          </a:extLst>
        </xdr:cNvPr>
        <xdr:cNvSpPr/>
      </xdr:nvSpPr>
      <xdr:spPr>
        <a:xfrm>
          <a:off x="79756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48/77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52" name="正方形/長方形 51">
          <a:extLst>
            <a:ext uri="{FF2B5EF4-FFF2-40B4-BE49-F238E27FC236}">
              <a16:creationId xmlns:a16="http://schemas.microsoft.com/office/drawing/2014/main" id="{6B1B8320-D087-4242-A436-EE21D2E4A0DB}"/>
            </a:ext>
          </a:extLst>
        </xdr:cNvPr>
        <xdr:cNvSpPr/>
      </xdr:nvSpPr>
      <xdr:spPr>
        <a:xfrm>
          <a:off x="16764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53" name="正方形/長方形 52">
          <a:extLst>
            <a:ext uri="{FF2B5EF4-FFF2-40B4-BE49-F238E27FC236}">
              <a16:creationId xmlns:a16="http://schemas.microsoft.com/office/drawing/2014/main" id="{207B2F57-3061-4801-BE3B-B8CBA7DAAF76}"/>
            </a:ext>
          </a:extLst>
        </xdr:cNvPr>
        <xdr:cNvSpPr/>
      </xdr:nvSpPr>
      <xdr:spPr>
        <a:xfrm>
          <a:off x="16764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54" name="正方形/長方形 53">
          <a:extLst>
            <a:ext uri="{FF2B5EF4-FFF2-40B4-BE49-F238E27FC236}">
              <a16:creationId xmlns:a16="http://schemas.microsoft.com/office/drawing/2014/main" id="{16F04CBC-263F-4D6C-9AD7-DCB788CA8847}"/>
            </a:ext>
          </a:extLst>
        </xdr:cNvPr>
        <xdr:cNvSpPr/>
      </xdr:nvSpPr>
      <xdr:spPr>
        <a:xfrm>
          <a:off x="2682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55" name="正方形/長方形 54">
          <a:extLst>
            <a:ext uri="{FF2B5EF4-FFF2-40B4-BE49-F238E27FC236}">
              <a16:creationId xmlns:a16="http://schemas.microsoft.com/office/drawing/2014/main" id="{C36EC337-B9AC-4DD1-B6C7-787393D479E4}"/>
            </a:ext>
          </a:extLst>
        </xdr:cNvPr>
        <xdr:cNvSpPr/>
      </xdr:nvSpPr>
      <xdr:spPr>
        <a:xfrm>
          <a:off x="2682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56" name="正方形/長方形 55">
          <a:extLst>
            <a:ext uri="{FF2B5EF4-FFF2-40B4-BE49-F238E27FC236}">
              <a16:creationId xmlns:a16="http://schemas.microsoft.com/office/drawing/2014/main" id="{68E9056C-D2A7-407A-869B-7B65A380C939}"/>
            </a:ext>
          </a:extLst>
        </xdr:cNvPr>
        <xdr:cNvSpPr/>
      </xdr:nvSpPr>
      <xdr:spPr>
        <a:xfrm>
          <a:off x="67056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57" name="テキスト ボックス 56">
          <a:extLst>
            <a:ext uri="{FF2B5EF4-FFF2-40B4-BE49-F238E27FC236}">
              <a16:creationId xmlns:a16="http://schemas.microsoft.com/office/drawing/2014/main" id="{CF60F38F-0C29-4D8D-9CF1-CF8D5B6C4B05}"/>
            </a:ext>
          </a:extLst>
        </xdr:cNvPr>
        <xdr:cNvSpPr txBox="1"/>
      </xdr:nvSpPr>
      <xdr:spPr>
        <a:xfrm>
          <a:off x="65532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58" name="直線コネクタ 57">
          <a:extLst>
            <a:ext uri="{FF2B5EF4-FFF2-40B4-BE49-F238E27FC236}">
              <a16:creationId xmlns:a16="http://schemas.microsoft.com/office/drawing/2014/main" id="{E0F1B3FD-687B-4D34-8098-1D1DCA27E9CD}"/>
            </a:ext>
          </a:extLst>
        </xdr:cNvPr>
        <xdr:cNvCxnSpPr/>
      </xdr:nvCxnSpPr>
      <xdr:spPr>
        <a:xfrm>
          <a:off x="67056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59" name="テキスト ボックス 58">
          <a:extLst>
            <a:ext uri="{FF2B5EF4-FFF2-40B4-BE49-F238E27FC236}">
              <a16:creationId xmlns:a16="http://schemas.microsoft.com/office/drawing/2014/main" id="{40BC55E4-F4AC-4477-9800-BD23E240903F}"/>
            </a:ext>
          </a:extLst>
        </xdr:cNvPr>
        <xdr:cNvSpPr txBox="1"/>
      </xdr:nvSpPr>
      <xdr:spPr>
        <a:xfrm>
          <a:off x="27196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60" name="直線コネクタ 59">
          <a:extLst>
            <a:ext uri="{FF2B5EF4-FFF2-40B4-BE49-F238E27FC236}">
              <a16:creationId xmlns:a16="http://schemas.microsoft.com/office/drawing/2014/main" id="{CA6C18A8-2238-4956-A29F-55F2369A24F2}"/>
            </a:ext>
          </a:extLst>
        </xdr:cNvPr>
        <xdr:cNvCxnSpPr/>
      </xdr:nvCxnSpPr>
      <xdr:spPr>
        <a:xfrm>
          <a:off x="67056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61" name="テキスト ボックス 60">
          <a:extLst>
            <a:ext uri="{FF2B5EF4-FFF2-40B4-BE49-F238E27FC236}">
              <a16:creationId xmlns:a16="http://schemas.microsoft.com/office/drawing/2014/main" id="{4D46857F-224F-4C10-968F-21FC0B56D004}"/>
            </a:ext>
          </a:extLst>
        </xdr:cNvPr>
        <xdr:cNvSpPr txBox="1"/>
      </xdr:nvSpPr>
      <xdr:spPr>
        <a:xfrm>
          <a:off x="27196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62" name="直線コネクタ 61">
          <a:extLst>
            <a:ext uri="{FF2B5EF4-FFF2-40B4-BE49-F238E27FC236}">
              <a16:creationId xmlns:a16="http://schemas.microsoft.com/office/drawing/2014/main" id="{57E62115-DEC9-4BBD-BCAC-927D0C8B9EBE}"/>
            </a:ext>
          </a:extLst>
        </xdr:cNvPr>
        <xdr:cNvCxnSpPr/>
      </xdr:nvCxnSpPr>
      <xdr:spPr>
        <a:xfrm>
          <a:off x="67056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63" name="テキスト ボックス 62">
          <a:extLst>
            <a:ext uri="{FF2B5EF4-FFF2-40B4-BE49-F238E27FC236}">
              <a16:creationId xmlns:a16="http://schemas.microsoft.com/office/drawing/2014/main" id="{3F2CC40E-6031-4F9C-B9A7-7E8DE91BC2C8}"/>
            </a:ext>
          </a:extLst>
        </xdr:cNvPr>
        <xdr:cNvSpPr txBox="1"/>
      </xdr:nvSpPr>
      <xdr:spPr>
        <a:xfrm>
          <a:off x="336081" y="102933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64" name="直線コネクタ 63">
          <a:extLst>
            <a:ext uri="{FF2B5EF4-FFF2-40B4-BE49-F238E27FC236}">
              <a16:creationId xmlns:a16="http://schemas.microsoft.com/office/drawing/2014/main" id="{47564AD0-11D0-4D9E-AF70-3C5D2C433CB2}"/>
            </a:ext>
          </a:extLst>
        </xdr:cNvPr>
        <xdr:cNvCxnSpPr/>
      </xdr:nvCxnSpPr>
      <xdr:spPr>
        <a:xfrm>
          <a:off x="67056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65" name="テキスト ボックス 64">
          <a:extLst>
            <a:ext uri="{FF2B5EF4-FFF2-40B4-BE49-F238E27FC236}">
              <a16:creationId xmlns:a16="http://schemas.microsoft.com/office/drawing/2014/main" id="{92C7CE4E-E141-4168-9F9D-180F63A996B8}"/>
            </a:ext>
          </a:extLst>
        </xdr:cNvPr>
        <xdr:cNvSpPr txBox="1"/>
      </xdr:nvSpPr>
      <xdr:spPr>
        <a:xfrm>
          <a:off x="336081" y="99199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66" name="直線コネクタ 65">
          <a:extLst>
            <a:ext uri="{FF2B5EF4-FFF2-40B4-BE49-F238E27FC236}">
              <a16:creationId xmlns:a16="http://schemas.microsoft.com/office/drawing/2014/main" id="{D9686A89-2919-4F81-A1A3-CD6BCC8C138C}"/>
            </a:ext>
          </a:extLst>
        </xdr:cNvPr>
        <xdr:cNvCxnSpPr/>
      </xdr:nvCxnSpPr>
      <xdr:spPr>
        <a:xfrm>
          <a:off x="67056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67" name="テキスト ボックス 66">
          <a:extLst>
            <a:ext uri="{FF2B5EF4-FFF2-40B4-BE49-F238E27FC236}">
              <a16:creationId xmlns:a16="http://schemas.microsoft.com/office/drawing/2014/main" id="{A78D0DFC-3CC2-455C-A31B-B273702B0E13}"/>
            </a:ext>
          </a:extLst>
        </xdr:cNvPr>
        <xdr:cNvSpPr txBox="1"/>
      </xdr:nvSpPr>
      <xdr:spPr>
        <a:xfrm>
          <a:off x="336081" y="95504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68" name="直線コネクタ 67">
          <a:extLst>
            <a:ext uri="{FF2B5EF4-FFF2-40B4-BE49-F238E27FC236}">
              <a16:creationId xmlns:a16="http://schemas.microsoft.com/office/drawing/2014/main" id="{A94B34CC-AEF6-48FC-B3DD-391121D08D59}"/>
            </a:ext>
          </a:extLst>
        </xdr:cNvPr>
        <xdr:cNvCxnSpPr/>
      </xdr:nvCxnSpPr>
      <xdr:spPr>
        <a:xfrm>
          <a:off x="67056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69" name="テキスト ボックス 68">
          <a:extLst>
            <a:ext uri="{FF2B5EF4-FFF2-40B4-BE49-F238E27FC236}">
              <a16:creationId xmlns:a16="http://schemas.microsoft.com/office/drawing/2014/main" id="{8B9E7392-E81A-47F7-AFC2-54B2E4F383FB}"/>
            </a:ext>
          </a:extLst>
        </xdr:cNvPr>
        <xdr:cNvSpPr txBox="1"/>
      </xdr:nvSpPr>
      <xdr:spPr>
        <a:xfrm>
          <a:off x="377341" y="91770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70" name="直線コネクタ 69">
          <a:extLst>
            <a:ext uri="{FF2B5EF4-FFF2-40B4-BE49-F238E27FC236}">
              <a16:creationId xmlns:a16="http://schemas.microsoft.com/office/drawing/2014/main" id="{BFD0681A-DB1F-4C73-AA9B-3B171ACAC377}"/>
            </a:ext>
          </a:extLst>
        </xdr:cNvPr>
        <xdr:cNvCxnSpPr/>
      </xdr:nvCxnSpPr>
      <xdr:spPr>
        <a:xfrm>
          <a:off x="67056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71" name="【体育館・プール】&#10;有形固定資産減価償却率グラフ枠">
          <a:extLst>
            <a:ext uri="{FF2B5EF4-FFF2-40B4-BE49-F238E27FC236}">
              <a16:creationId xmlns:a16="http://schemas.microsoft.com/office/drawing/2014/main" id="{7AF2909D-93E7-4B6D-9989-FC34A1B10174}"/>
            </a:ext>
          </a:extLst>
        </xdr:cNvPr>
        <xdr:cNvSpPr/>
      </xdr:nvSpPr>
      <xdr:spPr>
        <a:xfrm>
          <a:off x="67056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95250</xdr:rowOff>
    </xdr:from>
    <xdr:to>
      <xdr:col>24</xdr:col>
      <xdr:colOff>62865</xdr:colOff>
      <xdr:row>62</xdr:row>
      <xdr:rowOff>165100</xdr:rowOff>
    </xdr:to>
    <xdr:cxnSp macro="">
      <xdr:nvCxnSpPr>
        <xdr:cNvPr id="72" name="直線コネクタ 71">
          <a:extLst>
            <a:ext uri="{FF2B5EF4-FFF2-40B4-BE49-F238E27FC236}">
              <a16:creationId xmlns:a16="http://schemas.microsoft.com/office/drawing/2014/main" id="{19A344CE-BEB7-4D98-88D5-ED686FB5EFC5}"/>
            </a:ext>
          </a:extLst>
        </xdr:cNvPr>
        <xdr:cNvCxnSpPr/>
      </xdr:nvCxnSpPr>
      <xdr:spPr>
        <a:xfrm flipV="1">
          <a:off x="4086225" y="931545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168927</xdr:rowOff>
    </xdr:from>
    <xdr:ext cx="469744" cy="259045"/>
    <xdr:sp macro="" textlink="">
      <xdr:nvSpPr>
        <xdr:cNvPr id="73" name="【体育館・プール】&#10;有形固定資産減価償却率最小値テキスト">
          <a:extLst>
            <a:ext uri="{FF2B5EF4-FFF2-40B4-BE49-F238E27FC236}">
              <a16:creationId xmlns:a16="http://schemas.microsoft.com/office/drawing/2014/main" id="{36802D7A-C5B2-46B5-9096-E1E22267DAB9}"/>
            </a:ext>
          </a:extLst>
        </xdr:cNvPr>
        <xdr:cNvSpPr txBox="1"/>
      </xdr:nvSpPr>
      <xdr:spPr>
        <a:xfrm>
          <a:off x="4124960" y="10562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62</xdr:row>
      <xdr:rowOff>165100</xdr:rowOff>
    </xdr:from>
    <xdr:to>
      <xdr:col>24</xdr:col>
      <xdr:colOff>152400</xdr:colOff>
      <xdr:row>62</xdr:row>
      <xdr:rowOff>165100</xdr:rowOff>
    </xdr:to>
    <xdr:cxnSp macro="">
      <xdr:nvCxnSpPr>
        <xdr:cNvPr id="74" name="直線コネクタ 73">
          <a:extLst>
            <a:ext uri="{FF2B5EF4-FFF2-40B4-BE49-F238E27FC236}">
              <a16:creationId xmlns:a16="http://schemas.microsoft.com/office/drawing/2014/main" id="{8A14481F-1E81-48E1-B988-5629BFF7068C}"/>
            </a:ext>
          </a:extLst>
        </xdr:cNvPr>
        <xdr:cNvCxnSpPr/>
      </xdr:nvCxnSpPr>
      <xdr:spPr>
        <a:xfrm>
          <a:off x="4020820" y="105587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41927</xdr:rowOff>
    </xdr:from>
    <xdr:ext cx="340478" cy="259045"/>
    <xdr:sp macro="" textlink="">
      <xdr:nvSpPr>
        <xdr:cNvPr id="75" name="【体育館・プール】&#10;有形固定資産減価償却率最大値テキスト">
          <a:extLst>
            <a:ext uri="{FF2B5EF4-FFF2-40B4-BE49-F238E27FC236}">
              <a16:creationId xmlns:a16="http://schemas.microsoft.com/office/drawing/2014/main" id="{788D4A65-0E51-42E2-A554-0F1B95DC37F5}"/>
            </a:ext>
          </a:extLst>
        </xdr:cNvPr>
        <xdr:cNvSpPr txBox="1"/>
      </xdr:nvSpPr>
      <xdr:spPr>
        <a:xfrm>
          <a:off x="4124960" y="909448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95250</xdr:rowOff>
    </xdr:from>
    <xdr:to>
      <xdr:col>24</xdr:col>
      <xdr:colOff>152400</xdr:colOff>
      <xdr:row>55</xdr:row>
      <xdr:rowOff>95250</xdr:rowOff>
    </xdr:to>
    <xdr:cxnSp macro="">
      <xdr:nvCxnSpPr>
        <xdr:cNvPr id="76" name="直線コネクタ 75">
          <a:extLst>
            <a:ext uri="{FF2B5EF4-FFF2-40B4-BE49-F238E27FC236}">
              <a16:creationId xmlns:a16="http://schemas.microsoft.com/office/drawing/2014/main" id="{D8317CC1-575E-4FE7-87A8-5AA02992B0D9}"/>
            </a:ext>
          </a:extLst>
        </xdr:cNvPr>
        <xdr:cNvCxnSpPr/>
      </xdr:nvCxnSpPr>
      <xdr:spPr>
        <a:xfrm>
          <a:off x="4020820" y="93154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59</xdr:row>
      <xdr:rowOff>91457</xdr:rowOff>
    </xdr:from>
    <xdr:ext cx="405111" cy="259045"/>
    <xdr:sp macro="" textlink="">
      <xdr:nvSpPr>
        <xdr:cNvPr id="77" name="【体育館・プール】&#10;有形固定資産減価償却率平均値テキスト">
          <a:extLst>
            <a:ext uri="{FF2B5EF4-FFF2-40B4-BE49-F238E27FC236}">
              <a16:creationId xmlns:a16="http://schemas.microsoft.com/office/drawing/2014/main" id="{490204C9-1853-4E4C-8C74-D681D18A0EB0}"/>
            </a:ext>
          </a:extLst>
        </xdr:cNvPr>
        <xdr:cNvSpPr txBox="1"/>
      </xdr:nvSpPr>
      <xdr:spPr>
        <a:xfrm>
          <a:off x="4124960" y="998221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68580</xdr:rowOff>
    </xdr:from>
    <xdr:to>
      <xdr:col>24</xdr:col>
      <xdr:colOff>114300</xdr:colOff>
      <xdr:row>60</xdr:row>
      <xdr:rowOff>170180</xdr:rowOff>
    </xdr:to>
    <xdr:sp macro="" textlink="">
      <xdr:nvSpPr>
        <xdr:cNvPr id="78" name="フローチャート: 判断 77">
          <a:extLst>
            <a:ext uri="{FF2B5EF4-FFF2-40B4-BE49-F238E27FC236}">
              <a16:creationId xmlns:a16="http://schemas.microsoft.com/office/drawing/2014/main" id="{276D020F-3653-48F2-B0F8-D1CE116DCA9B}"/>
            </a:ext>
          </a:extLst>
        </xdr:cNvPr>
        <xdr:cNvSpPr/>
      </xdr:nvSpPr>
      <xdr:spPr>
        <a:xfrm>
          <a:off x="4036060" y="1012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99060</xdr:rowOff>
    </xdr:from>
    <xdr:to>
      <xdr:col>20</xdr:col>
      <xdr:colOff>38100</xdr:colOff>
      <xdr:row>61</xdr:row>
      <xdr:rowOff>29210</xdr:rowOff>
    </xdr:to>
    <xdr:sp macro="" textlink="">
      <xdr:nvSpPr>
        <xdr:cNvPr id="79" name="フローチャート: 判断 78">
          <a:extLst>
            <a:ext uri="{FF2B5EF4-FFF2-40B4-BE49-F238E27FC236}">
              <a16:creationId xmlns:a16="http://schemas.microsoft.com/office/drawing/2014/main" id="{C1AE2163-9525-4C00-966D-C60B6D0896E3}"/>
            </a:ext>
          </a:extLst>
        </xdr:cNvPr>
        <xdr:cNvSpPr/>
      </xdr:nvSpPr>
      <xdr:spPr>
        <a:xfrm>
          <a:off x="3312160" y="1015746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104140</xdr:rowOff>
    </xdr:from>
    <xdr:to>
      <xdr:col>15</xdr:col>
      <xdr:colOff>101600</xdr:colOff>
      <xdr:row>61</xdr:row>
      <xdr:rowOff>34290</xdr:rowOff>
    </xdr:to>
    <xdr:sp macro="" textlink="">
      <xdr:nvSpPr>
        <xdr:cNvPr id="80" name="フローチャート: 判断 79">
          <a:extLst>
            <a:ext uri="{FF2B5EF4-FFF2-40B4-BE49-F238E27FC236}">
              <a16:creationId xmlns:a16="http://schemas.microsoft.com/office/drawing/2014/main" id="{CD9EA830-E459-444B-951C-F81D9BCE0C49}"/>
            </a:ext>
          </a:extLst>
        </xdr:cNvPr>
        <xdr:cNvSpPr/>
      </xdr:nvSpPr>
      <xdr:spPr>
        <a:xfrm>
          <a:off x="2514600" y="1016254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80010</xdr:rowOff>
    </xdr:from>
    <xdr:to>
      <xdr:col>10</xdr:col>
      <xdr:colOff>165100</xdr:colOff>
      <xdr:row>61</xdr:row>
      <xdr:rowOff>10160</xdr:rowOff>
    </xdr:to>
    <xdr:sp macro="" textlink="">
      <xdr:nvSpPr>
        <xdr:cNvPr id="81" name="フローチャート: 判断 80">
          <a:extLst>
            <a:ext uri="{FF2B5EF4-FFF2-40B4-BE49-F238E27FC236}">
              <a16:creationId xmlns:a16="http://schemas.microsoft.com/office/drawing/2014/main" id="{D7EB92FB-9024-463B-B03D-A59D249E9145}"/>
            </a:ext>
          </a:extLst>
        </xdr:cNvPr>
        <xdr:cNvSpPr/>
      </xdr:nvSpPr>
      <xdr:spPr>
        <a:xfrm>
          <a:off x="1739900" y="1013841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60</xdr:row>
      <xdr:rowOff>113030</xdr:rowOff>
    </xdr:from>
    <xdr:to>
      <xdr:col>6</xdr:col>
      <xdr:colOff>38100</xdr:colOff>
      <xdr:row>61</xdr:row>
      <xdr:rowOff>43180</xdr:rowOff>
    </xdr:to>
    <xdr:sp macro="" textlink="">
      <xdr:nvSpPr>
        <xdr:cNvPr id="82" name="フローチャート: 判断 81">
          <a:extLst>
            <a:ext uri="{FF2B5EF4-FFF2-40B4-BE49-F238E27FC236}">
              <a16:creationId xmlns:a16="http://schemas.microsoft.com/office/drawing/2014/main" id="{C69D54E4-E0B8-4F5C-B4AE-421644B506FF}"/>
            </a:ext>
          </a:extLst>
        </xdr:cNvPr>
        <xdr:cNvSpPr/>
      </xdr:nvSpPr>
      <xdr:spPr>
        <a:xfrm>
          <a:off x="965200" y="1017143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83" name="テキスト ボックス 82">
          <a:extLst>
            <a:ext uri="{FF2B5EF4-FFF2-40B4-BE49-F238E27FC236}">
              <a16:creationId xmlns:a16="http://schemas.microsoft.com/office/drawing/2014/main" id="{06590F49-97EE-45D5-8C20-F9BF0D7016C6}"/>
            </a:ext>
          </a:extLst>
        </xdr:cNvPr>
        <xdr:cNvSpPr txBox="1"/>
      </xdr:nvSpPr>
      <xdr:spPr>
        <a:xfrm>
          <a:off x="39192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84" name="テキスト ボックス 83">
          <a:extLst>
            <a:ext uri="{FF2B5EF4-FFF2-40B4-BE49-F238E27FC236}">
              <a16:creationId xmlns:a16="http://schemas.microsoft.com/office/drawing/2014/main" id="{6376D421-6DCE-4B05-B447-717DEC7F4535}"/>
            </a:ext>
          </a:extLst>
        </xdr:cNvPr>
        <xdr:cNvSpPr txBox="1"/>
      </xdr:nvSpPr>
      <xdr:spPr>
        <a:xfrm>
          <a:off x="3187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85" name="テキスト ボックス 84">
          <a:extLst>
            <a:ext uri="{FF2B5EF4-FFF2-40B4-BE49-F238E27FC236}">
              <a16:creationId xmlns:a16="http://schemas.microsoft.com/office/drawing/2014/main" id="{B758B9E0-1A19-4540-88F6-7D955884F004}"/>
            </a:ext>
          </a:extLst>
        </xdr:cNvPr>
        <xdr:cNvSpPr txBox="1"/>
      </xdr:nvSpPr>
      <xdr:spPr>
        <a:xfrm>
          <a:off x="2397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86" name="テキスト ボックス 85">
          <a:extLst>
            <a:ext uri="{FF2B5EF4-FFF2-40B4-BE49-F238E27FC236}">
              <a16:creationId xmlns:a16="http://schemas.microsoft.com/office/drawing/2014/main" id="{F9CDCBCD-EF71-4052-AB59-DCD8EB99C788}"/>
            </a:ext>
          </a:extLst>
        </xdr:cNvPr>
        <xdr:cNvSpPr txBox="1"/>
      </xdr:nvSpPr>
      <xdr:spPr>
        <a:xfrm>
          <a:off x="16230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87" name="テキスト ボックス 86">
          <a:extLst>
            <a:ext uri="{FF2B5EF4-FFF2-40B4-BE49-F238E27FC236}">
              <a16:creationId xmlns:a16="http://schemas.microsoft.com/office/drawing/2014/main" id="{760E5E5F-EA1E-4070-8F54-21CA2AE2A361}"/>
            </a:ext>
          </a:extLst>
        </xdr:cNvPr>
        <xdr:cNvSpPr txBox="1"/>
      </xdr:nvSpPr>
      <xdr:spPr>
        <a:xfrm>
          <a:off x="8407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61</xdr:row>
      <xdr:rowOff>48260</xdr:rowOff>
    </xdr:from>
    <xdr:to>
      <xdr:col>24</xdr:col>
      <xdr:colOff>114300</xdr:colOff>
      <xdr:row>61</xdr:row>
      <xdr:rowOff>149860</xdr:rowOff>
    </xdr:to>
    <xdr:sp macro="" textlink="">
      <xdr:nvSpPr>
        <xdr:cNvPr id="88" name="楕円 87">
          <a:extLst>
            <a:ext uri="{FF2B5EF4-FFF2-40B4-BE49-F238E27FC236}">
              <a16:creationId xmlns:a16="http://schemas.microsoft.com/office/drawing/2014/main" id="{5F5B47D9-D468-454B-9F11-18A9BCA33FD4}"/>
            </a:ext>
          </a:extLst>
        </xdr:cNvPr>
        <xdr:cNvSpPr/>
      </xdr:nvSpPr>
      <xdr:spPr>
        <a:xfrm>
          <a:off x="4036060" y="1027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26687</xdr:rowOff>
    </xdr:from>
    <xdr:ext cx="405111" cy="259045"/>
    <xdr:sp macro="" textlink="">
      <xdr:nvSpPr>
        <xdr:cNvPr id="89" name="【体育館・プール】&#10;有形固定資産減価償却率該当値テキスト">
          <a:extLst>
            <a:ext uri="{FF2B5EF4-FFF2-40B4-BE49-F238E27FC236}">
              <a16:creationId xmlns:a16="http://schemas.microsoft.com/office/drawing/2014/main" id="{CB749014-6F15-431F-B5C1-7834DB3D0377}"/>
            </a:ext>
          </a:extLst>
        </xdr:cNvPr>
        <xdr:cNvSpPr txBox="1"/>
      </xdr:nvSpPr>
      <xdr:spPr>
        <a:xfrm>
          <a:off x="4124960" y="102527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61</xdr:row>
      <xdr:rowOff>24130</xdr:rowOff>
    </xdr:from>
    <xdr:to>
      <xdr:col>20</xdr:col>
      <xdr:colOff>38100</xdr:colOff>
      <xdr:row>61</xdr:row>
      <xdr:rowOff>125730</xdr:rowOff>
    </xdr:to>
    <xdr:sp macro="" textlink="">
      <xdr:nvSpPr>
        <xdr:cNvPr id="90" name="楕円 89">
          <a:extLst>
            <a:ext uri="{FF2B5EF4-FFF2-40B4-BE49-F238E27FC236}">
              <a16:creationId xmlns:a16="http://schemas.microsoft.com/office/drawing/2014/main" id="{084C25A2-C63E-49D7-87A2-E240AA35A5CB}"/>
            </a:ext>
          </a:extLst>
        </xdr:cNvPr>
        <xdr:cNvSpPr/>
      </xdr:nvSpPr>
      <xdr:spPr>
        <a:xfrm>
          <a:off x="3312160" y="1025017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61</xdr:row>
      <xdr:rowOff>74930</xdr:rowOff>
    </xdr:from>
    <xdr:to>
      <xdr:col>24</xdr:col>
      <xdr:colOff>63500</xdr:colOff>
      <xdr:row>61</xdr:row>
      <xdr:rowOff>99060</xdr:rowOff>
    </xdr:to>
    <xdr:cxnSp macro="">
      <xdr:nvCxnSpPr>
        <xdr:cNvPr id="91" name="直線コネクタ 90">
          <a:extLst>
            <a:ext uri="{FF2B5EF4-FFF2-40B4-BE49-F238E27FC236}">
              <a16:creationId xmlns:a16="http://schemas.microsoft.com/office/drawing/2014/main" id="{E92CDC30-C47B-4DED-922A-B9E714C28871}"/>
            </a:ext>
          </a:extLst>
        </xdr:cNvPr>
        <xdr:cNvCxnSpPr/>
      </xdr:nvCxnSpPr>
      <xdr:spPr>
        <a:xfrm>
          <a:off x="3355340" y="10300970"/>
          <a:ext cx="73152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61</xdr:row>
      <xdr:rowOff>0</xdr:rowOff>
    </xdr:from>
    <xdr:to>
      <xdr:col>15</xdr:col>
      <xdr:colOff>101600</xdr:colOff>
      <xdr:row>61</xdr:row>
      <xdr:rowOff>101600</xdr:rowOff>
    </xdr:to>
    <xdr:sp macro="" textlink="">
      <xdr:nvSpPr>
        <xdr:cNvPr id="92" name="楕円 91">
          <a:extLst>
            <a:ext uri="{FF2B5EF4-FFF2-40B4-BE49-F238E27FC236}">
              <a16:creationId xmlns:a16="http://schemas.microsoft.com/office/drawing/2014/main" id="{71D2CA6E-7D20-4DBB-A8E5-D946C9DE61B2}"/>
            </a:ext>
          </a:extLst>
        </xdr:cNvPr>
        <xdr:cNvSpPr/>
      </xdr:nvSpPr>
      <xdr:spPr>
        <a:xfrm>
          <a:off x="2514600" y="10226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61</xdr:row>
      <xdr:rowOff>50800</xdr:rowOff>
    </xdr:from>
    <xdr:to>
      <xdr:col>19</xdr:col>
      <xdr:colOff>177800</xdr:colOff>
      <xdr:row>61</xdr:row>
      <xdr:rowOff>74930</xdr:rowOff>
    </xdr:to>
    <xdr:cxnSp macro="">
      <xdr:nvCxnSpPr>
        <xdr:cNvPr id="93" name="直線コネクタ 92">
          <a:extLst>
            <a:ext uri="{FF2B5EF4-FFF2-40B4-BE49-F238E27FC236}">
              <a16:creationId xmlns:a16="http://schemas.microsoft.com/office/drawing/2014/main" id="{984CEA56-EEC7-4FC2-B629-5DA7F85146F0}"/>
            </a:ext>
          </a:extLst>
        </xdr:cNvPr>
        <xdr:cNvCxnSpPr/>
      </xdr:nvCxnSpPr>
      <xdr:spPr>
        <a:xfrm>
          <a:off x="2565400" y="10276840"/>
          <a:ext cx="78994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61</xdr:row>
      <xdr:rowOff>34290</xdr:rowOff>
    </xdr:from>
    <xdr:to>
      <xdr:col>10</xdr:col>
      <xdr:colOff>165100</xdr:colOff>
      <xdr:row>61</xdr:row>
      <xdr:rowOff>135890</xdr:rowOff>
    </xdr:to>
    <xdr:sp macro="" textlink="">
      <xdr:nvSpPr>
        <xdr:cNvPr id="94" name="楕円 93">
          <a:extLst>
            <a:ext uri="{FF2B5EF4-FFF2-40B4-BE49-F238E27FC236}">
              <a16:creationId xmlns:a16="http://schemas.microsoft.com/office/drawing/2014/main" id="{56D735A5-C615-4022-B9D7-3E576E82F93E}"/>
            </a:ext>
          </a:extLst>
        </xdr:cNvPr>
        <xdr:cNvSpPr/>
      </xdr:nvSpPr>
      <xdr:spPr>
        <a:xfrm>
          <a:off x="1739900" y="10260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61</xdr:row>
      <xdr:rowOff>50800</xdr:rowOff>
    </xdr:from>
    <xdr:to>
      <xdr:col>15</xdr:col>
      <xdr:colOff>50800</xdr:colOff>
      <xdr:row>61</xdr:row>
      <xdr:rowOff>85090</xdr:rowOff>
    </xdr:to>
    <xdr:cxnSp macro="">
      <xdr:nvCxnSpPr>
        <xdr:cNvPr id="95" name="直線コネクタ 94">
          <a:extLst>
            <a:ext uri="{FF2B5EF4-FFF2-40B4-BE49-F238E27FC236}">
              <a16:creationId xmlns:a16="http://schemas.microsoft.com/office/drawing/2014/main" id="{8E98F702-C0E2-43CF-83D7-0B00C11A6EDA}"/>
            </a:ext>
          </a:extLst>
        </xdr:cNvPr>
        <xdr:cNvCxnSpPr/>
      </xdr:nvCxnSpPr>
      <xdr:spPr>
        <a:xfrm flipV="1">
          <a:off x="1790700" y="10276840"/>
          <a:ext cx="7747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61</xdr:row>
      <xdr:rowOff>5080</xdr:rowOff>
    </xdr:from>
    <xdr:to>
      <xdr:col>6</xdr:col>
      <xdr:colOff>38100</xdr:colOff>
      <xdr:row>61</xdr:row>
      <xdr:rowOff>106680</xdr:rowOff>
    </xdr:to>
    <xdr:sp macro="" textlink="">
      <xdr:nvSpPr>
        <xdr:cNvPr id="96" name="楕円 95">
          <a:extLst>
            <a:ext uri="{FF2B5EF4-FFF2-40B4-BE49-F238E27FC236}">
              <a16:creationId xmlns:a16="http://schemas.microsoft.com/office/drawing/2014/main" id="{4F85F759-490F-49EA-BCCF-6DD70B32EB71}"/>
            </a:ext>
          </a:extLst>
        </xdr:cNvPr>
        <xdr:cNvSpPr/>
      </xdr:nvSpPr>
      <xdr:spPr>
        <a:xfrm>
          <a:off x="965200" y="102311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61</xdr:row>
      <xdr:rowOff>55880</xdr:rowOff>
    </xdr:from>
    <xdr:to>
      <xdr:col>10</xdr:col>
      <xdr:colOff>114300</xdr:colOff>
      <xdr:row>61</xdr:row>
      <xdr:rowOff>85090</xdr:rowOff>
    </xdr:to>
    <xdr:cxnSp macro="">
      <xdr:nvCxnSpPr>
        <xdr:cNvPr id="97" name="直線コネクタ 96">
          <a:extLst>
            <a:ext uri="{FF2B5EF4-FFF2-40B4-BE49-F238E27FC236}">
              <a16:creationId xmlns:a16="http://schemas.microsoft.com/office/drawing/2014/main" id="{934C3B0C-B934-44AF-AB5F-073AF2AD222C}"/>
            </a:ext>
          </a:extLst>
        </xdr:cNvPr>
        <xdr:cNvCxnSpPr/>
      </xdr:nvCxnSpPr>
      <xdr:spPr>
        <a:xfrm>
          <a:off x="1008380" y="10281920"/>
          <a:ext cx="782320" cy="29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59</xdr:row>
      <xdr:rowOff>45737</xdr:rowOff>
    </xdr:from>
    <xdr:ext cx="405111" cy="259045"/>
    <xdr:sp macro="" textlink="">
      <xdr:nvSpPr>
        <xdr:cNvPr id="98" name="n_1aveValue【体育館・プール】&#10;有形固定資産減価償却率">
          <a:extLst>
            <a:ext uri="{FF2B5EF4-FFF2-40B4-BE49-F238E27FC236}">
              <a16:creationId xmlns:a16="http://schemas.microsoft.com/office/drawing/2014/main" id="{E9DB74A1-ECE2-4F20-B764-A6A2C7E4B55B}"/>
            </a:ext>
          </a:extLst>
        </xdr:cNvPr>
        <xdr:cNvSpPr txBox="1"/>
      </xdr:nvSpPr>
      <xdr:spPr>
        <a:xfrm>
          <a:off x="3170564" y="9936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50817</xdr:rowOff>
    </xdr:from>
    <xdr:ext cx="405111" cy="259045"/>
    <xdr:sp macro="" textlink="">
      <xdr:nvSpPr>
        <xdr:cNvPr id="99" name="n_2aveValue【体育館・プール】&#10;有形固定資産減価償却率">
          <a:extLst>
            <a:ext uri="{FF2B5EF4-FFF2-40B4-BE49-F238E27FC236}">
              <a16:creationId xmlns:a16="http://schemas.microsoft.com/office/drawing/2014/main" id="{B5EE8F03-51D1-4262-92A0-AACCA98572D7}"/>
            </a:ext>
          </a:extLst>
        </xdr:cNvPr>
        <xdr:cNvSpPr txBox="1"/>
      </xdr:nvSpPr>
      <xdr:spPr>
        <a:xfrm>
          <a:off x="2385704" y="99415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26687</xdr:rowOff>
    </xdr:from>
    <xdr:ext cx="405111" cy="259045"/>
    <xdr:sp macro="" textlink="">
      <xdr:nvSpPr>
        <xdr:cNvPr id="100" name="n_3aveValue【体育館・プール】&#10;有形固定資産減価償却率">
          <a:extLst>
            <a:ext uri="{FF2B5EF4-FFF2-40B4-BE49-F238E27FC236}">
              <a16:creationId xmlns:a16="http://schemas.microsoft.com/office/drawing/2014/main" id="{D0E38F7D-6B35-4B0F-B3D8-3D2AB574966B}"/>
            </a:ext>
          </a:extLst>
        </xdr:cNvPr>
        <xdr:cNvSpPr txBox="1"/>
      </xdr:nvSpPr>
      <xdr:spPr>
        <a:xfrm>
          <a:off x="1611004" y="9917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59707</xdr:rowOff>
    </xdr:from>
    <xdr:ext cx="405111" cy="259045"/>
    <xdr:sp macro="" textlink="">
      <xdr:nvSpPr>
        <xdr:cNvPr id="101" name="n_4aveValue【体育館・プール】&#10;有形固定資産減価償却率">
          <a:extLst>
            <a:ext uri="{FF2B5EF4-FFF2-40B4-BE49-F238E27FC236}">
              <a16:creationId xmlns:a16="http://schemas.microsoft.com/office/drawing/2014/main" id="{9BBC549A-6502-45B9-A5A7-206272A859BF}"/>
            </a:ext>
          </a:extLst>
        </xdr:cNvPr>
        <xdr:cNvSpPr txBox="1"/>
      </xdr:nvSpPr>
      <xdr:spPr>
        <a:xfrm>
          <a:off x="836304" y="9950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61</xdr:row>
      <xdr:rowOff>116857</xdr:rowOff>
    </xdr:from>
    <xdr:ext cx="405111" cy="259045"/>
    <xdr:sp macro="" textlink="">
      <xdr:nvSpPr>
        <xdr:cNvPr id="102" name="n_1mainValue【体育館・プール】&#10;有形固定資産減価償却率">
          <a:extLst>
            <a:ext uri="{FF2B5EF4-FFF2-40B4-BE49-F238E27FC236}">
              <a16:creationId xmlns:a16="http://schemas.microsoft.com/office/drawing/2014/main" id="{377D4C30-1885-4BCC-A805-17EA8DB4900F}"/>
            </a:ext>
          </a:extLst>
        </xdr:cNvPr>
        <xdr:cNvSpPr txBox="1"/>
      </xdr:nvSpPr>
      <xdr:spPr>
        <a:xfrm>
          <a:off x="3170564" y="10342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92727</xdr:rowOff>
    </xdr:from>
    <xdr:ext cx="405111" cy="259045"/>
    <xdr:sp macro="" textlink="">
      <xdr:nvSpPr>
        <xdr:cNvPr id="103" name="n_2mainValue【体育館・プール】&#10;有形固定資産減価償却率">
          <a:extLst>
            <a:ext uri="{FF2B5EF4-FFF2-40B4-BE49-F238E27FC236}">
              <a16:creationId xmlns:a16="http://schemas.microsoft.com/office/drawing/2014/main" id="{FE234E5A-E995-46BD-87AB-4B2F5B88EEA0}"/>
            </a:ext>
          </a:extLst>
        </xdr:cNvPr>
        <xdr:cNvSpPr txBox="1"/>
      </xdr:nvSpPr>
      <xdr:spPr>
        <a:xfrm>
          <a:off x="2385704" y="10318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61</xdr:row>
      <xdr:rowOff>127017</xdr:rowOff>
    </xdr:from>
    <xdr:ext cx="405111" cy="259045"/>
    <xdr:sp macro="" textlink="">
      <xdr:nvSpPr>
        <xdr:cNvPr id="104" name="n_3mainValue【体育館・プール】&#10;有形固定資産減価償却率">
          <a:extLst>
            <a:ext uri="{FF2B5EF4-FFF2-40B4-BE49-F238E27FC236}">
              <a16:creationId xmlns:a16="http://schemas.microsoft.com/office/drawing/2014/main" id="{023757F9-10C5-4718-8050-B1D3EBE76EE2}"/>
            </a:ext>
          </a:extLst>
        </xdr:cNvPr>
        <xdr:cNvSpPr txBox="1"/>
      </xdr:nvSpPr>
      <xdr:spPr>
        <a:xfrm>
          <a:off x="1611004" y="103530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61</xdr:row>
      <xdr:rowOff>97807</xdr:rowOff>
    </xdr:from>
    <xdr:ext cx="405111" cy="259045"/>
    <xdr:sp macro="" textlink="">
      <xdr:nvSpPr>
        <xdr:cNvPr id="105" name="n_4mainValue【体育館・プール】&#10;有形固定資産減価償却率">
          <a:extLst>
            <a:ext uri="{FF2B5EF4-FFF2-40B4-BE49-F238E27FC236}">
              <a16:creationId xmlns:a16="http://schemas.microsoft.com/office/drawing/2014/main" id="{556D55BF-55A4-46C2-A7DA-E41AC5E3ED3F}"/>
            </a:ext>
          </a:extLst>
        </xdr:cNvPr>
        <xdr:cNvSpPr txBox="1"/>
      </xdr:nvSpPr>
      <xdr:spPr>
        <a:xfrm>
          <a:off x="836304" y="10323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106" name="正方形/長方形 105">
          <a:extLst>
            <a:ext uri="{FF2B5EF4-FFF2-40B4-BE49-F238E27FC236}">
              <a16:creationId xmlns:a16="http://schemas.microsoft.com/office/drawing/2014/main" id="{86413668-CD5A-410C-BF92-104103413B5C}"/>
            </a:ext>
          </a:extLst>
        </xdr:cNvPr>
        <xdr:cNvSpPr/>
      </xdr:nvSpPr>
      <xdr:spPr>
        <a:xfrm>
          <a:off x="582676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107" name="正方形/長方形 106">
          <a:extLst>
            <a:ext uri="{FF2B5EF4-FFF2-40B4-BE49-F238E27FC236}">
              <a16:creationId xmlns:a16="http://schemas.microsoft.com/office/drawing/2014/main" id="{5807A92F-354D-4415-A634-98D025D1B589}"/>
            </a:ext>
          </a:extLst>
        </xdr:cNvPr>
        <xdr:cNvSpPr/>
      </xdr:nvSpPr>
      <xdr:spPr>
        <a:xfrm>
          <a:off x="59309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108" name="正方形/長方形 107">
          <a:extLst>
            <a:ext uri="{FF2B5EF4-FFF2-40B4-BE49-F238E27FC236}">
              <a16:creationId xmlns:a16="http://schemas.microsoft.com/office/drawing/2014/main" id="{86E0D200-18D9-47FC-9D0D-B3752B7F360A}"/>
            </a:ext>
          </a:extLst>
        </xdr:cNvPr>
        <xdr:cNvSpPr/>
      </xdr:nvSpPr>
      <xdr:spPr>
        <a:xfrm>
          <a:off x="59309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109" name="正方形/長方形 108">
          <a:extLst>
            <a:ext uri="{FF2B5EF4-FFF2-40B4-BE49-F238E27FC236}">
              <a16:creationId xmlns:a16="http://schemas.microsoft.com/office/drawing/2014/main" id="{D273D3CF-9E6B-4430-B1FF-0626E6853C96}"/>
            </a:ext>
          </a:extLst>
        </xdr:cNvPr>
        <xdr:cNvSpPr/>
      </xdr:nvSpPr>
      <xdr:spPr>
        <a:xfrm>
          <a:off x="683260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110" name="正方形/長方形 109">
          <a:extLst>
            <a:ext uri="{FF2B5EF4-FFF2-40B4-BE49-F238E27FC236}">
              <a16:creationId xmlns:a16="http://schemas.microsoft.com/office/drawing/2014/main" id="{E57A02F9-5F14-4BC3-8CE8-A5E466A4CB5A}"/>
            </a:ext>
          </a:extLst>
        </xdr:cNvPr>
        <xdr:cNvSpPr/>
      </xdr:nvSpPr>
      <xdr:spPr>
        <a:xfrm>
          <a:off x="683260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111" name="正方形/長方形 110">
          <a:extLst>
            <a:ext uri="{FF2B5EF4-FFF2-40B4-BE49-F238E27FC236}">
              <a16:creationId xmlns:a16="http://schemas.microsoft.com/office/drawing/2014/main" id="{CB2A0206-A59C-47BC-95E0-57950F2D22AC}"/>
            </a:ext>
          </a:extLst>
        </xdr:cNvPr>
        <xdr:cNvSpPr/>
      </xdr:nvSpPr>
      <xdr:spPr>
        <a:xfrm>
          <a:off x="7838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112" name="正方形/長方形 111">
          <a:extLst>
            <a:ext uri="{FF2B5EF4-FFF2-40B4-BE49-F238E27FC236}">
              <a16:creationId xmlns:a16="http://schemas.microsoft.com/office/drawing/2014/main" id="{E0739092-E4D1-4D15-B41F-61D2E977A1B8}"/>
            </a:ext>
          </a:extLst>
        </xdr:cNvPr>
        <xdr:cNvSpPr/>
      </xdr:nvSpPr>
      <xdr:spPr>
        <a:xfrm>
          <a:off x="7838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113" name="正方形/長方形 112">
          <a:extLst>
            <a:ext uri="{FF2B5EF4-FFF2-40B4-BE49-F238E27FC236}">
              <a16:creationId xmlns:a16="http://schemas.microsoft.com/office/drawing/2014/main" id="{530A43C8-B2A8-4073-9138-9146F0E0DF87}"/>
            </a:ext>
          </a:extLst>
        </xdr:cNvPr>
        <xdr:cNvSpPr/>
      </xdr:nvSpPr>
      <xdr:spPr>
        <a:xfrm>
          <a:off x="582676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114" name="テキスト ボックス 113">
          <a:extLst>
            <a:ext uri="{FF2B5EF4-FFF2-40B4-BE49-F238E27FC236}">
              <a16:creationId xmlns:a16="http://schemas.microsoft.com/office/drawing/2014/main" id="{2CD966BE-829D-4C8C-AA96-07DF65AF0E82}"/>
            </a:ext>
          </a:extLst>
        </xdr:cNvPr>
        <xdr:cNvSpPr txBox="1"/>
      </xdr:nvSpPr>
      <xdr:spPr>
        <a:xfrm>
          <a:off x="578866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115" name="直線コネクタ 114">
          <a:extLst>
            <a:ext uri="{FF2B5EF4-FFF2-40B4-BE49-F238E27FC236}">
              <a16:creationId xmlns:a16="http://schemas.microsoft.com/office/drawing/2014/main" id="{17BA8054-2AC1-4A2A-93AA-E6BAF55B35C0}"/>
            </a:ext>
          </a:extLst>
        </xdr:cNvPr>
        <xdr:cNvCxnSpPr/>
      </xdr:nvCxnSpPr>
      <xdr:spPr>
        <a:xfrm>
          <a:off x="5826760" y="111785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116" name="直線コネクタ 115">
          <a:extLst>
            <a:ext uri="{FF2B5EF4-FFF2-40B4-BE49-F238E27FC236}">
              <a16:creationId xmlns:a16="http://schemas.microsoft.com/office/drawing/2014/main" id="{89AF6828-4B67-4687-8B64-085F4EA2BAF3}"/>
            </a:ext>
          </a:extLst>
        </xdr:cNvPr>
        <xdr:cNvCxnSpPr/>
      </xdr:nvCxnSpPr>
      <xdr:spPr>
        <a:xfrm>
          <a:off x="5826760" y="1072896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29227</xdr:rowOff>
    </xdr:from>
    <xdr:ext cx="467179" cy="259045"/>
    <xdr:sp macro="" textlink="">
      <xdr:nvSpPr>
        <xdr:cNvPr id="117" name="テキスト ボックス 116">
          <a:extLst>
            <a:ext uri="{FF2B5EF4-FFF2-40B4-BE49-F238E27FC236}">
              <a16:creationId xmlns:a16="http://schemas.microsoft.com/office/drawing/2014/main" id="{169B1B5B-50D1-498B-AF02-6642C3344745}"/>
            </a:ext>
          </a:extLst>
        </xdr:cNvPr>
        <xdr:cNvSpPr txBox="1"/>
      </xdr:nvSpPr>
      <xdr:spPr>
        <a:xfrm>
          <a:off x="5405301" y="105905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118" name="直線コネクタ 117">
          <a:extLst>
            <a:ext uri="{FF2B5EF4-FFF2-40B4-BE49-F238E27FC236}">
              <a16:creationId xmlns:a16="http://schemas.microsoft.com/office/drawing/2014/main" id="{7D997D6E-F948-490A-A60F-CDA4745D1CC3}"/>
            </a:ext>
          </a:extLst>
        </xdr:cNvPr>
        <xdr:cNvCxnSpPr/>
      </xdr:nvCxnSpPr>
      <xdr:spPr>
        <a:xfrm>
          <a:off x="5826760" y="1028319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60</xdr:row>
      <xdr:rowOff>86377</xdr:rowOff>
    </xdr:from>
    <xdr:ext cx="467179" cy="259045"/>
    <xdr:sp macro="" textlink="">
      <xdr:nvSpPr>
        <xdr:cNvPr id="119" name="テキスト ボックス 118">
          <a:extLst>
            <a:ext uri="{FF2B5EF4-FFF2-40B4-BE49-F238E27FC236}">
              <a16:creationId xmlns:a16="http://schemas.microsoft.com/office/drawing/2014/main" id="{947DCEA8-4423-4574-9043-F9B7FC8A9136}"/>
            </a:ext>
          </a:extLst>
        </xdr:cNvPr>
        <xdr:cNvSpPr txBox="1"/>
      </xdr:nvSpPr>
      <xdr:spPr>
        <a:xfrm>
          <a:off x="540530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120" name="直線コネクタ 119">
          <a:extLst>
            <a:ext uri="{FF2B5EF4-FFF2-40B4-BE49-F238E27FC236}">
              <a16:creationId xmlns:a16="http://schemas.microsoft.com/office/drawing/2014/main" id="{1D04344E-2949-4772-88DC-52C65658099A}"/>
            </a:ext>
          </a:extLst>
        </xdr:cNvPr>
        <xdr:cNvCxnSpPr/>
      </xdr:nvCxnSpPr>
      <xdr:spPr>
        <a:xfrm>
          <a:off x="5826760" y="98374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57</xdr:row>
      <xdr:rowOff>143527</xdr:rowOff>
    </xdr:from>
    <xdr:ext cx="467179" cy="259045"/>
    <xdr:sp macro="" textlink="">
      <xdr:nvSpPr>
        <xdr:cNvPr id="121" name="テキスト ボックス 120">
          <a:extLst>
            <a:ext uri="{FF2B5EF4-FFF2-40B4-BE49-F238E27FC236}">
              <a16:creationId xmlns:a16="http://schemas.microsoft.com/office/drawing/2014/main" id="{36953B79-EE1B-4844-BF3B-3D9CF757D671}"/>
            </a:ext>
          </a:extLst>
        </xdr:cNvPr>
        <xdr:cNvSpPr txBox="1"/>
      </xdr:nvSpPr>
      <xdr:spPr>
        <a:xfrm>
          <a:off x="5405301" y="969900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122" name="直線コネクタ 121">
          <a:extLst>
            <a:ext uri="{FF2B5EF4-FFF2-40B4-BE49-F238E27FC236}">
              <a16:creationId xmlns:a16="http://schemas.microsoft.com/office/drawing/2014/main" id="{65523422-236E-4A38-B2AE-B31B63D8EFEC}"/>
            </a:ext>
          </a:extLst>
        </xdr:cNvPr>
        <xdr:cNvCxnSpPr/>
      </xdr:nvCxnSpPr>
      <xdr:spPr>
        <a:xfrm>
          <a:off x="5826760" y="938784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55</xdr:row>
      <xdr:rowOff>29227</xdr:rowOff>
    </xdr:from>
    <xdr:ext cx="467179" cy="259045"/>
    <xdr:sp macro="" textlink="">
      <xdr:nvSpPr>
        <xdr:cNvPr id="123" name="テキスト ボックス 122">
          <a:extLst>
            <a:ext uri="{FF2B5EF4-FFF2-40B4-BE49-F238E27FC236}">
              <a16:creationId xmlns:a16="http://schemas.microsoft.com/office/drawing/2014/main" id="{C8BA1F91-068C-472C-83DC-C3EF6ACC6684}"/>
            </a:ext>
          </a:extLst>
        </xdr:cNvPr>
        <xdr:cNvSpPr txBox="1"/>
      </xdr:nvSpPr>
      <xdr:spPr>
        <a:xfrm>
          <a:off x="5405301" y="92494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124" name="直線コネクタ 123">
          <a:extLst>
            <a:ext uri="{FF2B5EF4-FFF2-40B4-BE49-F238E27FC236}">
              <a16:creationId xmlns:a16="http://schemas.microsoft.com/office/drawing/2014/main" id="{6BDE4EEF-1B8C-4C2C-8285-DC67011F9FD1}"/>
            </a:ext>
          </a:extLst>
        </xdr:cNvPr>
        <xdr:cNvCxnSpPr/>
      </xdr:nvCxnSpPr>
      <xdr:spPr>
        <a:xfrm>
          <a:off x="5826760" y="894207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125" name="テキスト ボックス 124">
          <a:extLst>
            <a:ext uri="{FF2B5EF4-FFF2-40B4-BE49-F238E27FC236}">
              <a16:creationId xmlns:a16="http://schemas.microsoft.com/office/drawing/2014/main" id="{F94D882F-A3B7-43C0-9C72-962EF4A17B2C}"/>
            </a:ext>
          </a:extLst>
        </xdr:cNvPr>
        <xdr:cNvSpPr txBox="1"/>
      </xdr:nvSpPr>
      <xdr:spPr>
        <a:xfrm>
          <a:off x="540530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126" name="【体育館・プール】&#10;一人当たり面積グラフ枠">
          <a:extLst>
            <a:ext uri="{FF2B5EF4-FFF2-40B4-BE49-F238E27FC236}">
              <a16:creationId xmlns:a16="http://schemas.microsoft.com/office/drawing/2014/main" id="{858F2EC3-769E-48D0-A87D-7855D30FA2A3}"/>
            </a:ext>
          </a:extLst>
        </xdr:cNvPr>
        <xdr:cNvSpPr/>
      </xdr:nvSpPr>
      <xdr:spPr>
        <a:xfrm>
          <a:off x="582676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34290</xdr:rowOff>
    </xdr:from>
    <xdr:to>
      <xdr:col>54</xdr:col>
      <xdr:colOff>189865</xdr:colOff>
      <xdr:row>63</xdr:row>
      <xdr:rowOff>59893</xdr:rowOff>
    </xdr:to>
    <xdr:cxnSp macro="">
      <xdr:nvCxnSpPr>
        <xdr:cNvPr id="127" name="直線コネクタ 126">
          <a:extLst>
            <a:ext uri="{FF2B5EF4-FFF2-40B4-BE49-F238E27FC236}">
              <a16:creationId xmlns:a16="http://schemas.microsoft.com/office/drawing/2014/main" id="{2A62F3A7-B257-465C-97E9-0EDF6ECD90C3}"/>
            </a:ext>
          </a:extLst>
        </xdr:cNvPr>
        <xdr:cNvCxnSpPr/>
      </xdr:nvCxnSpPr>
      <xdr:spPr>
        <a:xfrm flipV="1">
          <a:off x="9219565" y="9254490"/>
          <a:ext cx="0" cy="13667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63720</xdr:rowOff>
    </xdr:from>
    <xdr:ext cx="469744" cy="259045"/>
    <xdr:sp macro="" textlink="">
      <xdr:nvSpPr>
        <xdr:cNvPr id="128" name="【体育館・プール】&#10;一人当たり面積最小値テキスト">
          <a:extLst>
            <a:ext uri="{FF2B5EF4-FFF2-40B4-BE49-F238E27FC236}">
              <a16:creationId xmlns:a16="http://schemas.microsoft.com/office/drawing/2014/main" id="{8C255996-CD1E-45E7-81E0-AF2C78491603}"/>
            </a:ext>
          </a:extLst>
        </xdr:cNvPr>
        <xdr:cNvSpPr txBox="1"/>
      </xdr:nvSpPr>
      <xdr:spPr>
        <a:xfrm>
          <a:off x="9258300" y="10625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59893</xdr:rowOff>
    </xdr:from>
    <xdr:to>
      <xdr:col>55</xdr:col>
      <xdr:colOff>88900</xdr:colOff>
      <xdr:row>63</xdr:row>
      <xdr:rowOff>59893</xdr:rowOff>
    </xdr:to>
    <xdr:cxnSp macro="">
      <xdr:nvCxnSpPr>
        <xdr:cNvPr id="129" name="直線コネクタ 128">
          <a:extLst>
            <a:ext uri="{FF2B5EF4-FFF2-40B4-BE49-F238E27FC236}">
              <a16:creationId xmlns:a16="http://schemas.microsoft.com/office/drawing/2014/main" id="{35490E39-06BC-4A8E-9674-DB9FEE9938BD}"/>
            </a:ext>
          </a:extLst>
        </xdr:cNvPr>
        <xdr:cNvCxnSpPr/>
      </xdr:nvCxnSpPr>
      <xdr:spPr>
        <a:xfrm>
          <a:off x="9154160" y="10621213"/>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53</xdr:row>
      <xdr:rowOff>152417</xdr:rowOff>
    </xdr:from>
    <xdr:ext cx="469744" cy="259045"/>
    <xdr:sp macro="" textlink="">
      <xdr:nvSpPr>
        <xdr:cNvPr id="130" name="【体育館・プール】&#10;一人当たり面積最大値テキスト">
          <a:extLst>
            <a:ext uri="{FF2B5EF4-FFF2-40B4-BE49-F238E27FC236}">
              <a16:creationId xmlns:a16="http://schemas.microsoft.com/office/drawing/2014/main" id="{FDDF21C2-8723-4C49-9471-0C5E899D7AE7}"/>
            </a:ext>
          </a:extLst>
        </xdr:cNvPr>
        <xdr:cNvSpPr txBox="1"/>
      </xdr:nvSpPr>
      <xdr:spPr>
        <a:xfrm>
          <a:off x="9258300" y="90373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34290</xdr:rowOff>
    </xdr:from>
    <xdr:to>
      <xdr:col>55</xdr:col>
      <xdr:colOff>88900</xdr:colOff>
      <xdr:row>55</xdr:row>
      <xdr:rowOff>34290</xdr:rowOff>
    </xdr:to>
    <xdr:cxnSp macro="">
      <xdr:nvCxnSpPr>
        <xdr:cNvPr id="131" name="直線コネクタ 130">
          <a:extLst>
            <a:ext uri="{FF2B5EF4-FFF2-40B4-BE49-F238E27FC236}">
              <a16:creationId xmlns:a16="http://schemas.microsoft.com/office/drawing/2014/main" id="{321C3E1D-1389-4C49-B9E6-4295C55EE8F9}"/>
            </a:ext>
          </a:extLst>
        </xdr:cNvPr>
        <xdr:cNvCxnSpPr/>
      </xdr:nvCxnSpPr>
      <xdr:spPr>
        <a:xfrm>
          <a:off x="9154160" y="925449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19067</xdr:rowOff>
    </xdr:from>
    <xdr:ext cx="469744" cy="259045"/>
    <xdr:sp macro="" textlink="">
      <xdr:nvSpPr>
        <xdr:cNvPr id="132" name="【体育館・プール】&#10;一人当たり面積平均値テキスト">
          <a:extLst>
            <a:ext uri="{FF2B5EF4-FFF2-40B4-BE49-F238E27FC236}">
              <a16:creationId xmlns:a16="http://schemas.microsoft.com/office/drawing/2014/main" id="{6BDE6DF4-71B7-4A1F-A36D-3025361502F9}"/>
            </a:ext>
          </a:extLst>
        </xdr:cNvPr>
        <xdr:cNvSpPr txBox="1"/>
      </xdr:nvSpPr>
      <xdr:spPr>
        <a:xfrm>
          <a:off x="9258300" y="100774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60</xdr:row>
      <xdr:rowOff>40640</xdr:rowOff>
    </xdr:from>
    <xdr:to>
      <xdr:col>55</xdr:col>
      <xdr:colOff>50800</xdr:colOff>
      <xdr:row>60</xdr:row>
      <xdr:rowOff>142240</xdr:rowOff>
    </xdr:to>
    <xdr:sp macro="" textlink="">
      <xdr:nvSpPr>
        <xdr:cNvPr id="133" name="フローチャート: 判断 132">
          <a:extLst>
            <a:ext uri="{FF2B5EF4-FFF2-40B4-BE49-F238E27FC236}">
              <a16:creationId xmlns:a16="http://schemas.microsoft.com/office/drawing/2014/main" id="{B16F2636-771A-4447-B2DA-964399D9EE74}"/>
            </a:ext>
          </a:extLst>
        </xdr:cNvPr>
        <xdr:cNvSpPr/>
      </xdr:nvSpPr>
      <xdr:spPr>
        <a:xfrm>
          <a:off x="9192260" y="1009904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60</xdr:row>
      <xdr:rowOff>60757</xdr:rowOff>
    </xdr:from>
    <xdr:to>
      <xdr:col>50</xdr:col>
      <xdr:colOff>165100</xdr:colOff>
      <xdr:row>60</xdr:row>
      <xdr:rowOff>162357</xdr:rowOff>
    </xdr:to>
    <xdr:sp macro="" textlink="">
      <xdr:nvSpPr>
        <xdr:cNvPr id="134" name="フローチャート: 判断 133">
          <a:extLst>
            <a:ext uri="{FF2B5EF4-FFF2-40B4-BE49-F238E27FC236}">
              <a16:creationId xmlns:a16="http://schemas.microsoft.com/office/drawing/2014/main" id="{1F79E583-B7B6-43D3-9F69-2FC69396C10A}"/>
            </a:ext>
          </a:extLst>
        </xdr:cNvPr>
        <xdr:cNvSpPr/>
      </xdr:nvSpPr>
      <xdr:spPr>
        <a:xfrm>
          <a:off x="8445500" y="10119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60</xdr:row>
      <xdr:rowOff>62585</xdr:rowOff>
    </xdr:from>
    <xdr:to>
      <xdr:col>46</xdr:col>
      <xdr:colOff>38100</xdr:colOff>
      <xdr:row>60</xdr:row>
      <xdr:rowOff>164185</xdr:rowOff>
    </xdr:to>
    <xdr:sp macro="" textlink="">
      <xdr:nvSpPr>
        <xdr:cNvPr id="135" name="フローチャート: 判断 134">
          <a:extLst>
            <a:ext uri="{FF2B5EF4-FFF2-40B4-BE49-F238E27FC236}">
              <a16:creationId xmlns:a16="http://schemas.microsoft.com/office/drawing/2014/main" id="{9FF19FC0-68ED-4B35-88C8-139943ADC9DF}"/>
            </a:ext>
          </a:extLst>
        </xdr:cNvPr>
        <xdr:cNvSpPr/>
      </xdr:nvSpPr>
      <xdr:spPr>
        <a:xfrm>
          <a:off x="7670800" y="10120985"/>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60</xdr:row>
      <xdr:rowOff>92761</xdr:rowOff>
    </xdr:from>
    <xdr:to>
      <xdr:col>41</xdr:col>
      <xdr:colOff>101600</xdr:colOff>
      <xdr:row>61</xdr:row>
      <xdr:rowOff>22911</xdr:rowOff>
    </xdr:to>
    <xdr:sp macro="" textlink="">
      <xdr:nvSpPr>
        <xdr:cNvPr id="136" name="フローチャート: 判断 135">
          <a:extLst>
            <a:ext uri="{FF2B5EF4-FFF2-40B4-BE49-F238E27FC236}">
              <a16:creationId xmlns:a16="http://schemas.microsoft.com/office/drawing/2014/main" id="{DD8FE3B8-B20D-482F-874A-9634477ABB85}"/>
            </a:ext>
          </a:extLst>
        </xdr:cNvPr>
        <xdr:cNvSpPr/>
      </xdr:nvSpPr>
      <xdr:spPr>
        <a:xfrm>
          <a:off x="6873240" y="10151161"/>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60</xdr:row>
      <xdr:rowOff>59842</xdr:rowOff>
    </xdr:from>
    <xdr:to>
      <xdr:col>36</xdr:col>
      <xdr:colOff>165100</xdr:colOff>
      <xdr:row>60</xdr:row>
      <xdr:rowOff>161442</xdr:rowOff>
    </xdr:to>
    <xdr:sp macro="" textlink="">
      <xdr:nvSpPr>
        <xdr:cNvPr id="137" name="フローチャート: 判断 136">
          <a:extLst>
            <a:ext uri="{FF2B5EF4-FFF2-40B4-BE49-F238E27FC236}">
              <a16:creationId xmlns:a16="http://schemas.microsoft.com/office/drawing/2014/main" id="{8F81F120-7F88-4034-A953-F7C77CC9A34A}"/>
            </a:ext>
          </a:extLst>
        </xdr:cNvPr>
        <xdr:cNvSpPr/>
      </xdr:nvSpPr>
      <xdr:spPr>
        <a:xfrm>
          <a:off x="6098540" y="101182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138" name="テキスト ボックス 137">
          <a:extLst>
            <a:ext uri="{FF2B5EF4-FFF2-40B4-BE49-F238E27FC236}">
              <a16:creationId xmlns:a16="http://schemas.microsoft.com/office/drawing/2014/main" id="{712F6A05-A9FF-46EB-8F38-925C8BB36D14}"/>
            </a:ext>
          </a:extLst>
        </xdr:cNvPr>
        <xdr:cNvSpPr txBox="1"/>
      </xdr:nvSpPr>
      <xdr:spPr>
        <a:xfrm>
          <a:off x="90525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139" name="テキスト ボックス 138">
          <a:extLst>
            <a:ext uri="{FF2B5EF4-FFF2-40B4-BE49-F238E27FC236}">
              <a16:creationId xmlns:a16="http://schemas.microsoft.com/office/drawing/2014/main" id="{5264A0A1-D8A9-4771-80C4-2ABCCA0AAAA4}"/>
            </a:ext>
          </a:extLst>
        </xdr:cNvPr>
        <xdr:cNvSpPr txBox="1"/>
      </xdr:nvSpPr>
      <xdr:spPr>
        <a:xfrm>
          <a:off x="83286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140" name="テキスト ボックス 139">
          <a:extLst>
            <a:ext uri="{FF2B5EF4-FFF2-40B4-BE49-F238E27FC236}">
              <a16:creationId xmlns:a16="http://schemas.microsoft.com/office/drawing/2014/main" id="{8FD150C4-B7B9-4D04-A4A3-4750275045F0}"/>
            </a:ext>
          </a:extLst>
        </xdr:cNvPr>
        <xdr:cNvSpPr txBox="1"/>
      </xdr:nvSpPr>
      <xdr:spPr>
        <a:xfrm>
          <a:off x="75463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141" name="テキスト ボックス 140">
          <a:extLst>
            <a:ext uri="{FF2B5EF4-FFF2-40B4-BE49-F238E27FC236}">
              <a16:creationId xmlns:a16="http://schemas.microsoft.com/office/drawing/2014/main" id="{5AE139D5-4F91-472E-BFCE-D3BBDBAEE3E0}"/>
            </a:ext>
          </a:extLst>
        </xdr:cNvPr>
        <xdr:cNvSpPr txBox="1"/>
      </xdr:nvSpPr>
      <xdr:spPr>
        <a:xfrm>
          <a:off x="67564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142" name="テキスト ボックス 141">
          <a:extLst>
            <a:ext uri="{FF2B5EF4-FFF2-40B4-BE49-F238E27FC236}">
              <a16:creationId xmlns:a16="http://schemas.microsoft.com/office/drawing/2014/main" id="{541AC702-6D56-41FB-9606-5095999152DE}"/>
            </a:ext>
          </a:extLst>
        </xdr:cNvPr>
        <xdr:cNvSpPr txBox="1"/>
      </xdr:nvSpPr>
      <xdr:spPr>
        <a:xfrm>
          <a:off x="59817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58</xdr:row>
      <xdr:rowOff>79045</xdr:rowOff>
    </xdr:from>
    <xdr:to>
      <xdr:col>55</xdr:col>
      <xdr:colOff>50800</xdr:colOff>
      <xdr:row>59</xdr:row>
      <xdr:rowOff>9195</xdr:rowOff>
    </xdr:to>
    <xdr:sp macro="" textlink="">
      <xdr:nvSpPr>
        <xdr:cNvPr id="143" name="楕円 142">
          <a:extLst>
            <a:ext uri="{FF2B5EF4-FFF2-40B4-BE49-F238E27FC236}">
              <a16:creationId xmlns:a16="http://schemas.microsoft.com/office/drawing/2014/main" id="{B7B0F970-DE64-4C1A-976C-28190C4FF03E}"/>
            </a:ext>
          </a:extLst>
        </xdr:cNvPr>
        <xdr:cNvSpPr/>
      </xdr:nvSpPr>
      <xdr:spPr>
        <a:xfrm>
          <a:off x="9192260" y="980216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57</xdr:row>
      <xdr:rowOff>101922</xdr:rowOff>
    </xdr:from>
    <xdr:ext cx="469744" cy="259045"/>
    <xdr:sp macro="" textlink="">
      <xdr:nvSpPr>
        <xdr:cNvPr id="144" name="【体育館・プール】&#10;一人当たり面積該当値テキスト">
          <a:extLst>
            <a:ext uri="{FF2B5EF4-FFF2-40B4-BE49-F238E27FC236}">
              <a16:creationId xmlns:a16="http://schemas.microsoft.com/office/drawing/2014/main" id="{C559787F-3D73-4D72-97DD-A48030D9973F}"/>
            </a:ext>
          </a:extLst>
        </xdr:cNvPr>
        <xdr:cNvSpPr txBox="1"/>
      </xdr:nvSpPr>
      <xdr:spPr>
        <a:xfrm>
          <a:off x="9258300" y="9657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58</xdr:row>
      <xdr:rowOff>103734</xdr:rowOff>
    </xdr:from>
    <xdr:to>
      <xdr:col>50</xdr:col>
      <xdr:colOff>165100</xdr:colOff>
      <xdr:row>59</xdr:row>
      <xdr:rowOff>33884</xdr:rowOff>
    </xdr:to>
    <xdr:sp macro="" textlink="">
      <xdr:nvSpPr>
        <xdr:cNvPr id="145" name="楕円 144">
          <a:extLst>
            <a:ext uri="{FF2B5EF4-FFF2-40B4-BE49-F238E27FC236}">
              <a16:creationId xmlns:a16="http://schemas.microsoft.com/office/drawing/2014/main" id="{4FA323B7-6AED-4310-9514-B9CFA78F7ED3}"/>
            </a:ext>
          </a:extLst>
        </xdr:cNvPr>
        <xdr:cNvSpPr/>
      </xdr:nvSpPr>
      <xdr:spPr>
        <a:xfrm>
          <a:off x="8445500" y="9826854"/>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58</xdr:row>
      <xdr:rowOff>129845</xdr:rowOff>
    </xdr:from>
    <xdr:to>
      <xdr:col>55</xdr:col>
      <xdr:colOff>0</xdr:colOff>
      <xdr:row>58</xdr:row>
      <xdr:rowOff>154534</xdr:rowOff>
    </xdr:to>
    <xdr:cxnSp macro="">
      <xdr:nvCxnSpPr>
        <xdr:cNvPr id="146" name="直線コネクタ 145">
          <a:extLst>
            <a:ext uri="{FF2B5EF4-FFF2-40B4-BE49-F238E27FC236}">
              <a16:creationId xmlns:a16="http://schemas.microsoft.com/office/drawing/2014/main" id="{6C967A89-F781-435A-B49F-7EACC55631C7}"/>
            </a:ext>
          </a:extLst>
        </xdr:cNvPr>
        <xdr:cNvCxnSpPr/>
      </xdr:nvCxnSpPr>
      <xdr:spPr>
        <a:xfrm flipV="1">
          <a:off x="8496300" y="9852965"/>
          <a:ext cx="723900" cy="246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58</xdr:row>
      <xdr:rowOff>123851</xdr:rowOff>
    </xdr:from>
    <xdr:to>
      <xdr:col>46</xdr:col>
      <xdr:colOff>38100</xdr:colOff>
      <xdr:row>59</xdr:row>
      <xdr:rowOff>54001</xdr:rowOff>
    </xdr:to>
    <xdr:sp macro="" textlink="">
      <xdr:nvSpPr>
        <xdr:cNvPr id="147" name="楕円 146">
          <a:extLst>
            <a:ext uri="{FF2B5EF4-FFF2-40B4-BE49-F238E27FC236}">
              <a16:creationId xmlns:a16="http://schemas.microsoft.com/office/drawing/2014/main" id="{11BC9950-7089-4397-BB7B-D2BAFEA5C5A6}"/>
            </a:ext>
          </a:extLst>
        </xdr:cNvPr>
        <xdr:cNvSpPr/>
      </xdr:nvSpPr>
      <xdr:spPr>
        <a:xfrm>
          <a:off x="7670800" y="9846971"/>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58</xdr:row>
      <xdr:rowOff>154534</xdr:rowOff>
    </xdr:from>
    <xdr:to>
      <xdr:col>50</xdr:col>
      <xdr:colOff>114300</xdr:colOff>
      <xdr:row>59</xdr:row>
      <xdr:rowOff>3201</xdr:rowOff>
    </xdr:to>
    <xdr:cxnSp macro="">
      <xdr:nvCxnSpPr>
        <xdr:cNvPr id="148" name="直線コネクタ 147">
          <a:extLst>
            <a:ext uri="{FF2B5EF4-FFF2-40B4-BE49-F238E27FC236}">
              <a16:creationId xmlns:a16="http://schemas.microsoft.com/office/drawing/2014/main" id="{C62ED404-8AF8-4BD3-89FB-6E55C4F5D717}"/>
            </a:ext>
          </a:extLst>
        </xdr:cNvPr>
        <xdr:cNvCxnSpPr/>
      </xdr:nvCxnSpPr>
      <xdr:spPr>
        <a:xfrm flipV="1">
          <a:off x="7713980" y="9877654"/>
          <a:ext cx="782320" cy="163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146710</xdr:rowOff>
    </xdr:from>
    <xdr:to>
      <xdr:col>41</xdr:col>
      <xdr:colOff>101600</xdr:colOff>
      <xdr:row>59</xdr:row>
      <xdr:rowOff>76860</xdr:rowOff>
    </xdr:to>
    <xdr:sp macro="" textlink="">
      <xdr:nvSpPr>
        <xdr:cNvPr id="149" name="楕円 148">
          <a:extLst>
            <a:ext uri="{FF2B5EF4-FFF2-40B4-BE49-F238E27FC236}">
              <a16:creationId xmlns:a16="http://schemas.microsoft.com/office/drawing/2014/main" id="{A677B30C-2E2A-4546-826A-5B18477CB0A4}"/>
            </a:ext>
          </a:extLst>
        </xdr:cNvPr>
        <xdr:cNvSpPr/>
      </xdr:nvSpPr>
      <xdr:spPr>
        <a:xfrm>
          <a:off x="6873240" y="98698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59</xdr:row>
      <xdr:rowOff>3201</xdr:rowOff>
    </xdr:from>
    <xdr:to>
      <xdr:col>45</xdr:col>
      <xdr:colOff>177800</xdr:colOff>
      <xdr:row>59</xdr:row>
      <xdr:rowOff>26060</xdr:rowOff>
    </xdr:to>
    <xdr:cxnSp macro="">
      <xdr:nvCxnSpPr>
        <xdr:cNvPr id="150" name="直線コネクタ 149">
          <a:extLst>
            <a:ext uri="{FF2B5EF4-FFF2-40B4-BE49-F238E27FC236}">
              <a16:creationId xmlns:a16="http://schemas.microsoft.com/office/drawing/2014/main" id="{B7EBF49C-0A85-49A9-9519-B17C7BC74509}"/>
            </a:ext>
          </a:extLst>
        </xdr:cNvPr>
        <xdr:cNvCxnSpPr/>
      </xdr:nvCxnSpPr>
      <xdr:spPr>
        <a:xfrm flipV="1">
          <a:off x="6924040" y="9893961"/>
          <a:ext cx="78994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59</xdr:row>
      <xdr:rowOff>20980</xdr:rowOff>
    </xdr:from>
    <xdr:to>
      <xdr:col>36</xdr:col>
      <xdr:colOff>165100</xdr:colOff>
      <xdr:row>59</xdr:row>
      <xdr:rowOff>122580</xdr:rowOff>
    </xdr:to>
    <xdr:sp macro="" textlink="">
      <xdr:nvSpPr>
        <xdr:cNvPr id="151" name="楕円 150">
          <a:extLst>
            <a:ext uri="{FF2B5EF4-FFF2-40B4-BE49-F238E27FC236}">
              <a16:creationId xmlns:a16="http://schemas.microsoft.com/office/drawing/2014/main" id="{60B7AE8F-2382-4F26-B331-4DF40F731718}"/>
            </a:ext>
          </a:extLst>
        </xdr:cNvPr>
        <xdr:cNvSpPr/>
      </xdr:nvSpPr>
      <xdr:spPr>
        <a:xfrm>
          <a:off x="6098540" y="9911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59</xdr:row>
      <xdr:rowOff>26060</xdr:rowOff>
    </xdr:from>
    <xdr:to>
      <xdr:col>41</xdr:col>
      <xdr:colOff>50800</xdr:colOff>
      <xdr:row>59</xdr:row>
      <xdr:rowOff>71780</xdr:rowOff>
    </xdr:to>
    <xdr:cxnSp macro="">
      <xdr:nvCxnSpPr>
        <xdr:cNvPr id="152" name="直線コネクタ 151">
          <a:extLst>
            <a:ext uri="{FF2B5EF4-FFF2-40B4-BE49-F238E27FC236}">
              <a16:creationId xmlns:a16="http://schemas.microsoft.com/office/drawing/2014/main" id="{233F6BDF-B5D0-4F6A-A936-6E1358CAF856}"/>
            </a:ext>
          </a:extLst>
        </xdr:cNvPr>
        <xdr:cNvCxnSpPr/>
      </xdr:nvCxnSpPr>
      <xdr:spPr>
        <a:xfrm flipV="1">
          <a:off x="6149340" y="9916820"/>
          <a:ext cx="7747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153484</xdr:rowOff>
    </xdr:from>
    <xdr:ext cx="469744" cy="259045"/>
    <xdr:sp macro="" textlink="">
      <xdr:nvSpPr>
        <xdr:cNvPr id="153" name="n_1aveValue【体育館・プール】&#10;一人当たり面積">
          <a:extLst>
            <a:ext uri="{FF2B5EF4-FFF2-40B4-BE49-F238E27FC236}">
              <a16:creationId xmlns:a16="http://schemas.microsoft.com/office/drawing/2014/main" id="{BCDBC88A-7F18-46BB-97E9-6650727C53CE}"/>
            </a:ext>
          </a:extLst>
        </xdr:cNvPr>
        <xdr:cNvSpPr txBox="1"/>
      </xdr:nvSpPr>
      <xdr:spPr>
        <a:xfrm>
          <a:off x="8271587" y="10211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155312</xdr:rowOff>
    </xdr:from>
    <xdr:ext cx="469744" cy="259045"/>
    <xdr:sp macro="" textlink="">
      <xdr:nvSpPr>
        <xdr:cNvPr id="154" name="n_2aveValue【体育館・プール】&#10;一人当たり面積">
          <a:extLst>
            <a:ext uri="{FF2B5EF4-FFF2-40B4-BE49-F238E27FC236}">
              <a16:creationId xmlns:a16="http://schemas.microsoft.com/office/drawing/2014/main" id="{FC39D0E4-DC97-478A-947A-331C6F99CF16}"/>
            </a:ext>
          </a:extLst>
        </xdr:cNvPr>
        <xdr:cNvSpPr txBox="1"/>
      </xdr:nvSpPr>
      <xdr:spPr>
        <a:xfrm>
          <a:off x="7509587" y="1021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61</xdr:row>
      <xdr:rowOff>14038</xdr:rowOff>
    </xdr:from>
    <xdr:ext cx="469744" cy="259045"/>
    <xdr:sp macro="" textlink="">
      <xdr:nvSpPr>
        <xdr:cNvPr id="155" name="n_3aveValue【体育館・プール】&#10;一人当たり面積">
          <a:extLst>
            <a:ext uri="{FF2B5EF4-FFF2-40B4-BE49-F238E27FC236}">
              <a16:creationId xmlns:a16="http://schemas.microsoft.com/office/drawing/2014/main" id="{0D238A9D-6787-4461-A316-E3FDFCE926E2}"/>
            </a:ext>
          </a:extLst>
        </xdr:cNvPr>
        <xdr:cNvSpPr txBox="1"/>
      </xdr:nvSpPr>
      <xdr:spPr>
        <a:xfrm>
          <a:off x="6712027" y="102400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60</xdr:row>
      <xdr:rowOff>152569</xdr:rowOff>
    </xdr:from>
    <xdr:ext cx="469744" cy="259045"/>
    <xdr:sp macro="" textlink="">
      <xdr:nvSpPr>
        <xdr:cNvPr id="156" name="n_4aveValue【体育館・プール】&#10;一人当たり面積">
          <a:extLst>
            <a:ext uri="{FF2B5EF4-FFF2-40B4-BE49-F238E27FC236}">
              <a16:creationId xmlns:a16="http://schemas.microsoft.com/office/drawing/2014/main" id="{C9AC9410-4171-4F43-BB10-273523275378}"/>
            </a:ext>
          </a:extLst>
        </xdr:cNvPr>
        <xdr:cNvSpPr txBox="1"/>
      </xdr:nvSpPr>
      <xdr:spPr>
        <a:xfrm>
          <a:off x="5937327" y="102109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57</xdr:row>
      <xdr:rowOff>50411</xdr:rowOff>
    </xdr:from>
    <xdr:ext cx="469744" cy="259045"/>
    <xdr:sp macro="" textlink="">
      <xdr:nvSpPr>
        <xdr:cNvPr id="157" name="n_1mainValue【体育館・プール】&#10;一人当たり面積">
          <a:extLst>
            <a:ext uri="{FF2B5EF4-FFF2-40B4-BE49-F238E27FC236}">
              <a16:creationId xmlns:a16="http://schemas.microsoft.com/office/drawing/2014/main" id="{70DA94B6-912F-4A70-ADC1-C9496A964899}"/>
            </a:ext>
          </a:extLst>
        </xdr:cNvPr>
        <xdr:cNvSpPr txBox="1"/>
      </xdr:nvSpPr>
      <xdr:spPr>
        <a:xfrm>
          <a:off x="8271587" y="96058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57</xdr:row>
      <xdr:rowOff>70528</xdr:rowOff>
    </xdr:from>
    <xdr:ext cx="469744" cy="259045"/>
    <xdr:sp macro="" textlink="">
      <xdr:nvSpPr>
        <xdr:cNvPr id="158" name="n_2mainValue【体育館・プール】&#10;一人当たり面積">
          <a:extLst>
            <a:ext uri="{FF2B5EF4-FFF2-40B4-BE49-F238E27FC236}">
              <a16:creationId xmlns:a16="http://schemas.microsoft.com/office/drawing/2014/main" id="{A8F45113-85D6-40DA-9637-F4D338927F47}"/>
            </a:ext>
          </a:extLst>
        </xdr:cNvPr>
        <xdr:cNvSpPr txBox="1"/>
      </xdr:nvSpPr>
      <xdr:spPr>
        <a:xfrm>
          <a:off x="7509587" y="96260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57</xdr:row>
      <xdr:rowOff>93387</xdr:rowOff>
    </xdr:from>
    <xdr:ext cx="469744" cy="259045"/>
    <xdr:sp macro="" textlink="">
      <xdr:nvSpPr>
        <xdr:cNvPr id="159" name="n_3mainValue【体育館・プール】&#10;一人当たり面積">
          <a:extLst>
            <a:ext uri="{FF2B5EF4-FFF2-40B4-BE49-F238E27FC236}">
              <a16:creationId xmlns:a16="http://schemas.microsoft.com/office/drawing/2014/main" id="{B14980ED-53A7-4EF7-962F-31ECEFDFCAD1}"/>
            </a:ext>
          </a:extLst>
        </xdr:cNvPr>
        <xdr:cNvSpPr txBox="1"/>
      </xdr:nvSpPr>
      <xdr:spPr>
        <a:xfrm>
          <a:off x="6712027" y="96488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57</xdr:row>
      <xdr:rowOff>139107</xdr:rowOff>
    </xdr:from>
    <xdr:ext cx="469744" cy="259045"/>
    <xdr:sp macro="" textlink="">
      <xdr:nvSpPr>
        <xdr:cNvPr id="160" name="n_4mainValue【体育館・プール】&#10;一人当たり面積">
          <a:extLst>
            <a:ext uri="{FF2B5EF4-FFF2-40B4-BE49-F238E27FC236}">
              <a16:creationId xmlns:a16="http://schemas.microsoft.com/office/drawing/2014/main" id="{3EBE36F0-DF42-48A7-82D2-65B156967E69}"/>
            </a:ext>
          </a:extLst>
        </xdr:cNvPr>
        <xdr:cNvSpPr txBox="1"/>
      </xdr:nvSpPr>
      <xdr:spPr>
        <a:xfrm>
          <a:off x="5937327" y="9694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161" name="正方形/長方形 160">
          <a:extLst>
            <a:ext uri="{FF2B5EF4-FFF2-40B4-BE49-F238E27FC236}">
              <a16:creationId xmlns:a16="http://schemas.microsoft.com/office/drawing/2014/main" id="{5E31EBE3-88C9-4A7B-99BF-BCDDC5D890FD}"/>
            </a:ext>
          </a:extLst>
        </xdr:cNvPr>
        <xdr:cNvSpPr/>
      </xdr:nvSpPr>
      <xdr:spPr>
        <a:xfrm>
          <a:off x="67056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162" name="正方形/長方形 161">
          <a:extLst>
            <a:ext uri="{FF2B5EF4-FFF2-40B4-BE49-F238E27FC236}">
              <a16:creationId xmlns:a16="http://schemas.microsoft.com/office/drawing/2014/main" id="{33C1BAC7-DA35-40FC-A838-B055B1D03304}"/>
            </a:ext>
          </a:extLst>
        </xdr:cNvPr>
        <xdr:cNvSpPr/>
      </xdr:nvSpPr>
      <xdr:spPr>
        <a:xfrm>
          <a:off x="79756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163" name="正方形/長方形 162">
          <a:extLst>
            <a:ext uri="{FF2B5EF4-FFF2-40B4-BE49-F238E27FC236}">
              <a16:creationId xmlns:a16="http://schemas.microsoft.com/office/drawing/2014/main" id="{E5508896-F223-4A47-9F32-14B8A8D66C9D}"/>
            </a:ext>
          </a:extLst>
        </xdr:cNvPr>
        <xdr:cNvSpPr/>
      </xdr:nvSpPr>
      <xdr:spPr>
        <a:xfrm>
          <a:off x="79756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164" name="正方形/長方形 163">
          <a:extLst>
            <a:ext uri="{FF2B5EF4-FFF2-40B4-BE49-F238E27FC236}">
              <a16:creationId xmlns:a16="http://schemas.microsoft.com/office/drawing/2014/main" id="{35EE0305-56B1-4A9E-A5A2-152106B1B70C}"/>
            </a:ext>
          </a:extLst>
        </xdr:cNvPr>
        <xdr:cNvSpPr/>
      </xdr:nvSpPr>
      <xdr:spPr>
        <a:xfrm>
          <a:off x="16764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165" name="正方形/長方形 164">
          <a:extLst>
            <a:ext uri="{FF2B5EF4-FFF2-40B4-BE49-F238E27FC236}">
              <a16:creationId xmlns:a16="http://schemas.microsoft.com/office/drawing/2014/main" id="{195B5FAD-EE22-4AD1-A4A3-A29D13EEC3BB}"/>
            </a:ext>
          </a:extLst>
        </xdr:cNvPr>
        <xdr:cNvSpPr/>
      </xdr:nvSpPr>
      <xdr:spPr>
        <a:xfrm>
          <a:off x="16764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166" name="正方形/長方形 165">
          <a:extLst>
            <a:ext uri="{FF2B5EF4-FFF2-40B4-BE49-F238E27FC236}">
              <a16:creationId xmlns:a16="http://schemas.microsoft.com/office/drawing/2014/main" id="{0A7DB853-F2C5-45C5-9235-EC0890332D5C}"/>
            </a:ext>
          </a:extLst>
        </xdr:cNvPr>
        <xdr:cNvSpPr/>
      </xdr:nvSpPr>
      <xdr:spPr>
        <a:xfrm>
          <a:off x="2682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167" name="正方形/長方形 166">
          <a:extLst>
            <a:ext uri="{FF2B5EF4-FFF2-40B4-BE49-F238E27FC236}">
              <a16:creationId xmlns:a16="http://schemas.microsoft.com/office/drawing/2014/main" id="{4607C482-18E5-415F-A86C-0A5FFA52175A}"/>
            </a:ext>
          </a:extLst>
        </xdr:cNvPr>
        <xdr:cNvSpPr/>
      </xdr:nvSpPr>
      <xdr:spPr>
        <a:xfrm>
          <a:off x="2682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168" name="正方形/長方形 167">
          <a:extLst>
            <a:ext uri="{FF2B5EF4-FFF2-40B4-BE49-F238E27FC236}">
              <a16:creationId xmlns:a16="http://schemas.microsoft.com/office/drawing/2014/main" id="{DACDDA85-3E18-4C40-8D12-D03E56F97B0A}"/>
            </a:ext>
          </a:extLst>
        </xdr:cNvPr>
        <xdr:cNvSpPr/>
      </xdr:nvSpPr>
      <xdr:spPr>
        <a:xfrm>
          <a:off x="67056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169" name="テキスト ボックス 168">
          <a:extLst>
            <a:ext uri="{FF2B5EF4-FFF2-40B4-BE49-F238E27FC236}">
              <a16:creationId xmlns:a16="http://schemas.microsoft.com/office/drawing/2014/main" id="{C8BCBA9E-BB6D-45E9-AA87-58AB34169EB3}"/>
            </a:ext>
          </a:extLst>
        </xdr:cNvPr>
        <xdr:cNvSpPr txBox="1"/>
      </xdr:nvSpPr>
      <xdr:spPr>
        <a:xfrm>
          <a:off x="65532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170" name="直線コネクタ 169">
          <a:extLst>
            <a:ext uri="{FF2B5EF4-FFF2-40B4-BE49-F238E27FC236}">
              <a16:creationId xmlns:a16="http://schemas.microsoft.com/office/drawing/2014/main" id="{E4EFCC39-46DD-4E67-AC71-DC176C6981B3}"/>
            </a:ext>
          </a:extLst>
        </xdr:cNvPr>
        <xdr:cNvCxnSpPr/>
      </xdr:nvCxnSpPr>
      <xdr:spPr>
        <a:xfrm>
          <a:off x="67056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171" name="テキスト ボックス 170">
          <a:extLst>
            <a:ext uri="{FF2B5EF4-FFF2-40B4-BE49-F238E27FC236}">
              <a16:creationId xmlns:a16="http://schemas.microsoft.com/office/drawing/2014/main" id="{C88A74F1-1D2F-49B1-8F73-9163416A8022}"/>
            </a:ext>
          </a:extLst>
        </xdr:cNvPr>
        <xdr:cNvSpPr txBox="1"/>
      </xdr:nvSpPr>
      <xdr:spPr>
        <a:xfrm>
          <a:off x="27196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172" name="直線コネクタ 171">
          <a:extLst>
            <a:ext uri="{FF2B5EF4-FFF2-40B4-BE49-F238E27FC236}">
              <a16:creationId xmlns:a16="http://schemas.microsoft.com/office/drawing/2014/main" id="{85283E09-73D5-4E1D-9A95-9E80FD6C4ABD}"/>
            </a:ext>
          </a:extLst>
        </xdr:cNvPr>
        <xdr:cNvCxnSpPr/>
      </xdr:nvCxnSpPr>
      <xdr:spPr>
        <a:xfrm>
          <a:off x="670560" y="145313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173" name="テキスト ボックス 172">
          <a:extLst>
            <a:ext uri="{FF2B5EF4-FFF2-40B4-BE49-F238E27FC236}">
              <a16:creationId xmlns:a16="http://schemas.microsoft.com/office/drawing/2014/main" id="{DA69BA37-A251-46A5-8FF1-CC046A995895}"/>
            </a:ext>
          </a:extLst>
        </xdr:cNvPr>
        <xdr:cNvSpPr txBox="1"/>
      </xdr:nvSpPr>
      <xdr:spPr>
        <a:xfrm>
          <a:off x="27196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174" name="直線コネクタ 173">
          <a:extLst>
            <a:ext uri="{FF2B5EF4-FFF2-40B4-BE49-F238E27FC236}">
              <a16:creationId xmlns:a16="http://schemas.microsoft.com/office/drawing/2014/main" id="{7317D3CD-EA56-49BD-9243-24593E24772C}"/>
            </a:ext>
          </a:extLst>
        </xdr:cNvPr>
        <xdr:cNvCxnSpPr/>
      </xdr:nvCxnSpPr>
      <xdr:spPr>
        <a:xfrm>
          <a:off x="670560" y="141579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175" name="テキスト ボックス 174">
          <a:extLst>
            <a:ext uri="{FF2B5EF4-FFF2-40B4-BE49-F238E27FC236}">
              <a16:creationId xmlns:a16="http://schemas.microsoft.com/office/drawing/2014/main" id="{6ED56247-4D44-4EF7-B55A-DB0EF284FD49}"/>
            </a:ext>
          </a:extLst>
        </xdr:cNvPr>
        <xdr:cNvSpPr txBox="1"/>
      </xdr:nvSpPr>
      <xdr:spPr>
        <a:xfrm>
          <a:off x="33608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176" name="直線コネクタ 175">
          <a:extLst>
            <a:ext uri="{FF2B5EF4-FFF2-40B4-BE49-F238E27FC236}">
              <a16:creationId xmlns:a16="http://schemas.microsoft.com/office/drawing/2014/main" id="{A64A18DB-0E49-46E8-940D-17EA8A536339}"/>
            </a:ext>
          </a:extLst>
        </xdr:cNvPr>
        <xdr:cNvCxnSpPr/>
      </xdr:nvCxnSpPr>
      <xdr:spPr>
        <a:xfrm>
          <a:off x="670560" y="137845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177" name="テキスト ボックス 176">
          <a:extLst>
            <a:ext uri="{FF2B5EF4-FFF2-40B4-BE49-F238E27FC236}">
              <a16:creationId xmlns:a16="http://schemas.microsoft.com/office/drawing/2014/main" id="{73A8F1A4-7870-4B84-A4F4-02E64C8FC296}"/>
            </a:ext>
          </a:extLst>
        </xdr:cNvPr>
        <xdr:cNvSpPr txBox="1"/>
      </xdr:nvSpPr>
      <xdr:spPr>
        <a:xfrm>
          <a:off x="33608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178" name="直線コネクタ 177">
          <a:extLst>
            <a:ext uri="{FF2B5EF4-FFF2-40B4-BE49-F238E27FC236}">
              <a16:creationId xmlns:a16="http://schemas.microsoft.com/office/drawing/2014/main" id="{C171C4B1-4B93-4C95-A366-905989CE1AE3}"/>
            </a:ext>
          </a:extLst>
        </xdr:cNvPr>
        <xdr:cNvCxnSpPr/>
      </xdr:nvCxnSpPr>
      <xdr:spPr>
        <a:xfrm>
          <a:off x="670560" y="134112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179" name="テキスト ボックス 178">
          <a:extLst>
            <a:ext uri="{FF2B5EF4-FFF2-40B4-BE49-F238E27FC236}">
              <a16:creationId xmlns:a16="http://schemas.microsoft.com/office/drawing/2014/main" id="{84A0E8A6-9E86-476C-8DA1-BF98787477B9}"/>
            </a:ext>
          </a:extLst>
        </xdr:cNvPr>
        <xdr:cNvSpPr txBox="1"/>
      </xdr:nvSpPr>
      <xdr:spPr>
        <a:xfrm>
          <a:off x="33608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180" name="直線コネクタ 179">
          <a:extLst>
            <a:ext uri="{FF2B5EF4-FFF2-40B4-BE49-F238E27FC236}">
              <a16:creationId xmlns:a16="http://schemas.microsoft.com/office/drawing/2014/main" id="{DA7AC64A-7205-4B61-B283-F5597A034459}"/>
            </a:ext>
          </a:extLst>
        </xdr:cNvPr>
        <xdr:cNvCxnSpPr/>
      </xdr:nvCxnSpPr>
      <xdr:spPr>
        <a:xfrm>
          <a:off x="670560" y="130416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181" name="テキスト ボックス 180">
          <a:extLst>
            <a:ext uri="{FF2B5EF4-FFF2-40B4-BE49-F238E27FC236}">
              <a16:creationId xmlns:a16="http://schemas.microsoft.com/office/drawing/2014/main" id="{E382229C-8154-47B7-8857-99D82BDEC62E}"/>
            </a:ext>
          </a:extLst>
        </xdr:cNvPr>
        <xdr:cNvSpPr txBox="1"/>
      </xdr:nvSpPr>
      <xdr:spPr>
        <a:xfrm>
          <a:off x="33608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182" name="直線コネクタ 181">
          <a:extLst>
            <a:ext uri="{FF2B5EF4-FFF2-40B4-BE49-F238E27FC236}">
              <a16:creationId xmlns:a16="http://schemas.microsoft.com/office/drawing/2014/main" id="{95D56002-30AB-40D5-A427-6F1A98C1FCE6}"/>
            </a:ext>
          </a:extLst>
        </xdr:cNvPr>
        <xdr:cNvCxnSpPr/>
      </xdr:nvCxnSpPr>
      <xdr:spPr>
        <a:xfrm>
          <a:off x="67056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183" name="テキスト ボックス 182">
          <a:extLst>
            <a:ext uri="{FF2B5EF4-FFF2-40B4-BE49-F238E27FC236}">
              <a16:creationId xmlns:a16="http://schemas.microsoft.com/office/drawing/2014/main" id="{772327DD-B262-489D-B79E-7BB78D657B2E}"/>
            </a:ext>
          </a:extLst>
        </xdr:cNvPr>
        <xdr:cNvSpPr txBox="1"/>
      </xdr:nvSpPr>
      <xdr:spPr>
        <a:xfrm>
          <a:off x="37734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184" name="【福祉施設】&#10;有形固定資産減価償却率グラフ枠">
          <a:extLst>
            <a:ext uri="{FF2B5EF4-FFF2-40B4-BE49-F238E27FC236}">
              <a16:creationId xmlns:a16="http://schemas.microsoft.com/office/drawing/2014/main" id="{9E0CFDF3-40D0-4225-94CE-79D22C6DD6BC}"/>
            </a:ext>
          </a:extLst>
        </xdr:cNvPr>
        <xdr:cNvSpPr/>
      </xdr:nvSpPr>
      <xdr:spPr>
        <a:xfrm>
          <a:off x="67056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55245</xdr:rowOff>
    </xdr:from>
    <xdr:to>
      <xdr:col>24</xdr:col>
      <xdr:colOff>62865</xdr:colOff>
      <xdr:row>86</xdr:row>
      <xdr:rowOff>114300</xdr:rowOff>
    </xdr:to>
    <xdr:cxnSp macro="">
      <xdr:nvCxnSpPr>
        <xdr:cNvPr id="185" name="直線コネクタ 184">
          <a:extLst>
            <a:ext uri="{FF2B5EF4-FFF2-40B4-BE49-F238E27FC236}">
              <a16:creationId xmlns:a16="http://schemas.microsoft.com/office/drawing/2014/main" id="{470F5933-49AA-4AC6-B8CB-EADA4722E499}"/>
            </a:ext>
          </a:extLst>
        </xdr:cNvPr>
        <xdr:cNvCxnSpPr/>
      </xdr:nvCxnSpPr>
      <xdr:spPr>
        <a:xfrm flipV="1">
          <a:off x="4086225" y="13298805"/>
          <a:ext cx="0" cy="12325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118127</xdr:rowOff>
    </xdr:from>
    <xdr:ext cx="469744" cy="259045"/>
    <xdr:sp macro="" textlink="">
      <xdr:nvSpPr>
        <xdr:cNvPr id="186" name="【福祉施設】&#10;有形固定資産減価償却率最小値テキスト">
          <a:extLst>
            <a:ext uri="{FF2B5EF4-FFF2-40B4-BE49-F238E27FC236}">
              <a16:creationId xmlns:a16="http://schemas.microsoft.com/office/drawing/2014/main" id="{C13D46B2-3A7E-4DBF-9CBF-67E24098A211}"/>
            </a:ext>
          </a:extLst>
        </xdr:cNvPr>
        <xdr:cNvSpPr txBox="1"/>
      </xdr:nvSpPr>
      <xdr:spPr>
        <a:xfrm>
          <a:off x="4124960" y="1453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114300</xdr:rowOff>
    </xdr:from>
    <xdr:to>
      <xdr:col>24</xdr:col>
      <xdr:colOff>152400</xdr:colOff>
      <xdr:row>86</xdr:row>
      <xdr:rowOff>114300</xdr:rowOff>
    </xdr:to>
    <xdr:cxnSp macro="">
      <xdr:nvCxnSpPr>
        <xdr:cNvPr id="187" name="直線コネクタ 186">
          <a:extLst>
            <a:ext uri="{FF2B5EF4-FFF2-40B4-BE49-F238E27FC236}">
              <a16:creationId xmlns:a16="http://schemas.microsoft.com/office/drawing/2014/main" id="{4A25B58D-E5D8-4B21-94A2-CFA7C637CCB2}"/>
            </a:ext>
          </a:extLst>
        </xdr:cNvPr>
        <xdr:cNvCxnSpPr/>
      </xdr:nvCxnSpPr>
      <xdr:spPr>
        <a:xfrm>
          <a:off x="4020820" y="1453134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1922</xdr:rowOff>
    </xdr:from>
    <xdr:ext cx="405111" cy="259045"/>
    <xdr:sp macro="" textlink="">
      <xdr:nvSpPr>
        <xdr:cNvPr id="188" name="【福祉施設】&#10;有形固定資産減価償却率最大値テキスト">
          <a:extLst>
            <a:ext uri="{FF2B5EF4-FFF2-40B4-BE49-F238E27FC236}">
              <a16:creationId xmlns:a16="http://schemas.microsoft.com/office/drawing/2014/main" id="{8FC84242-7602-473B-A955-3BFA99BDC0B5}"/>
            </a:ext>
          </a:extLst>
        </xdr:cNvPr>
        <xdr:cNvSpPr txBox="1"/>
      </xdr:nvSpPr>
      <xdr:spPr>
        <a:xfrm>
          <a:off x="4124960" y="13077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55245</xdr:rowOff>
    </xdr:from>
    <xdr:to>
      <xdr:col>24</xdr:col>
      <xdr:colOff>152400</xdr:colOff>
      <xdr:row>79</xdr:row>
      <xdr:rowOff>55245</xdr:rowOff>
    </xdr:to>
    <xdr:cxnSp macro="">
      <xdr:nvCxnSpPr>
        <xdr:cNvPr id="189" name="直線コネクタ 188">
          <a:extLst>
            <a:ext uri="{FF2B5EF4-FFF2-40B4-BE49-F238E27FC236}">
              <a16:creationId xmlns:a16="http://schemas.microsoft.com/office/drawing/2014/main" id="{73C74133-2223-4BF5-BA9E-0F5570B347BE}"/>
            </a:ext>
          </a:extLst>
        </xdr:cNvPr>
        <xdr:cNvCxnSpPr/>
      </xdr:nvCxnSpPr>
      <xdr:spPr>
        <a:xfrm>
          <a:off x="4020820" y="1329880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82</xdr:row>
      <xdr:rowOff>30497</xdr:rowOff>
    </xdr:from>
    <xdr:ext cx="405111" cy="259045"/>
    <xdr:sp macro="" textlink="">
      <xdr:nvSpPr>
        <xdr:cNvPr id="190" name="【福祉施設】&#10;有形固定資産減価償却率平均値テキスト">
          <a:extLst>
            <a:ext uri="{FF2B5EF4-FFF2-40B4-BE49-F238E27FC236}">
              <a16:creationId xmlns:a16="http://schemas.microsoft.com/office/drawing/2014/main" id="{1A3C9A5A-EB48-42DF-9B2F-79E10004EB00}"/>
            </a:ext>
          </a:extLst>
        </xdr:cNvPr>
        <xdr:cNvSpPr txBox="1"/>
      </xdr:nvSpPr>
      <xdr:spPr>
        <a:xfrm>
          <a:off x="4124960" y="1377697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52070</xdr:rowOff>
    </xdr:from>
    <xdr:to>
      <xdr:col>24</xdr:col>
      <xdr:colOff>114300</xdr:colOff>
      <xdr:row>82</xdr:row>
      <xdr:rowOff>153670</xdr:rowOff>
    </xdr:to>
    <xdr:sp macro="" textlink="">
      <xdr:nvSpPr>
        <xdr:cNvPr id="191" name="フローチャート: 判断 190">
          <a:extLst>
            <a:ext uri="{FF2B5EF4-FFF2-40B4-BE49-F238E27FC236}">
              <a16:creationId xmlns:a16="http://schemas.microsoft.com/office/drawing/2014/main" id="{4A300CFC-8EC0-4975-8228-A10CD0598234}"/>
            </a:ext>
          </a:extLst>
        </xdr:cNvPr>
        <xdr:cNvSpPr/>
      </xdr:nvSpPr>
      <xdr:spPr>
        <a:xfrm>
          <a:off x="4036060" y="13798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82</xdr:row>
      <xdr:rowOff>25400</xdr:rowOff>
    </xdr:from>
    <xdr:to>
      <xdr:col>20</xdr:col>
      <xdr:colOff>38100</xdr:colOff>
      <xdr:row>82</xdr:row>
      <xdr:rowOff>127000</xdr:rowOff>
    </xdr:to>
    <xdr:sp macro="" textlink="">
      <xdr:nvSpPr>
        <xdr:cNvPr id="192" name="フローチャート: 判断 191">
          <a:extLst>
            <a:ext uri="{FF2B5EF4-FFF2-40B4-BE49-F238E27FC236}">
              <a16:creationId xmlns:a16="http://schemas.microsoft.com/office/drawing/2014/main" id="{B2308D94-3923-4794-88D4-6B8B1AD02117}"/>
            </a:ext>
          </a:extLst>
        </xdr:cNvPr>
        <xdr:cNvSpPr/>
      </xdr:nvSpPr>
      <xdr:spPr>
        <a:xfrm>
          <a:off x="3312160" y="1377188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81</xdr:row>
      <xdr:rowOff>160655</xdr:rowOff>
    </xdr:from>
    <xdr:to>
      <xdr:col>15</xdr:col>
      <xdr:colOff>101600</xdr:colOff>
      <xdr:row>82</xdr:row>
      <xdr:rowOff>90805</xdr:rowOff>
    </xdr:to>
    <xdr:sp macro="" textlink="">
      <xdr:nvSpPr>
        <xdr:cNvPr id="193" name="フローチャート: 判断 192">
          <a:extLst>
            <a:ext uri="{FF2B5EF4-FFF2-40B4-BE49-F238E27FC236}">
              <a16:creationId xmlns:a16="http://schemas.microsoft.com/office/drawing/2014/main" id="{4AB9A9D3-083B-43FA-B910-52B7B0299A4B}"/>
            </a:ext>
          </a:extLst>
        </xdr:cNvPr>
        <xdr:cNvSpPr/>
      </xdr:nvSpPr>
      <xdr:spPr>
        <a:xfrm>
          <a:off x="2514600" y="1373949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81</xdr:row>
      <xdr:rowOff>95886</xdr:rowOff>
    </xdr:from>
    <xdr:to>
      <xdr:col>10</xdr:col>
      <xdr:colOff>165100</xdr:colOff>
      <xdr:row>82</xdr:row>
      <xdr:rowOff>26036</xdr:rowOff>
    </xdr:to>
    <xdr:sp macro="" textlink="">
      <xdr:nvSpPr>
        <xdr:cNvPr id="194" name="フローチャート: 判断 193">
          <a:extLst>
            <a:ext uri="{FF2B5EF4-FFF2-40B4-BE49-F238E27FC236}">
              <a16:creationId xmlns:a16="http://schemas.microsoft.com/office/drawing/2014/main" id="{3A69C25E-50E0-40AE-B82A-3E9FA85F8820}"/>
            </a:ext>
          </a:extLst>
        </xdr:cNvPr>
        <xdr:cNvSpPr/>
      </xdr:nvSpPr>
      <xdr:spPr>
        <a:xfrm>
          <a:off x="1739900" y="1367472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81</xdr:row>
      <xdr:rowOff>137795</xdr:rowOff>
    </xdr:from>
    <xdr:to>
      <xdr:col>6</xdr:col>
      <xdr:colOff>38100</xdr:colOff>
      <xdr:row>82</xdr:row>
      <xdr:rowOff>67945</xdr:rowOff>
    </xdr:to>
    <xdr:sp macro="" textlink="">
      <xdr:nvSpPr>
        <xdr:cNvPr id="195" name="フローチャート: 判断 194">
          <a:extLst>
            <a:ext uri="{FF2B5EF4-FFF2-40B4-BE49-F238E27FC236}">
              <a16:creationId xmlns:a16="http://schemas.microsoft.com/office/drawing/2014/main" id="{3045E672-0799-4CF4-9A48-C9DFF05B79D1}"/>
            </a:ext>
          </a:extLst>
        </xdr:cNvPr>
        <xdr:cNvSpPr/>
      </xdr:nvSpPr>
      <xdr:spPr>
        <a:xfrm>
          <a:off x="965200" y="1371663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196" name="テキスト ボックス 195">
          <a:extLst>
            <a:ext uri="{FF2B5EF4-FFF2-40B4-BE49-F238E27FC236}">
              <a16:creationId xmlns:a16="http://schemas.microsoft.com/office/drawing/2014/main" id="{9CD0DB89-CFC4-41B8-9D20-F37EC07FEDA8}"/>
            </a:ext>
          </a:extLst>
        </xdr:cNvPr>
        <xdr:cNvSpPr txBox="1"/>
      </xdr:nvSpPr>
      <xdr:spPr>
        <a:xfrm>
          <a:off x="39192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197" name="テキスト ボックス 196">
          <a:extLst>
            <a:ext uri="{FF2B5EF4-FFF2-40B4-BE49-F238E27FC236}">
              <a16:creationId xmlns:a16="http://schemas.microsoft.com/office/drawing/2014/main" id="{327C2FB0-8476-445B-B33F-13766CF7F13E}"/>
            </a:ext>
          </a:extLst>
        </xdr:cNvPr>
        <xdr:cNvSpPr txBox="1"/>
      </xdr:nvSpPr>
      <xdr:spPr>
        <a:xfrm>
          <a:off x="3187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198" name="テキスト ボックス 197">
          <a:extLst>
            <a:ext uri="{FF2B5EF4-FFF2-40B4-BE49-F238E27FC236}">
              <a16:creationId xmlns:a16="http://schemas.microsoft.com/office/drawing/2014/main" id="{D5A53E0F-7E6C-4899-BF12-93BDF5F3945E}"/>
            </a:ext>
          </a:extLst>
        </xdr:cNvPr>
        <xdr:cNvSpPr txBox="1"/>
      </xdr:nvSpPr>
      <xdr:spPr>
        <a:xfrm>
          <a:off x="2397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199" name="テキスト ボックス 198">
          <a:extLst>
            <a:ext uri="{FF2B5EF4-FFF2-40B4-BE49-F238E27FC236}">
              <a16:creationId xmlns:a16="http://schemas.microsoft.com/office/drawing/2014/main" id="{65FE4C76-A19F-447F-A687-9EE8F2103C45}"/>
            </a:ext>
          </a:extLst>
        </xdr:cNvPr>
        <xdr:cNvSpPr txBox="1"/>
      </xdr:nvSpPr>
      <xdr:spPr>
        <a:xfrm>
          <a:off x="16230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00" name="テキスト ボックス 199">
          <a:extLst>
            <a:ext uri="{FF2B5EF4-FFF2-40B4-BE49-F238E27FC236}">
              <a16:creationId xmlns:a16="http://schemas.microsoft.com/office/drawing/2014/main" id="{B6690EB9-8318-4715-AB4B-FFF4449D60EA}"/>
            </a:ext>
          </a:extLst>
        </xdr:cNvPr>
        <xdr:cNvSpPr txBox="1"/>
      </xdr:nvSpPr>
      <xdr:spPr>
        <a:xfrm>
          <a:off x="8407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44450</xdr:rowOff>
    </xdr:from>
    <xdr:to>
      <xdr:col>24</xdr:col>
      <xdr:colOff>114300</xdr:colOff>
      <xdr:row>82</xdr:row>
      <xdr:rowOff>146050</xdr:rowOff>
    </xdr:to>
    <xdr:sp macro="" textlink="">
      <xdr:nvSpPr>
        <xdr:cNvPr id="201" name="楕円 200">
          <a:extLst>
            <a:ext uri="{FF2B5EF4-FFF2-40B4-BE49-F238E27FC236}">
              <a16:creationId xmlns:a16="http://schemas.microsoft.com/office/drawing/2014/main" id="{5B20AA79-84ED-480A-9842-5F1B2D1B9E26}"/>
            </a:ext>
          </a:extLst>
        </xdr:cNvPr>
        <xdr:cNvSpPr/>
      </xdr:nvSpPr>
      <xdr:spPr>
        <a:xfrm>
          <a:off x="4036060" y="1379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81</xdr:row>
      <xdr:rowOff>67327</xdr:rowOff>
    </xdr:from>
    <xdr:ext cx="405111" cy="259045"/>
    <xdr:sp macro="" textlink="">
      <xdr:nvSpPr>
        <xdr:cNvPr id="202" name="【福祉施設】&#10;有形固定資産減価償却率該当値テキスト">
          <a:extLst>
            <a:ext uri="{FF2B5EF4-FFF2-40B4-BE49-F238E27FC236}">
              <a16:creationId xmlns:a16="http://schemas.microsoft.com/office/drawing/2014/main" id="{7CC285D6-43A8-44BB-851D-599CCDFA6008}"/>
            </a:ext>
          </a:extLst>
        </xdr:cNvPr>
        <xdr:cNvSpPr txBox="1"/>
      </xdr:nvSpPr>
      <xdr:spPr>
        <a:xfrm>
          <a:off x="4124960" y="1364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636</xdr:rowOff>
    </xdr:from>
    <xdr:to>
      <xdr:col>20</xdr:col>
      <xdr:colOff>38100</xdr:colOff>
      <xdr:row>82</xdr:row>
      <xdr:rowOff>102236</xdr:rowOff>
    </xdr:to>
    <xdr:sp macro="" textlink="">
      <xdr:nvSpPr>
        <xdr:cNvPr id="203" name="楕円 202">
          <a:extLst>
            <a:ext uri="{FF2B5EF4-FFF2-40B4-BE49-F238E27FC236}">
              <a16:creationId xmlns:a16="http://schemas.microsoft.com/office/drawing/2014/main" id="{4F5D09A6-5878-410D-B0C8-C42277CFADB1}"/>
            </a:ext>
          </a:extLst>
        </xdr:cNvPr>
        <xdr:cNvSpPr/>
      </xdr:nvSpPr>
      <xdr:spPr>
        <a:xfrm>
          <a:off x="3312160" y="1374711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82</xdr:row>
      <xdr:rowOff>51436</xdr:rowOff>
    </xdr:from>
    <xdr:to>
      <xdr:col>24</xdr:col>
      <xdr:colOff>63500</xdr:colOff>
      <xdr:row>82</xdr:row>
      <xdr:rowOff>95250</xdr:rowOff>
    </xdr:to>
    <xdr:cxnSp macro="">
      <xdr:nvCxnSpPr>
        <xdr:cNvPr id="204" name="直線コネクタ 203">
          <a:extLst>
            <a:ext uri="{FF2B5EF4-FFF2-40B4-BE49-F238E27FC236}">
              <a16:creationId xmlns:a16="http://schemas.microsoft.com/office/drawing/2014/main" id="{3187E41B-1D16-4E3B-9B3E-6DB45C3755BE}"/>
            </a:ext>
          </a:extLst>
        </xdr:cNvPr>
        <xdr:cNvCxnSpPr/>
      </xdr:nvCxnSpPr>
      <xdr:spPr>
        <a:xfrm>
          <a:off x="3355340" y="13797916"/>
          <a:ext cx="731520" cy="438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128270</xdr:rowOff>
    </xdr:from>
    <xdr:to>
      <xdr:col>15</xdr:col>
      <xdr:colOff>101600</xdr:colOff>
      <xdr:row>82</xdr:row>
      <xdr:rowOff>58420</xdr:rowOff>
    </xdr:to>
    <xdr:sp macro="" textlink="">
      <xdr:nvSpPr>
        <xdr:cNvPr id="205" name="楕円 204">
          <a:extLst>
            <a:ext uri="{FF2B5EF4-FFF2-40B4-BE49-F238E27FC236}">
              <a16:creationId xmlns:a16="http://schemas.microsoft.com/office/drawing/2014/main" id="{22D2351F-CF00-49CF-8DE8-02CD8BFAF366}"/>
            </a:ext>
          </a:extLst>
        </xdr:cNvPr>
        <xdr:cNvSpPr/>
      </xdr:nvSpPr>
      <xdr:spPr>
        <a:xfrm>
          <a:off x="2514600" y="137071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7620</xdr:rowOff>
    </xdr:from>
    <xdr:to>
      <xdr:col>19</xdr:col>
      <xdr:colOff>177800</xdr:colOff>
      <xdr:row>82</xdr:row>
      <xdr:rowOff>51436</xdr:rowOff>
    </xdr:to>
    <xdr:cxnSp macro="">
      <xdr:nvCxnSpPr>
        <xdr:cNvPr id="206" name="直線コネクタ 205">
          <a:extLst>
            <a:ext uri="{FF2B5EF4-FFF2-40B4-BE49-F238E27FC236}">
              <a16:creationId xmlns:a16="http://schemas.microsoft.com/office/drawing/2014/main" id="{A5C110FC-4952-49DD-A4E1-1905AA92E18C}"/>
            </a:ext>
          </a:extLst>
        </xdr:cNvPr>
        <xdr:cNvCxnSpPr/>
      </xdr:nvCxnSpPr>
      <xdr:spPr>
        <a:xfrm>
          <a:off x="2565400" y="13754100"/>
          <a:ext cx="789940" cy="43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82550</xdr:rowOff>
    </xdr:from>
    <xdr:to>
      <xdr:col>10</xdr:col>
      <xdr:colOff>165100</xdr:colOff>
      <xdr:row>82</xdr:row>
      <xdr:rowOff>12700</xdr:rowOff>
    </xdr:to>
    <xdr:sp macro="" textlink="">
      <xdr:nvSpPr>
        <xdr:cNvPr id="207" name="楕円 206">
          <a:extLst>
            <a:ext uri="{FF2B5EF4-FFF2-40B4-BE49-F238E27FC236}">
              <a16:creationId xmlns:a16="http://schemas.microsoft.com/office/drawing/2014/main" id="{C1E13896-19ED-4494-90B8-9FAA69B1F0E7}"/>
            </a:ext>
          </a:extLst>
        </xdr:cNvPr>
        <xdr:cNvSpPr/>
      </xdr:nvSpPr>
      <xdr:spPr>
        <a:xfrm>
          <a:off x="1739900" y="1366139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133350</xdr:rowOff>
    </xdr:from>
    <xdr:to>
      <xdr:col>15</xdr:col>
      <xdr:colOff>50800</xdr:colOff>
      <xdr:row>82</xdr:row>
      <xdr:rowOff>7620</xdr:rowOff>
    </xdr:to>
    <xdr:cxnSp macro="">
      <xdr:nvCxnSpPr>
        <xdr:cNvPr id="208" name="直線コネクタ 207">
          <a:extLst>
            <a:ext uri="{FF2B5EF4-FFF2-40B4-BE49-F238E27FC236}">
              <a16:creationId xmlns:a16="http://schemas.microsoft.com/office/drawing/2014/main" id="{CEC655F7-BA8D-4079-A2A9-330B26C257C2}"/>
            </a:ext>
          </a:extLst>
        </xdr:cNvPr>
        <xdr:cNvCxnSpPr/>
      </xdr:nvCxnSpPr>
      <xdr:spPr>
        <a:xfrm>
          <a:off x="1790700" y="13712190"/>
          <a:ext cx="774700" cy="41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81</xdr:row>
      <xdr:rowOff>636</xdr:rowOff>
    </xdr:from>
    <xdr:to>
      <xdr:col>6</xdr:col>
      <xdr:colOff>38100</xdr:colOff>
      <xdr:row>81</xdr:row>
      <xdr:rowOff>102236</xdr:rowOff>
    </xdr:to>
    <xdr:sp macro="" textlink="">
      <xdr:nvSpPr>
        <xdr:cNvPr id="209" name="楕円 208">
          <a:extLst>
            <a:ext uri="{FF2B5EF4-FFF2-40B4-BE49-F238E27FC236}">
              <a16:creationId xmlns:a16="http://schemas.microsoft.com/office/drawing/2014/main" id="{1FE61EA9-C915-468F-98E7-6935EE83CD58}"/>
            </a:ext>
          </a:extLst>
        </xdr:cNvPr>
        <xdr:cNvSpPr/>
      </xdr:nvSpPr>
      <xdr:spPr>
        <a:xfrm>
          <a:off x="965200" y="135794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51436</xdr:rowOff>
    </xdr:from>
    <xdr:to>
      <xdr:col>10</xdr:col>
      <xdr:colOff>114300</xdr:colOff>
      <xdr:row>81</xdr:row>
      <xdr:rowOff>133350</xdr:rowOff>
    </xdr:to>
    <xdr:cxnSp macro="">
      <xdr:nvCxnSpPr>
        <xdr:cNvPr id="210" name="直線コネクタ 209">
          <a:extLst>
            <a:ext uri="{FF2B5EF4-FFF2-40B4-BE49-F238E27FC236}">
              <a16:creationId xmlns:a16="http://schemas.microsoft.com/office/drawing/2014/main" id="{577CF056-333C-421D-8AA2-447FDA98F5FC}"/>
            </a:ext>
          </a:extLst>
        </xdr:cNvPr>
        <xdr:cNvCxnSpPr/>
      </xdr:nvCxnSpPr>
      <xdr:spPr>
        <a:xfrm>
          <a:off x="1008380" y="13630276"/>
          <a:ext cx="782320" cy="819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82</xdr:row>
      <xdr:rowOff>118127</xdr:rowOff>
    </xdr:from>
    <xdr:ext cx="405111" cy="259045"/>
    <xdr:sp macro="" textlink="">
      <xdr:nvSpPr>
        <xdr:cNvPr id="211" name="n_1aveValue【福祉施設】&#10;有形固定資産減価償却率">
          <a:extLst>
            <a:ext uri="{FF2B5EF4-FFF2-40B4-BE49-F238E27FC236}">
              <a16:creationId xmlns:a16="http://schemas.microsoft.com/office/drawing/2014/main" id="{A126D626-0790-4130-9977-346857B863D8}"/>
            </a:ext>
          </a:extLst>
        </xdr:cNvPr>
        <xdr:cNvSpPr txBox="1"/>
      </xdr:nvSpPr>
      <xdr:spPr>
        <a:xfrm>
          <a:off x="3170564" y="13864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81932</xdr:rowOff>
    </xdr:from>
    <xdr:ext cx="405111" cy="259045"/>
    <xdr:sp macro="" textlink="">
      <xdr:nvSpPr>
        <xdr:cNvPr id="212" name="n_2aveValue【福祉施設】&#10;有形固定資産減価償却率">
          <a:extLst>
            <a:ext uri="{FF2B5EF4-FFF2-40B4-BE49-F238E27FC236}">
              <a16:creationId xmlns:a16="http://schemas.microsoft.com/office/drawing/2014/main" id="{FC82700F-A165-4CA9-BFA0-0E96AEA99DD5}"/>
            </a:ext>
          </a:extLst>
        </xdr:cNvPr>
        <xdr:cNvSpPr txBox="1"/>
      </xdr:nvSpPr>
      <xdr:spPr>
        <a:xfrm>
          <a:off x="2385704" y="138284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82</xdr:row>
      <xdr:rowOff>17163</xdr:rowOff>
    </xdr:from>
    <xdr:ext cx="405111" cy="259045"/>
    <xdr:sp macro="" textlink="">
      <xdr:nvSpPr>
        <xdr:cNvPr id="213" name="n_3aveValue【福祉施設】&#10;有形固定資産減価償却率">
          <a:extLst>
            <a:ext uri="{FF2B5EF4-FFF2-40B4-BE49-F238E27FC236}">
              <a16:creationId xmlns:a16="http://schemas.microsoft.com/office/drawing/2014/main" id="{4E4444E6-0CB8-4871-8047-AEC81EC70BDA}"/>
            </a:ext>
          </a:extLst>
        </xdr:cNvPr>
        <xdr:cNvSpPr txBox="1"/>
      </xdr:nvSpPr>
      <xdr:spPr>
        <a:xfrm>
          <a:off x="1611004" y="137636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59072</xdr:rowOff>
    </xdr:from>
    <xdr:ext cx="405111" cy="259045"/>
    <xdr:sp macro="" textlink="">
      <xdr:nvSpPr>
        <xdr:cNvPr id="214" name="n_4aveValue【福祉施設】&#10;有形固定資産減価償却率">
          <a:extLst>
            <a:ext uri="{FF2B5EF4-FFF2-40B4-BE49-F238E27FC236}">
              <a16:creationId xmlns:a16="http://schemas.microsoft.com/office/drawing/2014/main" id="{01418139-41CD-4591-8D73-F1D2C10AE354}"/>
            </a:ext>
          </a:extLst>
        </xdr:cNvPr>
        <xdr:cNvSpPr txBox="1"/>
      </xdr:nvSpPr>
      <xdr:spPr>
        <a:xfrm>
          <a:off x="836304" y="13805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118763</xdr:rowOff>
    </xdr:from>
    <xdr:ext cx="405111" cy="259045"/>
    <xdr:sp macro="" textlink="">
      <xdr:nvSpPr>
        <xdr:cNvPr id="215" name="n_1mainValue【福祉施設】&#10;有形固定資産減価償却率">
          <a:extLst>
            <a:ext uri="{FF2B5EF4-FFF2-40B4-BE49-F238E27FC236}">
              <a16:creationId xmlns:a16="http://schemas.microsoft.com/office/drawing/2014/main" id="{E6E14C1A-215B-4729-A6D4-F734526C065D}"/>
            </a:ext>
          </a:extLst>
        </xdr:cNvPr>
        <xdr:cNvSpPr txBox="1"/>
      </xdr:nvSpPr>
      <xdr:spPr>
        <a:xfrm>
          <a:off x="3170564" y="13529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80</xdr:row>
      <xdr:rowOff>74947</xdr:rowOff>
    </xdr:from>
    <xdr:ext cx="405111" cy="259045"/>
    <xdr:sp macro="" textlink="">
      <xdr:nvSpPr>
        <xdr:cNvPr id="216" name="n_2mainValue【福祉施設】&#10;有形固定資産減価償却率">
          <a:extLst>
            <a:ext uri="{FF2B5EF4-FFF2-40B4-BE49-F238E27FC236}">
              <a16:creationId xmlns:a16="http://schemas.microsoft.com/office/drawing/2014/main" id="{AFE6B3FD-042D-4355-900E-0312BF755D77}"/>
            </a:ext>
          </a:extLst>
        </xdr:cNvPr>
        <xdr:cNvSpPr txBox="1"/>
      </xdr:nvSpPr>
      <xdr:spPr>
        <a:xfrm>
          <a:off x="2385704" y="13486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80</xdr:row>
      <xdr:rowOff>29227</xdr:rowOff>
    </xdr:from>
    <xdr:ext cx="405111" cy="259045"/>
    <xdr:sp macro="" textlink="">
      <xdr:nvSpPr>
        <xdr:cNvPr id="217" name="n_3mainValue【福祉施設】&#10;有形固定資産減価償却率">
          <a:extLst>
            <a:ext uri="{FF2B5EF4-FFF2-40B4-BE49-F238E27FC236}">
              <a16:creationId xmlns:a16="http://schemas.microsoft.com/office/drawing/2014/main" id="{80A17A76-C207-4848-B7F0-137556B8B173}"/>
            </a:ext>
          </a:extLst>
        </xdr:cNvPr>
        <xdr:cNvSpPr txBox="1"/>
      </xdr:nvSpPr>
      <xdr:spPr>
        <a:xfrm>
          <a:off x="1611004" y="13440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118763</xdr:rowOff>
    </xdr:from>
    <xdr:ext cx="405111" cy="259045"/>
    <xdr:sp macro="" textlink="">
      <xdr:nvSpPr>
        <xdr:cNvPr id="218" name="n_4mainValue【福祉施設】&#10;有形固定資産減価償却率">
          <a:extLst>
            <a:ext uri="{FF2B5EF4-FFF2-40B4-BE49-F238E27FC236}">
              <a16:creationId xmlns:a16="http://schemas.microsoft.com/office/drawing/2014/main" id="{3C0CC812-0768-4B00-AB8B-425B24F20AC5}"/>
            </a:ext>
          </a:extLst>
        </xdr:cNvPr>
        <xdr:cNvSpPr txBox="1"/>
      </xdr:nvSpPr>
      <xdr:spPr>
        <a:xfrm>
          <a:off x="836304" y="133623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219" name="正方形/長方形 218">
          <a:extLst>
            <a:ext uri="{FF2B5EF4-FFF2-40B4-BE49-F238E27FC236}">
              <a16:creationId xmlns:a16="http://schemas.microsoft.com/office/drawing/2014/main" id="{75F7FFB4-50F9-4070-943F-4868F5034D97}"/>
            </a:ext>
          </a:extLst>
        </xdr:cNvPr>
        <xdr:cNvSpPr/>
      </xdr:nvSpPr>
      <xdr:spPr>
        <a:xfrm>
          <a:off x="582676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220" name="正方形/長方形 219">
          <a:extLst>
            <a:ext uri="{FF2B5EF4-FFF2-40B4-BE49-F238E27FC236}">
              <a16:creationId xmlns:a16="http://schemas.microsoft.com/office/drawing/2014/main" id="{4EA05460-6F3C-4067-8240-D10A64808F93}"/>
            </a:ext>
          </a:extLst>
        </xdr:cNvPr>
        <xdr:cNvSpPr/>
      </xdr:nvSpPr>
      <xdr:spPr>
        <a:xfrm>
          <a:off x="59309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221" name="正方形/長方形 220">
          <a:extLst>
            <a:ext uri="{FF2B5EF4-FFF2-40B4-BE49-F238E27FC236}">
              <a16:creationId xmlns:a16="http://schemas.microsoft.com/office/drawing/2014/main" id="{45B4F8BB-0EA6-463F-8742-5C9909485999}"/>
            </a:ext>
          </a:extLst>
        </xdr:cNvPr>
        <xdr:cNvSpPr/>
      </xdr:nvSpPr>
      <xdr:spPr>
        <a:xfrm>
          <a:off x="59309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222" name="正方形/長方形 221">
          <a:extLst>
            <a:ext uri="{FF2B5EF4-FFF2-40B4-BE49-F238E27FC236}">
              <a16:creationId xmlns:a16="http://schemas.microsoft.com/office/drawing/2014/main" id="{5870E2FC-DDEA-48DF-AEE5-76E5EEBA5052}"/>
            </a:ext>
          </a:extLst>
        </xdr:cNvPr>
        <xdr:cNvSpPr/>
      </xdr:nvSpPr>
      <xdr:spPr>
        <a:xfrm>
          <a:off x="683260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223" name="正方形/長方形 222">
          <a:extLst>
            <a:ext uri="{FF2B5EF4-FFF2-40B4-BE49-F238E27FC236}">
              <a16:creationId xmlns:a16="http://schemas.microsoft.com/office/drawing/2014/main" id="{41042AB8-6C50-4E26-9EB0-9B5842ED9135}"/>
            </a:ext>
          </a:extLst>
        </xdr:cNvPr>
        <xdr:cNvSpPr/>
      </xdr:nvSpPr>
      <xdr:spPr>
        <a:xfrm>
          <a:off x="683260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224" name="正方形/長方形 223">
          <a:extLst>
            <a:ext uri="{FF2B5EF4-FFF2-40B4-BE49-F238E27FC236}">
              <a16:creationId xmlns:a16="http://schemas.microsoft.com/office/drawing/2014/main" id="{02E503EB-3B8A-4D4C-BDCD-80E669935A47}"/>
            </a:ext>
          </a:extLst>
        </xdr:cNvPr>
        <xdr:cNvSpPr/>
      </xdr:nvSpPr>
      <xdr:spPr>
        <a:xfrm>
          <a:off x="7838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225" name="正方形/長方形 224">
          <a:extLst>
            <a:ext uri="{FF2B5EF4-FFF2-40B4-BE49-F238E27FC236}">
              <a16:creationId xmlns:a16="http://schemas.microsoft.com/office/drawing/2014/main" id="{1E68CCEB-A8EF-4AAB-A7FD-ADF37BBCD274}"/>
            </a:ext>
          </a:extLst>
        </xdr:cNvPr>
        <xdr:cNvSpPr/>
      </xdr:nvSpPr>
      <xdr:spPr>
        <a:xfrm>
          <a:off x="7838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226" name="正方形/長方形 225">
          <a:extLst>
            <a:ext uri="{FF2B5EF4-FFF2-40B4-BE49-F238E27FC236}">
              <a16:creationId xmlns:a16="http://schemas.microsoft.com/office/drawing/2014/main" id="{3EDA0680-C385-4F47-96B3-05D6134B9149}"/>
            </a:ext>
          </a:extLst>
        </xdr:cNvPr>
        <xdr:cNvSpPr/>
      </xdr:nvSpPr>
      <xdr:spPr>
        <a:xfrm>
          <a:off x="582676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227" name="テキスト ボックス 226">
          <a:extLst>
            <a:ext uri="{FF2B5EF4-FFF2-40B4-BE49-F238E27FC236}">
              <a16:creationId xmlns:a16="http://schemas.microsoft.com/office/drawing/2014/main" id="{DA49B029-BED7-4358-99B0-E83520FB9B6F}"/>
            </a:ext>
          </a:extLst>
        </xdr:cNvPr>
        <xdr:cNvSpPr txBox="1"/>
      </xdr:nvSpPr>
      <xdr:spPr>
        <a:xfrm>
          <a:off x="578866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228" name="直線コネクタ 227">
          <a:extLst>
            <a:ext uri="{FF2B5EF4-FFF2-40B4-BE49-F238E27FC236}">
              <a16:creationId xmlns:a16="http://schemas.microsoft.com/office/drawing/2014/main" id="{BEA262C1-2783-45B3-BC01-EC7B3F004002}"/>
            </a:ext>
          </a:extLst>
        </xdr:cNvPr>
        <xdr:cNvCxnSpPr/>
      </xdr:nvCxnSpPr>
      <xdr:spPr>
        <a:xfrm>
          <a:off x="5826760" y="149047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85</xdr:row>
      <xdr:rowOff>95250</xdr:rowOff>
    </xdr:from>
    <xdr:to>
      <xdr:col>59</xdr:col>
      <xdr:colOff>50800</xdr:colOff>
      <xdr:row>85</xdr:row>
      <xdr:rowOff>95250</xdr:rowOff>
    </xdr:to>
    <xdr:cxnSp macro="">
      <xdr:nvCxnSpPr>
        <xdr:cNvPr id="229" name="直線コネクタ 228">
          <a:extLst>
            <a:ext uri="{FF2B5EF4-FFF2-40B4-BE49-F238E27FC236}">
              <a16:creationId xmlns:a16="http://schemas.microsoft.com/office/drawing/2014/main" id="{A8EA78EE-C549-4B3E-9410-B28F8161E928}"/>
            </a:ext>
          </a:extLst>
        </xdr:cNvPr>
        <xdr:cNvCxnSpPr/>
      </xdr:nvCxnSpPr>
      <xdr:spPr>
        <a:xfrm>
          <a:off x="5826760" y="143446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124477</xdr:rowOff>
    </xdr:from>
    <xdr:ext cx="467179" cy="259045"/>
    <xdr:sp macro="" textlink="">
      <xdr:nvSpPr>
        <xdr:cNvPr id="230" name="テキスト ボックス 229">
          <a:extLst>
            <a:ext uri="{FF2B5EF4-FFF2-40B4-BE49-F238E27FC236}">
              <a16:creationId xmlns:a16="http://schemas.microsoft.com/office/drawing/2014/main" id="{CB0E20C9-3934-43C0-AA1D-9E92DB2ED0C9}"/>
            </a:ext>
          </a:extLst>
        </xdr:cNvPr>
        <xdr:cNvSpPr txBox="1"/>
      </xdr:nvSpPr>
      <xdr:spPr>
        <a:xfrm>
          <a:off x="5405301" y="142062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231" name="直線コネクタ 230">
          <a:extLst>
            <a:ext uri="{FF2B5EF4-FFF2-40B4-BE49-F238E27FC236}">
              <a16:creationId xmlns:a16="http://schemas.microsoft.com/office/drawing/2014/main" id="{88104A9C-6746-4AFC-AB15-9A18604D23EE}"/>
            </a:ext>
          </a:extLst>
        </xdr:cNvPr>
        <xdr:cNvCxnSpPr/>
      </xdr:nvCxnSpPr>
      <xdr:spPr>
        <a:xfrm>
          <a:off x="5826760" y="1378458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232" name="テキスト ボックス 231">
          <a:extLst>
            <a:ext uri="{FF2B5EF4-FFF2-40B4-BE49-F238E27FC236}">
              <a16:creationId xmlns:a16="http://schemas.microsoft.com/office/drawing/2014/main" id="{F043D938-B7B5-44E5-A9D3-89561A01F0E3}"/>
            </a:ext>
          </a:extLst>
        </xdr:cNvPr>
        <xdr:cNvSpPr txBox="1"/>
      </xdr:nvSpPr>
      <xdr:spPr>
        <a:xfrm>
          <a:off x="5405301" y="136461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152400</xdr:rowOff>
    </xdr:from>
    <xdr:to>
      <xdr:col>59</xdr:col>
      <xdr:colOff>50800</xdr:colOff>
      <xdr:row>78</xdr:row>
      <xdr:rowOff>152400</xdr:rowOff>
    </xdr:to>
    <xdr:cxnSp macro="">
      <xdr:nvCxnSpPr>
        <xdr:cNvPr id="233" name="直線コネクタ 232">
          <a:extLst>
            <a:ext uri="{FF2B5EF4-FFF2-40B4-BE49-F238E27FC236}">
              <a16:creationId xmlns:a16="http://schemas.microsoft.com/office/drawing/2014/main" id="{269234AF-6B34-4F90-BEA2-FA68BACE98B2}"/>
            </a:ext>
          </a:extLst>
        </xdr:cNvPr>
        <xdr:cNvCxnSpPr/>
      </xdr:nvCxnSpPr>
      <xdr:spPr>
        <a:xfrm>
          <a:off x="5826760" y="1322832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10177</xdr:rowOff>
    </xdr:from>
    <xdr:ext cx="467179" cy="259045"/>
    <xdr:sp macro="" textlink="">
      <xdr:nvSpPr>
        <xdr:cNvPr id="234" name="テキスト ボックス 233">
          <a:extLst>
            <a:ext uri="{FF2B5EF4-FFF2-40B4-BE49-F238E27FC236}">
              <a16:creationId xmlns:a16="http://schemas.microsoft.com/office/drawing/2014/main" id="{9CEDA399-B812-407A-9C5B-C48D50D10271}"/>
            </a:ext>
          </a:extLst>
        </xdr:cNvPr>
        <xdr:cNvSpPr txBox="1"/>
      </xdr:nvSpPr>
      <xdr:spPr>
        <a:xfrm>
          <a:off x="5405301" y="130860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235" name="直線コネクタ 234">
          <a:extLst>
            <a:ext uri="{FF2B5EF4-FFF2-40B4-BE49-F238E27FC236}">
              <a16:creationId xmlns:a16="http://schemas.microsoft.com/office/drawing/2014/main" id="{671A6812-8A86-46F9-A859-227B9E51893B}"/>
            </a:ext>
          </a:extLst>
        </xdr:cNvPr>
        <xdr:cNvCxnSpPr/>
      </xdr:nvCxnSpPr>
      <xdr:spPr>
        <a:xfrm>
          <a:off x="5826760" y="12668250"/>
          <a:ext cx="4114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236" name="テキスト ボックス 235">
          <a:extLst>
            <a:ext uri="{FF2B5EF4-FFF2-40B4-BE49-F238E27FC236}">
              <a16:creationId xmlns:a16="http://schemas.microsoft.com/office/drawing/2014/main" id="{69570648-34E6-45C8-9CE9-CBBD6120F803}"/>
            </a:ext>
          </a:extLst>
        </xdr:cNvPr>
        <xdr:cNvSpPr txBox="1"/>
      </xdr:nvSpPr>
      <xdr:spPr>
        <a:xfrm>
          <a:off x="5405301" y="125298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237" name="【福祉施設】&#10;一人当たり面積グラフ枠">
          <a:extLst>
            <a:ext uri="{FF2B5EF4-FFF2-40B4-BE49-F238E27FC236}">
              <a16:creationId xmlns:a16="http://schemas.microsoft.com/office/drawing/2014/main" id="{F11F3BBC-B82E-4316-8F15-7F6E9D9BF5FB}"/>
            </a:ext>
          </a:extLst>
        </xdr:cNvPr>
        <xdr:cNvSpPr/>
      </xdr:nvSpPr>
      <xdr:spPr>
        <a:xfrm>
          <a:off x="582676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168402</xdr:rowOff>
    </xdr:from>
    <xdr:to>
      <xdr:col>54</xdr:col>
      <xdr:colOff>189865</xdr:colOff>
      <xdr:row>85</xdr:row>
      <xdr:rowOff>75819</xdr:rowOff>
    </xdr:to>
    <xdr:cxnSp macro="">
      <xdr:nvCxnSpPr>
        <xdr:cNvPr id="238" name="直線コネクタ 237">
          <a:extLst>
            <a:ext uri="{FF2B5EF4-FFF2-40B4-BE49-F238E27FC236}">
              <a16:creationId xmlns:a16="http://schemas.microsoft.com/office/drawing/2014/main" id="{693D3B34-E288-4D2C-9B92-8D395CE7EFEA}"/>
            </a:ext>
          </a:extLst>
        </xdr:cNvPr>
        <xdr:cNvCxnSpPr/>
      </xdr:nvCxnSpPr>
      <xdr:spPr>
        <a:xfrm flipV="1">
          <a:off x="9219565" y="13076682"/>
          <a:ext cx="0" cy="12485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85</xdr:row>
      <xdr:rowOff>79646</xdr:rowOff>
    </xdr:from>
    <xdr:ext cx="469744" cy="259045"/>
    <xdr:sp macro="" textlink="">
      <xdr:nvSpPr>
        <xdr:cNvPr id="239" name="【福祉施設】&#10;一人当たり面積最小値テキスト">
          <a:extLst>
            <a:ext uri="{FF2B5EF4-FFF2-40B4-BE49-F238E27FC236}">
              <a16:creationId xmlns:a16="http://schemas.microsoft.com/office/drawing/2014/main" id="{7A565E17-49FD-4178-9496-9120ACE962C3}"/>
            </a:ext>
          </a:extLst>
        </xdr:cNvPr>
        <xdr:cNvSpPr txBox="1"/>
      </xdr:nvSpPr>
      <xdr:spPr>
        <a:xfrm>
          <a:off x="9258300" y="143290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85</xdr:row>
      <xdr:rowOff>75819</xdr:rowOff>
    </xdr:from>
    <xdr:to>
      <xdr:col>55</xdr:col>
      <xdr:colOff>88900</xdr:colOff>
      <xdr:row>85</xdr:row>
      <xdr:rowOff>75819</xdr:rowOff>
    </xdr:to>
    <xdr:cxnSp macro="">
      <xdr:nvCxnSpPr>
        <xdr:cNvPr id="240" name="直線コネクタ 239">
          <a:extLst>
            <a:ext uri="{FF2B5EF4-FFF2-40B4-BE49-F238E27FC236}">
              <a16:creationId xmlns:a16="http://schemas.microsoft.com/office/drawing/2014/main" id="{4B25C542-D650-4CB6-8793-8535AACE1288}"/>
            </a:ext>
          </a:extLst>
        </xdr:cNvPr>
        <xdr:cNvCxnSpPr/>
      </xdr:nvCxnSpPr>
      <xdr:spPr>
        <a:xfrm>
          <a:off x="9154160" y="14325219"/>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115079</xdr:rowOff>
    </xdr:from>
    <xdr:ext cx="469744" cy="259045"/>
    <xdr:sp macro="" textlink="">
      <xdr:nvSpPr>
        <xdr:cNvPr id="241" name="【福祉施設】&#10;一人当たり面積最大値テキスト">
          <a:extLst>
            <a:ext uri="{FF2B5EF4-FFF2-40B4-BE49-F238E27FC236}">
              <a16:creationId xmlns:a16="http://schemas.microsoft.com/office/drawing/2014/main" id="{6844FD3F-3FDC-4BBF-9671-81E4289656A9}"/>
            </a:ext>
          </a:extLst>
        </xdr:cNvPr>
        <xdr:cNvSpPr txBox="1"/>
      </xdr:nvSpPr>
      <xdr:spPr>
        <a:xfrm>
          <a:off x="9258300" y="128557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168402</xdr:rowOff>
    </xdr:from>
    <xdr:to>
      <xdr:col>55</xdr:col>
      <xdr:colOff>88900</xdr:colOff>
      <xdr:row>77</xdr:row>
      <xdr:rowOff>168402</xdr:rowOff>
    </xdr:to>
    <xdr:cxnSp macro="">
      <xdr:nvCxnSpPr>
        <xdr:cNvPr id="242" name="直線コネクタ 241">
          <a:extLst>
            <a:ext uri="{FF2B5EF4-FFF2-40B4-BE49-F238E27FC236}">
              <a16:creationId xmlns:a16="http://schemas.microsoft.com/office/drawing/2014/main" id="{07A6559D-1C15-4C23-98AA-1FE3646A858F}"/>
            </a:ext>
          </a:extLst>
        </xdr:cNvPr>
        <xdr:cNvCxnSpPr/>
      </xdr:nvCxnSpPr>
      <xdr:spPr>
        <a:xfrm>
          <a:off x="9154160" y="13076682"/>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149750</xdr:rowOff>
    </xdr:from>
    <xdr:ext cx="469744" cy="259045"/>
    <xdr:sp macro="" textlink="">
      <xdr:nvSpPr>
        <xdr:cNvPr id="243" name="【福祉施設】&#10;一人当たり面積平均値テキスト">
          <a:extLst>
            <a:ext uri="{FF2B5EF4-FFF2-40B4-BE49-F238E27FC236}">
              <a16:creationId xmlns:a16="http://schemas.microsoft.com/office/drawing/2014/main" id="{95E7B994-87E7-429E-84A2-65CCDA2C4A57}"/>
            </a:ext>
          </a:extLst>
        </xdr:cNvPr>
        <xdr:cNvSpPr txBox="1"/>
      </xdr:nvSpPr>
      <xdr:spPr>
        <a:xfrm>
          <a:off x="9258300" y="1406387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171323</xdr:rowOff>
    </xdr:from>
    <xdr:to>
      <xdr:col>55</xdr:col>
      <xdr:colOff>50800</xdr:colOff>
      <xdr:row>84</xdr:row>
      <xdr:rowOff>101473</xdr:rowOff>
    </xdr:to>
    <xdr:sp macro="" textlink="">
      <xdr:nvSpPr>
        <xdr:cNvPr id="244" name="フローチャート: 判断 243">
          <a:extLst>
            <a:ext uri="{FF2B5EF4-FFF2-40B4-BE49-F238E27FC236}">
              <a16:creationId xmlns:a16="http://schemas.microsoft.com/office/drawing/2014/main" id="{0419A2FA-8A00-47DB-A613-0A4FA8603687}"/>
            </a:ext>
          </a:extLst>
        </xdr:cNvPr>
        <xdr:cNvSpPr/>
      </xdr:nvSpPr>
      <xdr:spPr>
        <a:xfrm>
          <a:off x="9192260" y="1408544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145035</xdr:rowOff>
    </xdr:from>
    <xdr:to>
      <xdr:col>50</xdr:col>
      <xdr:colOff>165100</xdr:colOff>
      <xdr:row>84</xdr:row>
      <xdr:rowOff>75185</xdr:rowOff>
    </xdr:to>
    <xdr:sp macro="" textlink="">
      <xdr:nvSpPr>
        <xdr:cNvPr id="245" name="フローチャート: 判断 244">
          <a:extLst>
            <a:ext uri="{FF2B5EF4-FFF2-40B4-BE49-F238E27FC236}">
              <a16:creationId xmlns:a16="http://schemas.microsoft.com/office/drawing/2014/main" id="{5133437F-2872-4EDC-A838-2EECBC5C6B03}"/>
            </a:ext>
          </a:extLst>
        </xdr:cNvPr>
        <xdr:cNvSpPr/>
      </xdr:nvSpPr>
      <xdr:spPr>
        <a:xfrm>
          <a:off x="8445500" y="1405915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150749</xdr:rowOff>
    </xdr:from>
    <xdr:to>
      <xdr:col>46</xdr:col>
      <xdr:colOff>38100</xdr:colOff>
      <xdr:row>84</xdr:row>
      <xdr:rowOff>80899</xdr:rowOff>
    </xdr:to>
    <xdr:sp macro="" textlink="">
      <xdr:nvSpPr>
        <xdr:cNvPr id="246" name="フローチャート: 判断 245">
          <a:extLst>
            <a:ext uri="{FF2B5EF4-FFF2-40B4-BE49-F238E27FC236}">
              <a16:creationId xmlns:a16="http://schemas.microsoft.com/office/drawing/2014/main" id="{10862D5E-B325-40A4-B95D-E995D0FCAB4E}"/>
            </a:ext>
          </a:extLst>
        </xdr:cNvPr>
        <xdr:cNvSpPr/>
      </xdr:nvSpPr>
      <xdr:spPr>
        <a:xfrm>
          <a:off x="7670800" y="14064869"/>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84</xdr:row>
      <xdr:rowOff>1015</xdr:rowOff>
    </xdr:from>
    <xdr:to>
      <xdr:col>41</xdr:col>
      <xdr:colOff>101600</xdr:colOff>
      <xdr:row>84</xdr:row>
      <xdr:rowOff>102615</xdr:rowOff>
    </xdr:to>
    <xdr:sp macro="" textlink="">
      <xdr:nvSpPr>
        <xdr:cNvPr id="247" name="フローチャート: 判断 246">
          <a:extLst>
            <a:ext uri="{FF2B5EF4-FFF2-40B4-BE49-F238E27FC236}">
              <a16:creationId xmlns:a16="http://schemas.microsoft.com/office/drawing/2014/main" id="{576D4522-12E0-4F0D-8C2E-98400DD05E60}"/>
            </a:ext>
          </a:extLst>
        </xdr:cNvPr>
        <xdr:cNvSpPr/>
      </xdr:nvSpPr>
      <xdr:spPr>
        <a:xfrm>
          <a:off x="6873240" y="14082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141605</xdr:rowOff>
    </xdr:from>
    <xdr:to>
      <xdr:col>36</xdr:col>
      <xdr:colOff>165100</xdr:colOff>
      <xdr:row>84</xdr:row>
      <xdr:rowOff>71755</xdr:rowOff>
    </xdr:to>
    <xdr:sp macro="" textlink="">
      <xdr:nvSpPr>
        <xdr:cNvPr id="248" name="フローチャート: 判断 247">
          <a:extLst>
            <a:ext uri="{FF2B5EF4-FFF2-40B4-BE49-F238E27FC236}">
              <a16:creationId xmlns:a16="http://schemas.microsoft.com/office/drawing/2014/main" id="{CFD27CBD-13E1-4F53-B730-F6FF11C0F241}"/>
            </a:ext>
          </a:extLst>
        </xdr:cNvPr>
        <xdr:cNvSpPr/>
      </xdr:nvSpPr>
      <xdr:spPr>
        <a:xfrm>
          <a:off x="6098540" y="14055725"/>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249" name="テキスト ボックス 248">
          <a:extLst>
            <a:ext uri="{FF2B5EF4-FFF2-40B4-BE49-F238E27FC236}">
              <a16:creationId xmlns:a16="http://schemas.microsoft.com/office/drawing/2014/main" id="{B35FF0B7-04CA-456B-86CA-DA84567FE067}"/>
            </a:ext>
          </a:extLst>
        </xdr:cNvPr>
        <xdr:cNvSpPr txBox="1"/>
      </xdr:nvSpPr>
      <xdr:spPr>
        <a:xfrm>
          <a:off x="90525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250" name="テキスト ボックス 249">
          <a:extLst>
            <a:ext uri="{FF2B5EF4-FFF2-40B4-BE49-F238E27FC236}">
              <a16:creationId xmlns:a16="http://schemas.microsoft.com/office/drawing/2014/main" id="{3C6C02A6-097D-47BD-8331-D3299C964029}"/>
            </a:ext>
          </a:extLst>
        </xdr:cNvPr>
        <xdr:cNvSpPr txBox="1"/>
      </xdr:nvSpPr>
      <xdr:spPr>
        <a:xfrm>
          <a:off x="83286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251" name="テキスト ボックス 250">
          <a:extLst>
            <a:ext uri="{FF2B5EF4-FFF2-40B4-BE49-F238E27FC236}">
              <a16:creationId xmlns:a16="http://schemas.microsoft.com/office/drawing/2014/main" id="{4C636DB4-71B2-4279-8A74-B7155E98E2D8}"/>
            </a:ext>
          </a:extLst>
        </xdr:cNvPr>
        <xdr:cNvSpPr txBox="1"/>
      </xdr:nvSpPr>
      <xdr:spPr>
        <a:xfrm>
          <a:off x="75463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252" name="テキスト ボックス 251">
          <a:extLst>
            <a:ext uri="{FF2B5EF4-FFF2-40B4-BE49-F238E27FC236}">
              <a16:creationId xmlns:a16="http://schemas.microsoft.com/office/drawing/2014/main" id="{AA3D461D-ACAB-4BAC-B450-489A43922B37}"/>
            </a:ext>
          </a:extLst>
        </xdr:cNvPr>
        <xdr:cNvSpPr txBox="1"/>
      </xdr:nvSpPr>
      <xdr:spPr>
        <a:xfrm>
          <a:off x="67564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253" name="テキスト ボックス 252">
          <a:extLst>
            <a:ext uri="{FF2B5EF4-FFF2-40B4-BE49-F238E27FC236}">
              <a16:creationId xmlns:a16="http://schemas.microsoft.com/office/drawing/2014/main" id="{965F096C-CAFF-4418-A490-0E9A08ADABEE}"/>
            </a:ext>
          </a:extLst>
        </xdr:cNvPr>
        <xdr:cNvSpPr txBox="1"/>
      </xdr:nvSpPr>
      <xdr:spPr>
        <a:xfrm>
          <a:off x="59817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14732</xdr:rowOff>
    </xdr:from>
    <xdr:to>
      <xdr:col>55</xdr:col>
      <xdr:colOff>50800</xdr:colOff>
      <xdr:row>82</xdr:row>
      <xdr:rowOff>116332</xdr:rowOff>
    </xdr:to>
    <xdr:sp macro="" textlink="">
      <xdr:nvSpPr>
        <xdr:cNvPr id="254" name="楕円 253">
          <a:extLst>
            <a:ext uri="{FF2B5EF4-FFF2-40B4-BE49-F238E27FC236}">
              <a16:creationId xmlns:a16="http://schemas.microsoft.com/office/drawing/2014/main" id="{91209DBB-1DBE-4FF8-B59D-97747952A32A}"/>
            </a:ext>
          </a:extLst>
        </xdr:cNvPr>
        <xdr:cNvSpPr/>
      </xdr:nvSpPr>
      <xdr:spPr>
        <a:xfrm>
          <a:off x="9192260" y="13761212"/>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81</xdr:row>
      <xdr:rowOff>37609</xdr:rowOff>
    </xdr:from>
    <xdr:ext cx="469744" cy="259045"/>
    <xdr:sp macro="" textlink="">
      <xdr:nvSpPr>
        <xdr:cNvPr id="255" name="【福祉施設】&#10;一人当たり面積該当値テキスト">
          <a:extLst>
            <a:ext uri="{FF2B5EF4-FFF2-40B4-BE49-F238E27FC236}">
              <a16:creationId xmlns:a16="http://schemas.microsoft.com/office/drawing/2014/main" id="{5D4C76DF-F3DE-4A69-8E84-47C303D41933}"/>
            </a:ext>
          </a:extLst>
        </xdr:cNvPr>
        <xdr:cNvSpPr txBox="1"/>
      </xdr:nvSpPr>
      <xdr:spPr>
        <a:xfrm>
          <a:off x="9258300" y="136164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82</xdr:row>
      <xdr:rowOff>29590</xdr:rowOff>
    </xdr:from>
    <xdr:to>
      <xdr:col>50</xdr:col>
      <xdr:colOff>165100</xdr:colOff>
      <xdr:row>82</xdr:row>
      <xdr:rowOff>131190</xdr:rowOff>
    </xdr:to>
    <xdr:sp macro="" textlink="">
      <xdr:nvSpPr>
        <xdr:cNvPr id="256" name="楕円 255">
          <a:extLst>
            <a:ext uri="{FF2B5EF4-FFF2-40B4-BE49-F238E27FC236}">
              <a16:creationId xmlns:a16="http://schemas.microsoft.com/office/drawing/2014/main" id="{E8A194C9-B788-481D-9A67-808DE49F6DCD}"/>
            </a:ext>
          </a:extLst>
        </xdr:cNvPr>
        <xdr:cNvSpPr/>
      </xdr:nvSpPr>
      <xdr:spPr>
        <a:xfrm>
          <a:off x="8445500" y="13776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82</xdr:row>
      <xdr:rowOff>65532</xdr:rowOff>
    </xdr:from>
    <xdr:to>
      <xdr:col>55</xdr:col>
      <xdr:colOff>0</xdr:colOff>
      <xdr:row>82</xdr:row>
      <xdr:rowOff>80390</xdr:rowOff>
    </xdr:to>
    <xdr:cxnSp macro="">
      <xdr:nvCxnSpPr>
        <xdr:cNvPr id="257" name="直線コネクタ 256">
          <a:extLst>
            <a:ext uri="{FF2B5EF4-FFF2-40B4-BE49-F238E27FC236}">
              <a16:creationId xmlns:a16="http://schemas.microsoft.com/office/drawing/2014/main" id="{AD942953-F43D-4C43-8CF5-4AF8C4E4932B}"/>
            </a:ext>
          </a:extLst>
        </xdr:cNvPr>
        <xdr:cNvCxnSpPr/>
      </xdr:nvCxnSpPr>
      <xdr:spPr>
        <a:xfrm flipV="1">
          <a:off x="8496300" y="13812012"/>
          <a:ext cx="723900" cy="148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82</xdr:row>
      <xdr:rowOff>42163</xdr:rowOff>
    </xdr:from>
    <xdr:to>
      <xdr:col>46</xdr:col>
      <xdr:colOff>38100</xdr:colOff>
      <xdr:row>82</xdr:row>
      <xdr:rowOff>143763</xdr:rowOff>
    </xdr:to>
    <xdr:sp macro="" textlink="">
      <xdr:nvSpPr>
        <xdr:cNvPr id="258" name="楕円 257">
          <a:extLst>
            <a:ext uri="{FF2B5EF4-FFF2-40B4-BE49-F238E27FC236}">
              <a16:creationId xmlns:a16="http://schemas.microsoft.com/office/drawing/2014/main" id="{5F2D9843-85D1-4516-8BEB-39B757AB28DE}"/>
            </a:ext>
          </a:extLst>
        </xdr:cNvPr>
        <xdr:cNvSpPr/>
      </xdr:nvSpPr>
      <xdr:spPr>
        <a:xfrm>
          <a:off x="7670800" y="13788643"/>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82</xdr:row>
      <xdr:rowOff>80390</xdr:rowOff>
    </xdr:from>
    <xdr:to>
      <xdr:col>50</xdr:col>
      <xdr:colOff>114300</xdr:colOff>
      <xdr:row>82</xdr:row>
      <xdr:rowOff>92963</xdr:rowOff>
    </xdr:to>
    <xdr:cxnSp macro="">
      <xdr:nvCxnSpPr>
        <xdr:cNvPr id="259" name="直線コネクタ 258">
          <a:extLst>
            <a:ext uri="{FF2B5EF4-FFF2-40B4-BE49-F238E27FC236}">
              <a16:creationId xmlns:a16="http://schemas.microsoft.com/office/drawing/2014/main" id="{6D7DA5FD-A262-413B-A7A9-50EA0F329D15}"/>
            </a:ext>
          </a:extLst>
        </xdr:cNvPr>
        <xdr:cNvCxnSpPr/>
      </xdr:nvCxnSpPr>
      <xdr:spPr>
        <a:xfrm flipV="1">
          <a:off x="7713980" y="13826870"/>
          <a:ext cx="782320" cy="12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82</xdr:row>
      <xdr:rowOff>55880</xdr:rowOff>
    </xdr:from>
    <xdr:to>
      <xdr:col>41</xdr:col>
      <xdr:colOff>101600</xdr:colOff>
      <xdr:row>82</xdr:row>
      <xdr:rowOff>157480</xdr:rowOff>
    </xdr:to>
    <xdr:sp macro="" textlink="">
      <xdr:nvSpPr>
        <xdr:cNvPr id="260" name="楕円 259">
          <a:extLst>
            <a:ext uri="{FF2B5EF4-FFF2-40B4-BE49-F238E27FC236}">
              <a16:creationId xmlns:a16="http://schemas.microsoft.com/office/drawing/2014/main" id="{F4A2C9C3-D26E-480F-957F-473201C8E41F}"/>
            </a:ext>
          </a:extLst>
        </xdr:cNvPr>
        <xdr:cNvSpPr/>
      </xdr:nvSpPr>
      <xdr:spPr>
        <a:xfrm>
          <a:off x="6873240" y="138023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82</xdr:row>
      <xdr:rowOff>92963</xdr:rowOff>
    </xdr:from>
    <xdr:to>
      <xdr:col>45</xdr:col>
      <xdr:colOff>177800</xdr:colOff>
      <xdr:row>82</xdr:row>
      <xdr:rowOff>106680</xdr:rowOff>
    </xdr:to>
    <xdr:cxnSp macro="">
      <xdr:nvCxnSpPr>
        <xdr:cNvPr id="261" name="直線コネクタ 260">
          <a:extLst>
            <a:ext uri="{FF2B5EF4-FFF2-40B4-BE49-F238E27FC236}">
              <a16:creationId xmlns:a16="http://schemas.microsoft.com/office/drawing/2014/main" id="{E6F6B71D-AB80-49BF-B5C8-95AF36072A6B}"/>
            </a:ext>
          </a:extLst>
        </xdr:cNvPr>
        <xdr:cNvCxnSpPr/>
      </xdr:nvCxnSpPr>
      <xdr:spPr>
        <a:xfrm flipV="1">
          <a:off x="6924040" y="13839443"/>
          <a:ext cx="789940" cy="137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82</xdr:row>
      <xdr:rowOff>127888</xdr:rowOff>
    </xdr:from>
    <xdr:to>
      <xdr:col>36</xdr:col>
      <xdr:colOff>165100</xdr:colOff>
      <xdr:row>83</xdr:row>
      <xdr:rowOff>58038</xdr:rowOff>
    </xdr:to>
    <xdr:sp macro="" textlink="">
      <xdr:nvSpPr>
        <xdr:cNvPr id="262" name="楕円 261">
          <a:extLst>
            <a:ext uri="{FF2B5EF4-FFF2-40B4-BE49-F238E27FC236}">
              <a16:creationId xmlns:a16="http://schemas.microsoft.com/office/drawing/2014/main" id="{68D04128-1B1E-4397-AE57-CA48F2BBF3FC}"/>
            </a:ext>
          </a:extLst>
        </xdr:cNvPr>
        <xdr:cNvSpPr/>
      </xdr:nvSpPr>
      <xdr:spPr>
        <a:xfrm>
          <a:off x="6098540" y="13874368"/>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82</xdr:row>
      <xdr:rowOff>106680</xdr:rowOff>
    </xdr:from>
    <xdr:to>
      <xdr:col>41</xdr:col>
      <xdr:colOff>50800</xdr:colOff>
      <xdr:row>83</xdr:row>
      <xdr:rowOff>7238</xdr:rowOff>
    </xdr:to>
    <xdr:cxnSp macro="">
      <xdr:nvCxnSpPr>
        <xdr:cNvPr id="263" name="直線コネクタ 262">
          <a:extLst>
            <a:ext uri="{FF2B5EF4-FFF2-40B4-BE49-F238E27FC236}">
              <a16:creationId xmlns:a16="http://schemas.microsoft.com/office/drawing/2014/main" id="{87D65788-FF85-4098-843D-D47256853D31}"/>
            </a:ext>
          </a:extLst>
        </xdr:cNvPr>
        <xdr:cNvCxnSpPr/>
      </xdr:nvCxnSpPr>
      <xdr:spPr>
        <a:xfrm flipV="1">
          <a:off x="6149340" y="13853160"/>
          <a:ext cx="774700" cy="68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84</xdr:row>
      <xdr:rowOff>66312</xdr:rowOff>
    </xdr:from>
    <xdr:ext cx="469744" cy="259045"/>
    <xdr:sp macro="" textlink="">
      <xdr:nvSpPr>
        <xdr:cNvPr id="264" name="n_1aveValue【福祉施設】&#10;一人当たり面積">
          <a:extLst>
            <a:ext uri="{FF2B5EF4-FFF2-40B4-BE49-F238E27FC236}">
              <a16:creationId xmlns:a16="http://schemas.microsoft.com/office/drawing/2014/main" id="{38486559-6F16-447F-BE1C-8FB90AA1DE7B}"/>
            </a:ext>
          </a:extLst>
        </xdr:cNvPr>
        <xdr:cNvSpPr txBox="1"/>
      </xdr:nvSpPr>
      <xdr:spPr>
        <a:xfrm>
          <a:off x="8271587" y="14148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84</xdr:row>
      <xdr:rowOff>72026</xdr:rowOff>
    </xdr:from>
    <xdr:ext cx="469744" cy="259045"/>
    <xdr:sp macro="" textlink="">
      <xdr:nvSpPr>
        <xdr:cNvPr id="265" name="n_2aveValue【福祉施設】&#10;一人当たり面積">
          <a:extLst>
            <a:ext uri="{FF2B5EF4-FFF2-40B4-BE49-F238E27FC236}">
              <a16:creationId xmlns:a16="http://schemas.microsoft.com/office/drawing/2014/main" id="{C15D8D34-1825-43F7-9945-91FA134D9A8E}"/>
            </a:ext>
          </a:extLst>
        </xdr:cNvPr>
        <xdr:cNvSpPr txBox="1"/>
      </xdr:nvSpPr>
      <xdr:spPr>
        <a:xfrm>
          <a:off x="7509587" y="141537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84</xdr:row>
      <xdr:rowOff>93742</xdr:rowOff>
    </xdr:from>
    <xdr:ext cx="469744" cy="259045"/>
    <xdr:sp macro="" textlink="">
      <xdr:nvSpPr>
        <xdr:cNvPr id="266" name="n_3aveValue【福祉施設】&#10;一人当たり面積">
          <a:extLst>
            <a:ext uri="{FF2B5EF4-FFF2-40B4-BE49-F238E27FC236}">
              <a16:creationId xmlns:a16="http://schemas.microsoft.com/office/drawing/2014/main" id="{1649FB3D-3B08-47C1-A131-3C1EC3E51302}"/>
            </a:ext>
          </a:extLst>
        </xdr:cNvPr>
        <xdr:cNvSpPr txBox="1"/>
      </xdr:nvSpPr>
      <xdr:spPr>
        <a:xfrm>
          <a:off x="6712027" y="141755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84</xdr:row>
      <xdr:rowOff>62882</xdr:rowOff>
    </xdr:from>
    <xdr:ext cx="469744" cy="259045"/>
    <xdr:sp macro="" textlink="">
      <xdr:nvSpPr>
        <xdr:cNvPr id="267" name="n_4aveValue【福祉施設】&#10;一人当たり面積">
          <a:extLst>
            <a:ext uri="{FF2B5EF4-FFF2-40B4-BE49-F238E27FC236}">
              <a16:creationId xmlns:a16="http://schemas.microsoft.com/office/drawing/2014/main" id="{25AFF80B-5671-47B8-9D7F-B25DA40A16A1}"/>
            </a:ext>
          </a:extLst>
        </xdr:cNvPr>
        <xdr:cNvSpPr txBox="1"/>
      </xdr:nvSpPr>
      <xdr:spPr>
        <a:xfrm>
          <a:off x="5937327" y="141446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80</xdr:row>
      <xdr:rowOff>147717</xdr:rowOff>
    </xdr:from>
    <xdr:ext cx="469744" cy="259045"/>
    <xdr:sp macro="" textlink="">
      <xdr:nvSpPr>
        <xdr:cNvPr id="268" name="n_1mainValue【福祉施設】&#10;一人当たり面積">
          <a:extLst>
            <a:ext uri="{FF2B5EF4-FFF2-40B4-BE49-F238E27FC236}">
              <a16:creationId xmlns:a16="http://schemas.microsoft.com/office/drawing/2014/main" id="{8C7CECC1-F0F8-44DD-87E9-9D4674B4848F}"/>
            </a:ext>
          </a:extLst>
        </xdr:cNvPr>
        <xdr:cNvSpPr txBox="1"/>
      </xdr:nvSpPr>
      <xdr:spPr>
        <a:xfrm>
          <a:off x="8271587" y="135589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80</xdr:row>
      <xdr:rowOff>160290</xdr:rowOff>
    </xdr:from>
    <xdr:ext cx="469744" cy="259045"/>
    <xdr:sp macro="" textlink="">
      <xdr:nvSpPr>
        <xdr:cNvPr id="269" name="n_2mainValue【福祉施設】&#10;一人当たり面積">
          <a:extLst>
            <a:ext uri="{FF2B5EF4-FFF2-40B4-BE49-F238E27FC236}">
              <a16:creationId xmlns:a16="http://schemas.microsoft.com/office/drawing/2014/main" id="{6397098D-2467-4581-A847-7AC5760218DE}"/>
            </a:ext>
          </a:extLst>
        </xdr:cNvPr>
        <xdr:cNvSpPr txBox="1"/>
      </xdr:nvSpPr>
      <xdr:spPr>
        <a:xfrm>
          <a:off x="7509587" y="135714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0.904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2557</xdr:rowOff>
    </xdr:from>
    <xdr:ext cx="469744" cy="259045"/>
    <xdr:sp macro="" textlink="">
      <xdr:nvSpPr>
        <xdr:cNvPr id="270" name="n_3mainValue【福祉施設】&#10;一人当たり面積">
          <a:extLst>
            <a:ext uri="{FF2B5EF4-FFF2-40B4-BE49-F238E27FC236}">
              <a16:creationId xmlns:a16="http://schemas.microsoft.com/office/drawing/2014/main" id="{80786271-62F2-45E0-A938-CEE6198F966C}"/>
            </a:ext>
          </a:extLst>
        </xdr:cNvPr>
        <xdr:cNvSpPr txBox="1"/>
      </xdr:nvSpPr>
      <xdr:spPr>
        <a:xfrm>
          <a:off x="6712027" y="1358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74565</xdr:rowOff>
    </xdr:from>
    <xdr:ext cx="469744" cy="259045"/>
    <xdr:sp macro="" textlink="">
      <xdr:nvSpPr>
        <xdr:cNvPr id="271" name="n_4mainValue【福祉施設】&#10;一人当たり面積">
          <a:extLst>
            <a:ext uri="{FF2B5EF4-FFF2-40B4-BE49-F238E27FC236}">
              <a16:creationId xmlns:a16="http://schemas.microsoft.com/office/drawing/2014/main" id="{EA81265D-1E01-4066-8A90-29A09C269919}"/>
            </a:ext>
          </a:extLst>
        </xdr:cNvPr>
        <xdr:cNvSpPr txBox="1"/>
      </xdr:nvSpPr>
      <xdr:spPr>
        <a:xfrm>
          <a:off x="5937327" y="136534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0.754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272" name="正方形/長方形 271">
          <a:extLst>
            <a:ext uri="{FF2B5EF4-FFF2-40B4-BE49-F238E27FC236}">
              <a16:creationId xmlns:a16="http://schemas.microsoft.com/office/drawing/2014/main" id="{EB45A13A-9D99-4614-A69C-A6CFE9CDADEF}"/>
            </a:ext>
          </a:extLst>
        </xdr:cNvPr>
        <xdr:cNvSpPr/>
      </xdr:nvSpPr>
      <xdr:spPr>
        <a:xfrm>
          <a:off x="67056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273" name="正方形/長方形 272">
          <a:extLst>
            <a:ext uri="{FF2B5EF4-FFF2-40B4-BE49-F238E27FC236}">
              <a16:creationId xmlns:a16="http://schemas.microsoft.com/office/drawing/2014/main" id="{AD236AFF-9111-48ED-A28B-AFE18D709FAD}"/>
            </a:ext>
          </a:extLst>
        </xdr:cNvPr>
        <xdr:cNvSpPr/>
      </xdr:nvSpPr>
      <xdr:spPr>
        <a:xfrm>
          <a:off x="79756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274" name="正方形/長方形 273">
          <a:extLst>
            <a:ext uri="{FF2B5EF4-FFF2-40B4-BE49-F238E27FC236}">
              <a16:creationId xmlns:a16="http://schemas.microsoft.com/office/drawing/2014/main" id="{98074E26-9DCC-41ED-8946-2CAE0F8A592B}"/>
            </a:ext>
          </a:extLst>
        </xdr:cNvPr>
        <xdr:cNvSpPr/>
      </xdr:nvSpPr>
      <xdr:spPr>
        <a:xfrm>
          <a:off x="79756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275" name="正方形/長方形 274">
          <a:extLst>
            <a:ext uri="{FF2B5EF4-FFF2-40B4-BE49-F238E27FC236}">
              <a16:creationId xmlns:a16="http://schemas.microsoft.com/office/drawing/2014/main" id="{1007084A-6D00-4B22-8F0E-0AA7808AAC4F}"/>
            </a:ext>
          </a:extLst>
        </xdr:cNvPr>
        <xdr:cNvSpPr/>
      </xdr:nvSpPr>
      <xdr:spPr>
        <a:xfrm>
          <a:off x="16764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276" name="正方形/長方形 275">
          <a:extLst>
            <a:ext uri="{FF2B5EF4-FFF2-40B4-BE49-F238E27FC236}">
              <a16:creationId xmlns:a16="http://schemas.microsoft.com/office/drawing/2014/main" id="{B299F96D-E7FC-4672-A49A-14BEA4C8D241}"/>
            </a:ext>
          </a:extLst>
        </xdr:cNvPr>
        <xdr:cNvSpPr/>
      </xdr:nvSpPr>
      <xdr:spPr>
        <a:xfrm>
          <a:off x="16764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277" name="正方形/長方形 276">
          <a:extLst>
            <a:ext uri="{FF2B5EF4-FFF2-40B4-BE49-F238E27FC236}">
              <a16:creationId xmlns:a16="http://schemas.microsoft.com/office/drawing/2014/main" id="{01CE17DE-4A2D-4F1C-A471-9D17A1C714E1}"/>
            </a:ext>
          </a:extLst>
        </xdr:cNvPr>
        <xdr:cNvSpPr/>
      </xdr:nvSpPr>
      <xdr:spPr>
        <a:xfrm>
          <a:off x="2682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278" name="正方形/長方形 277">
          <a:extLst>
            <a:ext uri="{FF2B5EF4-FFF2-40B4-BE49-F238E27FC236}">
              <a16:creationId xmlns:a16="http://schemas.microsoft.com/office/drawing/2014/main" id="{CD208719-B72F-45FB-BDE4-D12141EC1581}"/>
            </a:ext>
          </a:extLst>
        </xdr:cNvPr>
        <xdr:cNvSpPr/>
      </xdr:nvSpPr>
      <xdr:spPr>
        <a:xfrm>
          <a:off x="2682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279" name="正方形/長方形 278">
          <a:extLst>
            <a:ext uri="{FF2B5EF4-FFF2-40B4-BE49-F238E27FC236}">
              <a16:creationId xmlns:a16="http://schemas.microsoft.com/office/drawing/2014/main" id="{75A2CBAA-3938-43A7-950B-836FAA1945CB}"/>
            </a:ext>
          </a:extLst>
        </xdr:cNvPr>
        <xdr:cNvSpPr/>
      </xdr:nvSpPr>
      <xdr:spPr>
        <a:xfrm>
          <a:off x="670560" y="16394430"/>
          <a:ext cx="417576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280" name="正方形/長方形 279">
          <a:extLst>
            <a:ext uri="{FF2B5EF4-FFF2-40B4-BE49-F238E27FC236}">
              <a16:creationId xmlns:a16="http://schemas.microsoft.com/office/drawing/2014/main" id="{93D6BCB0-04B7-484B-A573-467589ECCF4B}"/>
            </a:ext>
          </a:extLst>
        </xdr:cNvPr>
        <xdr:cNvSpPr/>
      </xdr:nvSpPr>
      <xdr:spPr>
        <a:xfrm>
          <a:off x="582676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281" name="正方形/長方形 280">
          <a:extLst>
            <a:ext uri="{FF2B5EF4-FFF2-40B4-BE49-F238E27FC236}">
              <a16:creationId xmlns:a16="http://schemas.microsoft.com/office/drawing/2014/main" id="{3C4E617B-BA20-4C68-9846-87E2B3912B75}"/>
            </a:ext>
          </a:extLst>
        </xdr:cNvPr>
        <xdr:cNvSpPr/>
      </xdr:nvSpPr>
      <xdr:spPr>
        <a:xfrm>
          <a:off x="59309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282" name="正方形/長方形 281">
          <a:extLst>
            <a:ext uri="{FF2B5EF4-FFF2-40B4-BE49-F238E27FC236}">
              <a16:creationId xmlns:a16="http://schemas.microsoft.com/office/drawing/2014/main" id="{0A55B507-4858-4D75-A781-C36BEAFBDCBF}"/>
            </a:ext>
          </a:extLst>
        </xdr:cNvPr>
        <xdr:cNvSpPr/>
      </xdr:nvSpPr>
      <xdr:spPr>
        <a:xfrm>
          <a:off x="59309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283" name="正方形/長方形 282">
          <a:extLst>
            <a:ext uri="{FF2B5EF4-FFF2-40B4-BE49-F238E27FC236}">
              <a16:creationId xmlns:a16="http://schemas.microsoft.com/office/drawing/2014/main" id="{3BCA3D0A-F291-4D20-9E62-9C7E6E66AC0A}"/>
            </a:ext>
          </a:extLst>
        </xdr:cNvPr>
        <xdr:cNvSpPr/>
      </xdr:nvSpPr>
      <xdr:spPr>
        <a:xfrm>
          <a:off x="683260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284" name="正方形/長方形 283">
          <a:extLst>
            <a:ext uri="{FF2B5EF4-FFF2-40B4-BE49-F238E27FC236}">
              <a16:creationId xmlns:a16="http://schemas.microsoft.com/office/drawing/2014/main" id="{C85071B3-A51C-4ACD-814C-F59D5154FEE6}"/>
            </a:ext>
          </a:extLst>
        </xdr:cNvPr>
        <xdr:cNvSpPr/>
      </xdr:nvSpPr>
      <xdr:spPr>
        <a:xfrm>
          <a:off x="683260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285" name="正方形/長方形 284">
          <a:extLst>
            <a:ext uri="{FF2B5EF4-FFF2-40B4-BE49-F238E27FC236}">
              <a16:creationId xmlns:a16="http://schemas.microsoft.com/office/drawing/2014/main" id="{FD186459-2328-499C-8645-A6ED020D7D1E}"/>
            </a:ext>
          </a:extLst>
        </xdr:cNvPr>
        <xdr:cNvSpPr/>
      </xdr:nvSpPr>
      <xdr:spPr>
        <a:xfrm>
          <a:off x="7838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286" name="正方形/長方形 285">
          <a:extLst>
            <a:ext uri="{FF2B5EF4-FFF2-40B4-BE49-F238E27FC236}">
              <a16:creationId xmlns:a16="http://schemas.microsoft.com/office/drawing/2014/main" id="{A14E6231-92AF-4D38-8594-875C3BD7D44B}"/>
            </a:ext>
          </a:extLst>
        </xdr:cNvPr>
        <xdr:cNvSpPr/>
      </xdr:nvSpPr>
      <xdr:spPr>
        <a:xfrm>
          <a:off x="7838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287" name="正方形/長方形 286">
          <a:extLst>
            <a:ext uri="{FF2B5EF4-FFF2-40B4-BE49-F238E27FC236}">
              <a16:creationId xmlns:a16="http://schemas.microsoft.com/office/drawing/2014/main" id="{62EED639-D251-4CC3-9C04-3408888022DF}"/>
            </a:ext>
          </a:extLst>
        </xdr:cNvPr>
        <xdr:cNvSpPr/>
      </xdr:nvSpPr>
      <xdr:spPr>
        <a:xfrm>
          <a:off x="5826760" y="16394430"/>
          <a:ext cx="4152900" cy="22326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288" name="正方形/長方形 287">
          <a:extLst>
            <a:ext uri="{FF2B5EF4-FFF2-40B4-BE49-F238E27FC236}">
              <a16:creationId xmlns:a16="http://schemas.microsoft.com/office/drawing/2014/main" id="{F7B0CEFD-2046-4459-BC45-217CA68D2E5B}"/>
            </a:ext>
          </a:extLst>
        </xdr:cNvPr>
        <xdr:cNvSpPr/>
      </xdr:nvSpPr>
      <xdr:spPr>
        <a:xfrm>
          <a:off x="10960100" y="409956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289" name="正方形/長方形 288">
          <a:extLst>
            <a:ext uri="{FF2B5EF4-FFF2-40B4-BE49-F238E27FC236}">
              <a16:creationId xmlns:a16="http://schemas.microsoft.com/office/drawing/2014/main" id="{3211303F-12FF-40DB-863C-013EDFA7755A}"/>
            </a:ext>
          </a:extLst>
        </xdr:cNvPr>
        <xdr:cNvSpPr/>
      </xdr:nvSpPr>
      <xdr:spPr>
        <a:xfrm>
          <a:off x="110642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290" name="正方形/長方形 289">
          <a:extLst>
            <a:ext uri="{FF2B5EF4-FFF2-40B4-BE49-F238E27FC236}">
              <a16:creationId xmlns:a16="http://schemas.microsoft.com/office/drawing/2014/main" id="{6E837D91-3D68-4E8A-AF2A-9121C7ACCA9A}"/>
            </a:ext>
          </a:extLst>
        </xdr:cNvPr>
        <xdr:cNvSpPr/>
      </xdr:nvSpPr>
      <xdr:spPr>
        <a:xfrm>
          <a:off x="110642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291" name="正方形/長方形 290">
          <a:extLst>
            <a:ext uri="{FF2B5EF4-FFF2-40B4-BE49-F238E27FC236}">
              <a16:creationId xmlns:a16="http://schemas.microsoft.com/office/drawing/2014/main" id="{95B352B2-5464-4964-AE2D-E135FF7D788C}"/>
            </a:ext>
          </a:extLst>
        </xdr:cNvPr>
        <xdr:cNvSpPr/>
      </xdr:nvSpPr>
      <xdr:spPr>
        <a:xfrm>
          <a:off x="119659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292" name="正方形/長方形 291">
          <a:extLst>
            <a:ext uri="{FF2B5EF4-FFF2-40B4-BE49-F238E27FC236}">
              <a16:creationId xmlns:a16="http://schemas.microsoft.com/office/drawing/2014/main" id="{D0FBFFE4-3001-44DC-B803-7C994FE94981}"/>
            </a:ext>
          </a:extLst>
        </xdr:cNvPr>
        <xdr:cNvSpPr/>
      </xdr:nvSpPr>
      <xdr:spPr>
        <a:xfrm>
          <a:off x="119659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293" name="正方形/長方形 292">
          <a:extLst>
            <a:ext uri="{FF2B5EF4-FFF2-40B4-BE49-F238E27FC236}">
              <a16:creationId xmlns:a16="http://schemas.microsoft.com/office/drawing/2014/main" id="{78809F9C-D65E-4115-9889-7D8DF311D927}"/>
            </a:ext>
          </a:extLst>
        </xdr:cNvPr>
        <xdr:cNvSpPr/>
      </xdr:nvSpPr>
      <xdr:spPr>
        <a:xfrm>
          <a:off x="129717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294" name="正方形/長方形 293">
          <a:extLst>
            <a:ext uri="{FF2B5EF4-FFF2-40B4-BE49-F238E27FC236}">
              <a16:creationId xmlns:a16="http://schemas.microsoft.com/office/drawing/2014/main" id="{B59E1D18-2197-4ED4-8E86-0059E547F684}"/>
            </a:ext>
          </a:extLst>
        </xdr:cNvPr>
        <xdr:cNvSpPr/>
      </xdr:nvSpPr>
      <xdr:spPr>
        <a:xfrm>
          <a:off x="129717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295" name="正方形/長方形 294">
          <a:extLst>
            <a:ext uri="{FF2B5EF4-FFF2-40B4-BE49-F238E27FC236}">
              <a16:creationId xmlns:a16="http://schemas.microsoft.com/office/drawing/2014/main" id="{FD579224-2DE7-4602-8994-DA9C3878B925}"/>
            </a:ext>
          </a:extLst>
        </xdr:cNvPr>
        <xdr:cNvSpPr/>
      </xdr:nvSpPr>
      <xdr:spPr>
        <a:xfrm>
          <a:off x="10960100" y="521589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296" name="テキスト ボックス 295">
          <a:extLst>
            <a:ext uri="{FF2B5EF4-FFF2-40B4-BE49-F238E27FC236}">
              <a16:creationId xmlns:a16="http://schemas.microsoft.com/office/drawing/2014/main" id="{6A83A16F-8705-42C3-85F9-4412347A1A18}"/>
            </a:ext>
          </a:extLst>
        </xdr:cNvPr>
        <xdr:cNvSpPr txBox="1"/>
      </xdr:nvSpPr>
      <xdr:spPr>
        <a:xfrm>
          <a:off x="10922000" y="50292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297" name="直線コネクタ 296">
          <a:extLst>
            <a:ext uri="{FF2B5EF4-FFF2-40B4-BE49-F238E27FC236}">
              <a16:creationId xmlns:a16="http://schemas.microsoft.com/office/drawing/2014/main" id="{C02D845E-9181-400A-88A4-7AEFB515D4CB}"/>
            </a:ext>
          </a:extLst>
        </xdr:cNvPr>
        <xdr:cNvCxnSpPr/>
      </xdr:nvCxnSpPr>
      <xdr:spPr>
        <a:xfrm>
          <a:off x="10960100" y="74523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298" name="テキスト ボックス 297">
          <a:extLst>
            <a:ext uri="{FF2B5EF4-FFF2-40B4-BE49-F238E27FC236}">
              <a16:creationId xmlns:a16="http://schemas.microsoft.com/office/drawing/2014/main" id="{D4475F76-21BA-474F-9F0C-162B521BCECC}"/>
            </a:ext>
          </a:extLst>
        </xdr:cNvPr>
        <xdr:cNvSpPr txBox="1"/>
      </xdr:nvSpPr>
      <xdr:spPr>
        <a:xfrm>
          <a:off x="10561501" y="73139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299" name="直線コネクタ 298">
          <a:extLst>
            <a:ext uri="{FF2B5EF4-FFF2-40B4-BE49-F238E27FC236}">
              <a16:creationId xmlns:a16="http://schemas.microsoft.com/office/drawing/2014/main" id="{B0C554F3-350F-4B85-BAAB-D6E53E8C66DC}"/>
            </a:ext>
          </a:extLst>
        </xdr:cNvPr>
        <xdr:cNvCxnSpPr/>
      </xdr:nvCxnSpPr>
      <xdr:spPr>
        <a:xfrm>
          <a:off x="10960100" y="70789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300" name="テキスト ボックス 299">
          <a:extLst>
            <a:ext uri="{FF2B5EF4-FFF2-40B4-BE49-F238E27FC236}">
              <a16:creationId xmlns:a16="http://schemas.microsoft.com/office/drawing/2014/main" id="{25CEDAA0-781E-45C8-B4FE-07ED02EDF231}"/>
            </a:ext>
          </a:extLst>
        </xdr:cNvPr>
        <xdr:cNvSpPr txBox="1"/>
      </xdr:nvSpPr>
      <xdr:spPr>
        <a:xfrm>
          <a:off x="10561501" y="69405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301" name="直線コネクタ 300">
          <a:extLst>
            <a:ext uri="{FF2B5EF4-FFF2-40B4-BE49-F238E27FC236}">
              <a16:creationId xmlns:a16="http://schemas.microsoft.com/office/drawing/2014/main" id="{5B23CA27-5D72-42BA-8B7A-5B148E8F4C57}"/>
            </a:ext>
          </a:extLst>
        </xdr:cNvPr>
        <xdr:cNvCxnSpPr/>
      </xdr:nvCxnSpPr>
      <xdr:spPr>
        <a:xfrm>
          <a:off x="10960100" y="67056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302" name="テキスト ボックス 301">
          <a:extLst>
            <a:ext uri="{FF2B5EF4-FFF2-40B4-BE49-F238E27FC236}">
              <a16:creationId xmlns:a16="http://schemas.microsoft.com/office/drawing/2014/main" id="{3E05E920-00C0-42A6-8158-55B84DF6F43C}"/>
            </a:ext>
          </a:extLst>
        </xdr:cNvPr>
        <xdr:cNvSpPr txBox="1"/>
      </xdr:nvSpPr>
      <xdr:spPr>
        <a:xfrm>
          <a:off x="10602761" y="65671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303" name="直線コネクタ 302">
          <a:extLst>
            <a:ext uri="{FF2B5EF4-FFF2-40B4-BE49-F238E27FC236}">
              <a16:creationId xmlns:a16="http://schemas.microsoft.com/office/drawing/2014/main" id="{79DA9245-9955-43CA-97F2-FC9B70A2A7DA}"/>
            </a:ext>
          </a:extLst>
        </xdr:cNvPr>
        <xdr:cNvCxnSpPr/>
      </xdr:nvCxnSpPr>
      <xdr:spPr>
        <a:xfrm>
          <a:off x="10960100" y="63360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304" name="テキスト ボックス 303">
          <a:extLst>
            <a:ext uri="{FF2B5EF4-FFF2-40B4-BE49-F238E27FC236}">
              <a16:creationId xmlns:a16="http://schemas.microsoft.com/office/drawing/2014/main" id="{1EE58EBF-FAF5-4920-9269-2A2B23D21400}"/>
            </a:ext>
          </a:extLst>
        </xdr:cNvPr>
        <xdr:cNvSpPr txBox="1"/>
      </xdr:nvSpPr>
      <xdr:spPr>
        <a:xfrm>
          <a:off x="10602761" y="61976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305" name="直線コネクタ 304">
          <a:extLst>
            <a:ext uri="{FF2B5EF4-FFF2-40B4-BE49-F238E27FC236}">
              <a16:creationId xmlns:a16="http://schemas.microsoft.com/office/drawing/2014/main" id="{8051C749-1586-419C-805B-3BBE15CD2D5D}"/>
            </a:ext>
          </a:extLst>
        </xdr:cNvPr>
        <xdr:cNvCxnSpPr/>
      </xdr:nvCxnSpPr>
      <xdr:spPr>
        <a:xfrm>
          <a:off x="10960100" y="59626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306" name="テキスト ボックス 305">
          <a:extLst>
            <a:ext uri="{FF2B5EF4-FFF2-40B4-BE49-F238E27FC236}">
              <a16:creationId xmlns:a16="http://schemas.microsoft.com/office/drawing/2014/main" id="{4EC3E37D-8E69-43CE-B812-7310B31D6C82}"/>
            </a:ext>
          </a:extLst>
        </xdr:cNvPr>
        <xdr:cNvSpPr txBox="1"/>
      </xdr:nvSpPr>
      <xdr:spPr>
        <a:xfrm>
          <a:off x="10602761" y="582423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307" name="直線コネクタ 306">
          <a:extLst>
            <a:ext uri="{FF2B5EF4-FFF2-40B4-BE49-F238E27FC236}">
              <a16:creationId xmlns:a16="http://schemas.microsoft.com/office/drawing/2014/main" id="{4F49FF22-4F93-40DA-AA6E-319EEBCAC94B}"/>
            </a:ext>
          </a:extLst>
        </xdr:cNvPr>
        <xdr:cNvCxnSpPr/>
      </xdr:nvCxnSpPr>
      <xdr:spPr>
        <a:xfrm>
          <a:off x="10960100" y="55892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32</xdr:row>
      <xdr:rowOff>86377</xdr:rowOff>
    </xdr:from>
    <xdr:ext cx="338939" cy="259045"/>
    <xdr:sp macro="" textlink="">
      <xdr:nvSpPr>
        <xdr:cNvPr id="308" name="テキスト ボックス 307">
          <a:extLst>
            <a:ext uri="{FF2B5EF4-FFF2-40B4-BE49-F238E27FC236}">
              <a16:creationId xmlns:a16="http://schemas.microsoft.com/office/drawing/2014/main" id="{33B28A78-C7C0-4A58-967F-5234EC0713CD}"/>
            </a:ext>
          </a:extLst>
        </xdr:cNvPr>
        <xdr:cNvSpPr txBox="1"/>
      </xdr:nvSpPr>
      <xdr:spPr>
        <a:xfrm>
          <a:off x="10666881" y="545085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309" name="直線コネクタ 308">
          <a:extLst>
            <a:ext uri="{FF2B5EF4-FFF2-40B4-BE49-F238E27FC236}">
              <a16:creationId xmlns:a16="http://schemas.microsoft.com/office/drawing/2014/main" id="{665EB987-4C7E-439D-943E-B74C0FFD04A7}"/>
            </a:ext>
          </a:extLst>
        </xdr:cNvPr>
        <xdr:cNvCxnSpPr/>
      </xdr:nvCxnSpPr>
      <xdr:spPr>
        <a:xfrm>
          <a:off x="10960100" y="52158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31</xdr:row>
      <xdr:rowOff>19050</xdr:rowOff>
    </xdr:from>
    <xdr:to>
      <xdr:col>90</xdr:col>
      <xdr:colOff>25400</xdr:colOff>
      <xdr:row>44</xdr:row>
      <xdr:rowOff>76200</xdr:rowOff>
    </xdr:to>
    <xdr:sp macro="" textlink="">
      <xdr:nvSpPr>
        <xdr:cNvPr id="310" name="【一般廃棄物処理施設】&#10;有形固定資産減価償却率グラフ枠">
          <a:extLst>
            <a:ext uri="{FF2B5EF4-FFF2-40B4-BE49-F238E27FC236}">
              <a16:creationId xmlns:a16="http://schemas.microsoft.com/office/drawing/2014/main" id="{B11F60AE-1179-444B-8F26-612C10805533}"/>
            </a:ext>
          </a:extLst>
        </xdr:cNvPr>
        <xdr:cNvSpPr/>
      </xdr:nvSpPr>
      <xdr:spPr>
        <a:xfrm>
          <a:off x="10960100" y="521589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57150</xdr:rowOff>
    </xdr:from>
    <xdr:to>
      <xdr:col>85</xdr:col>
      <xdr:colOff>126364</xdr:colOff>
      <xdr:row>40</xdr:row>
      <xdr:rowOff>127000</xdr:rowOff>
    </xdr:to>
    <xdr:cxnSp macro="">
      <xdr:nvCxnSpPr>
        <xdr:cNvPr id="311" name="直線コネクタ 310">
          <a:extLst>
            <a:ext uri="{FF2B5EF4-FFF2-40B4-BE49-F238E27FC236}">
              <a16:creationId xmlns:a16="http://schemas.microsoft.com/office/drawing/2014/main" id="{6AE5F025-8CBB-4054-987A-9FDDF5573747}"/>
            </a:ext>
          </a:extLst>
        </xdr:cNvPr>
        <xdr:cNvCxnSpPr/>
      </xdr:nvCxnSpPr>
      <xdr:spPr>
        <a:xfrm flipV="1">
          <a:off x="14375764" y="5589270"/>
          <a:ext cx="0" cy="12433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40</xdr:row>
      <xdr:rowOff>130827</xdr:rowOff>
    </xdr:from>
    <xdr:ext cx="469744" cy="259045"/>
    <xdr:sp macro="" textlink="">
      <xdr:nvSpPr>
        <xdr:cNvPr id="312" name="【一般廃棄物処理施設】&#10;有形固定資産減価償却率最小値テキスト">
          <a:extLst>
            <a:ext uri="{FF2B5EF4-FFF2-40B4-BE49-F238E27FC236}">
              <a16:creationId xmlns:a16="http://schemas.microsoft.com/office/drawing/2014/main" id="{33074450-D39C-4E97-A441-91D01164877E}"/>
            </a:ext>
          </a:extLst>
        </xdr:cNvPr>
        <xdr:cNvSpPr txBox="1"/>
      </xdr:nvSpPr>
      <xdr:spPr>
        <a:xfrm>
          <a:off x="14414500" y="6836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40</xdr:row>
      <xdr:rowOff>127000</xdr:rowOff>
    </xdr:from>
    <xdr:to>
      <xdr:col>86</xdr:col>
      <xdr:colOff>25400</xdr:colOff>
      <xdr:row>40</xdr:row>
      <xdr:rowOff>127000</xdr:rowOff>
    </xdr:to>
    <xdr:cxnSp macro="">
      <xdr:nvCxnSpPr>
        <xdr:cNvPr id="313" name="直線コネクタ 312">
          <a:extLst>
            <a:ext uri="{FF2B5EF4-FFF2-40B4-BE49-F238E27FC236}">
              <a16:creationId xmlns:a16="http://schemas.microsoft.com/office/drawing/2014/main" id="{AFD6FD29-D437-494D-91E1-30A9EF9ABC7D}"/>
            </a:ext>
          </a:extLst>
        </xdr:cNvPr>
        <xdr:cNvCxnSpPr/>
      </xdr:nvCxnSpPr>
      <xdr:spPr>
        <a:xfrm>
          <a:off x="14287500" y="683260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3827</xdr:rowOff>
    </xdr:from>
    <xdr:ext cx="340478" cy="259045"/>
    <xdr:sp macro="" textlink="">
      <xdr:nvSpPr>
        <xdr:cNvPr id="314" name="【一般廃棄物処理施設】&#10;有形固定資産減価償却率最大値テキスト">
          <a:extLst>
            <a:ext uri="{FF2B5EF4-FFF2-40B4-BE49-F238E27FC236}">
              <a16:creationId xmlns:a16="http://schemas.microsoft.com/office/drawing/2014/main" id="{47B141B3-8842-47DB-9604-D5D4FC4AF083}"/>
            </a:ext>
          </a:extLst>
        </xdr:cNvPr>
        <xdr:cNvSpPr txBox="1"/>
      </xdr:nvSpPr>
      <xdr:spPr>
        <a:xfrm>
          <a:off x="14414500" y="536830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57150</xdr:rowOff>
    </xdr:from>
    <xdr:to>
      <xdr:col>86</xdr:col>
      <xdr:colOff>25400</xdr:colOff>
      <xdr:row>33</xdr:row>
      <xdr:rowOff>57150</xdr:rowOff>
    </xdr:to>
    <xdr:cxnSp macro="">
      <xdr:nvCxnSpPr>
        <xdr:cNvPr id="315" name="直線コネクタ 314">
          <a:extLst>
            <a:ext uri="{FF2B5EF4-FFF2-40B4-BE49-F238E27FC236}">
              <a16:creationId xmlns:a16="http://schemas.microsoft.com/office/drawing/2014/main" id="{0624323F-2493-4932-B0BB-AC0752C58E9B}"/>
            </a:ext>
          </a:extLst>
        </xdr:cNvPr>
        <xdr:cNvCxnSpPr/>
      </xdr:nvCxnSpPr>
      <xdr:spPr>
        <a:xfrm>
          <a:off x="14287500" y="558927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37</xdr:row>
      <xdr:rowOff>16527</xdr:rowOff>
    </xdr:from>
    <xdr:ext cx="405111" cy="259045"/>
    <xdr:sp macro="" textlink="">
      <xdr:nvSpPr>
        <xdr:cNvPr id="316" name="【一般廃棄物処理施設】&#10;有形固定資産減価償却率平均値テキスト">
          <a:extLst>
            <a:ext uri="{FF2B5EF4-FFF2-40B4-BE49-F238E27FC236}">
              <a16:creationId xmlns:a16="http://schemas.microsoft.com/office/drawing/2014/main" id="{56549E70-C6AA-4F3F-A0F7-23DED3CF26C7}"/>
            </a:ext>
          </a:extLst>
        </xdr:cNvPr>
        <xdr:cNvSpPr txBox="1"/>
      </xdr:nvSpPr>
      <xdr:spPr>
        <a:xfrm>
          <a:off x="14414500" y="6219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165100</xdr:rowOff>
    </xdr:from>
    <xdr:to>
      <xdr:col>85</xdr:col>
      <xdr:colOff>177800</xdr:colOff>
      <xdr:row>38</xdr:row>
      <xdr:rowOff>95250</xdr:rowOff>
    </xdr:to>
    <xdr:sp macro="" textlink="">
      <xdr:nvSpPr>
        <xdr:cNvPr id="317" name="フローチャート: 判断 316">
          <a:extLst>
            <a:ext uri="{FF2B5EF4-FFF2-40B4-BE49-F238E27FC236}">
              <a16:creationId xmlns:a16="http://schemas.microsoft.com/office/drawing/2014/main" id="{3D2B7EF3-FE03-4256-8C14-95045924176A}"/>
            </a:ext>
          </a:extLst>
        </xdr:cNvPr>
        <xdr:cNvSpPr/>
      </xdr:nvSpPr>
      <xdr:spPr>
        <a:xfrm>
          <a:off x="14325600" y="6367780"/>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147320</xdr:rowOff>
    </xdr:from>
    <xdr:to>
      <xdr:col>81</xdr:col>
      <xdr:colOff>101600</xdr:colOff>
      <xdr:row>38</xdr:row>
      <xdr:rowOff>77470</xdr:rowOff>
    </xdr:to>
    <xdr:sp macro="" textlink="">
      <xdr:nvSpPr>
        <xdr:cNvPr id="318" name="フローチャート: 判断 317">
          <a:extLst>
            <a:ext uri="{FF2B5EF4-FFF2-40B4-BE49-F238E27FC236}">
              <a16:creationId xmlns:a16="http://schemas.microsoft.com/office/drawing/2014/main" id="{D57EB352-12E6-40D1-A179-AA2BB5148B62}"/>
            </a:ext>
          </a:extLst>
        </xdr:cNvPr>
        <xdr:cNvSpPr/>
      </xdr:nvSpPr>
      <xdr:spPr>
        <a:xfrm>
          <a:off x="13578840" y="63500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160020</xdr:rowOff>
    </xdr:from>
    <xdr:to>
      <xdr:col>76</xdr:col>
      <xdr:colOff>165100</xdr:colOff>
      <xdr:row>38</xdr:row>
      <xdr:rowOff>90170</xdr:rowOff>
    </xdr:to>
    <xdr:sp macro="" textlink="">
      <xdr:nvSpPr>
        <xdr:cNvPr id="319" name="フローチャート: 判断 318">
          <a:extLst>
            <a:ext uri="{FF2B5EF4-FFF2-40B4-BE49-F238E27FC236}">
              <a16:creationId xmlns:a16="http://schemas.microsoft.com/office/drawing/2014/main" id="{E4470AF7-6514-4EEE-9C60-3BEF7E7A9B5C}"/>
            </a:ext>
          </a:extLst>
        </xdr:cNvPr>
        <xdr:cNvSpPr/>
      </xdr:nvSpPr>
      <xdr:spPr>
        <a:xfrm>
          <a:off x="12804140" y="636270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114300</xdr:rowOff>
    </xdr:from>
    <xdr:to>
      <xdr:col>72</xdr:col>
      <xdr:colOff>38100</xdr:colOff>
      <xdr:row>38</xdr:row>
      <xdr:rowOff>44450</xdr:rowOff>
    </xdr:to>
    <xdr:sp macro="" textlink="">
      <xdr:nvSpPr>
        <xdr:cNvPr id="320" name="フローチャート: 判断 319">
          <a:extLst>
            <a:ext uri="{FF2B5EF4-FFF2-40B4-BE49-F238E27FC236}">
              <a16:creationId xmlns:a16="http://schemas.microsoft.com/office/drawing/2014/main" id="{21D2149E-458E-4E43-BFD9-4AAC660EDAAC}"/>
            </a:ext>
          </a:extLst>
        </xdr:cNvPr>
        <xdr:cNvSpPr/>
      </xdr:nvSpPr>
      <xdr:spPr>
        <a:xfrm>
          <a:off x="12029440" y="6316980"/>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93980</xdr:rowOff>
    </xdr:from>
    <xdr:to>
      <xdr:col>67</xdr:col>
      <xdr:colOff>101600</xdr:colOff>
      <xdr:row>38</xdr:row>
      <xdr:rowOff>24130</xdr:rowOff>
    </xdr:to>
    <xdr:sp macro="" textlink="">
      <xdr:nvSpPr>
        <xdr:cNvPr id="321" name="フローチャート: 判断 320">
          <a:extLst>
            <a:ext uri="{FF2B5EF4-FFF2-40B4-BE49-F238E27FC236}">
              <a16:creationId xmlns:a16="http://schemas.microsoft.com/office/drawing/2014/main" id="{5E6DBFA2-F70E-45F7-B069-4783A0205C3F}"/>
            </a:ext>
          </a:extLst>
        </xdr:cNvPr>
        <xdr:cNvSpPr/>
      </xdr:nvSpPr>
      <xdr:spPr>
        <a:xfrm>
          <a:off x="11231880" y="629666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322" name="テキスト ボックス 321">
          <a:extLst>
            <a:ext uri="{FF2B5EF4-FFF2-40B4-BE49-F238E27FC236}">
              <a16:creationId xmlns:a16="http://schemas.microsoft.com/office/drawing/2014/main" id="{5C44AF46-13D6-4739-B4F0-EDDCD3BA9A66}"/>
            </a:ext>
          </a:extLst>
        </xdr:cNvPr>
        <xdr:cNvSpPr txBox="1"/>
      </xdr:nvSpPr>
      <xdr:spPr>
        <a:xfrm>
          <a:off x="1420876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323" name="テキスト ボックス 322">
          <a:extLst>
            <a:ext uri="{FF2B5EF4-FFF2-40B4-BE49-F238E27FC236}">
              <a16:creationId xmlns:a16="http://schemas.microsoft.com/office/drawing/2014/main" id="{E91FB402-5D05-418B-969E-97040668FCAA}"/>
            </a:ext>
          </a:extLst>
        </xdr:cNvPr>
        <xdr:cNvSpPr txBox="1"/>
      </xdr:nvSpPr>
      <xdr:spPr>
        <a:xfrm>
          <a:off x="134620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324" name="テキスト ボックス 323">
          <a:extLst>
            <a:ext uri="{FF2B5EF4-FFF2-40B4-BE49-F238E27FC236}">
              <a16:creationId xmlns:a16="http://schemas.microsoft.com/office/drawing/2014/main" id="{BC4A2CB0-E9B2-4E05-A1EC-E8BCFF7F99C1}"/>
            </a:ext>
          </a:extLst>
        </xdr:cNvPr>
        <xdr:cNvSpPr txBox="1"/>
      </xdr:nvSpPr>
      <xdr:spPr>
        <a:xfrm>
          <a:off x="126873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325" name="テキスト ボックス 324">
          <a:extLst>
            <a:ext uri="{FF2B5EF4-FFF2-40B4-BE49-F238E27FC236}">
              <a16:creationId xmlns:a16="http://schemas.microsoft.com/office/drawing/2014/main" id="{C0CB2169-79E7-4D7F-AA89-F54DD5F83BB5}"/>
            </a:ext>
          </a:extLst>
        </xdr:cNvPr>
        <xdr:cNvSpPr txBox="1"/>
      </xdr:nvSpPr>
      <xdr:spPr>
        <a:xfrm>
          <a:off x="119049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326" name="テキスト ボックス 325">
          <a:extLst>
            <a:ext uri="{FF2B5EF4-FFF2-40B4-BE49-F238E27FC236}">
              <a16:creationId xmlns:a16="http://schemas.microsoft.com/office/drawing/2014/main" id="{6E13F131-689F-41CB-909D-0B0D5DCFDFBC}"/>
            </a:ext>
          </a:extLst>
        </xdr:cNvPr>
        <xdr:cNvSpPr txBox="1"/>
      </xdr:nvSpPr>
      <xdr:spPr>
        <a:xfrm>
          <a:off x="111150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97790</xdr:rowOff>
    </xdr:from>
    <xdr:to>
      <xdr:col>85</xdr:col>
      <xdr:colOff>177800</xdr:colOff>
      <xdr:row>40</xdr:row>
      <xdr:rowOff>27940</xdr:rowOff>
    </xdr:to>
    <xdr:sp macro="" textlink="">
      <xdr:nvSpPr>
        <xdr:cNvPr id="327" name="楕円 326">
          <a:extLst>
            <a:ext uri="{FF2B5EF4-FFF2-40B4-BE49-F238E27FC236}">
              <a16:creationId xmlns:a16="http://schemas.microsoft.com/office/drawing/2014/main" id="{5E440C64-902B-4807-A00C-80764BA29BC9}"/>
            </a:ext>
          </a:extLst>
        </xdr:cNvPr>
        <xdr:cNvSpPr/>
      </xdr:nvSpPr>
      <xdr:spPr>
        <a:xfrm>
          <a:off x="14325600" y="6635750"/>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39</xdr:row>
      <xdr:rowOff>76217</xdr:rowOff>
    </xdr:from>
    <xdr:ext cx="405111" cy="259045"/>
    <xdr:sp macro="" textlink="">
      <xdr:nvSpPr>
        <xdr:cNvPr id="328" name="【一般廃棄物処理施設】&#10;有形固定資産減価償却率該当値テキスト">
          <a:extLst>
            <a:ext uri="{FF2B5EF4-FFF2-40B4-BE49-F238E27FC236}">
              <a16:creationId xmlns:a16="http://schemas.microsoft.com/office/drawing/2014/main" id="{C808018F-6FAB-4A6C-B4D2-9462B1A80050}"/>
            </a:ext>
          </a:extLst>
        </xdr:cNvPr>
        <xdr:cNvSpPr txBox="1"/>
      </xdr:nvSpPr>
      <xdr:spPr>
        <a:xfrm>
          <a:off x="14414500" y="6614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120650</xdr:rowOff>
    </xdr:from>
    <xdr:to>
      <xdr:col>81</xdr:col>
      <xdr:colOff>101600</xdr:colOff>
      <xdr:row>40</xdr:row>
      <xdr:rowOff>50800</xdr:rowOff>
    </xdr:to>
    <xdr:sp macro="" textlink="">
      <xdr:nvSpPr>
        <xdr:cNvPr id="329" name="楕円 328">
          <a:extLst>
            <a:ext uri="{FF2B5EF4-FFF2-40B4-BE49-F238E27FC236}">
              <a16:creationId xmlns:a16="http://schemas.microsoft.com/office/drawing/2014/main" id="{FB3CF078-95AA-44EF-86D3-C994F567DD60}"/>
            </a:ext>
          </a:extLst>
        </xdr:cNvPr>
        <xdr:cNvSpPr/>
      </xdr:nvSpPr>
      <xdr:spPr>
        <a:xfrm>
          <a:off x="13578840" y="665861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39</xdr:row>
      <xdr:rowOff>148590</xdr:rowOff>
    </xdr:from>
    <xdr:to>
      <xdr:col>85</xdr:col>
      <xdr:colOff>127000</xdr:colOff>
      <xdr:row>40</xdr:row>
      <xdr:rowOff>0</xdr:rowOff>
    </xdr:to>
    <xdr:cxnSp macro="">
      <xdr:nvCxnSpPr>
        <xdr:cNvPr id="330" name="直線コネクタ 329">
          <a:extLst>
            <a:ext uri="{FF2B5EF4-FFF2-40B4-BE49-F238E27FC236}">
              <a16:creationId xmlns:a16="http://schemas.microsoft.com/office/drawing/2014/main" id="{D3671D6C-3813-4B82-A66A-61D93BD1CD67}"/>
            </a:ext>
          </a:extLst>
        </xdr:cNvPr>
        <xdr:cNvCxnSpPr/>
      </xdr:nvCxnSpPr>
      <xdr:spPr>
        <a:xfrm flipV="1">
          <a:off x="13629640" y="6686550"/>
          <a:ext cx="74676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143510</xdr:rowOff>
    </xdr:from>
    <xdr:to>
      <xdr:col>76</xdr:col>
      <xdr:colOff>165100</xdr:colOff>
      <xdr:row>40</xdr:row>
      <xdr:rowOff>73660</xdr:rowOff>
    </xdr:to>
    <xdr:sp macro="" textlink="">
      <xdr:nvSpPr>
        <xdr:cNvPr id="331" name="楕円 330">
          <a:extLst>
            <a:ext uri="{FF2B5EF4-FFF2-40B4-BE49-F238E27FC236}">
              <a16:creationId xmlns:a16="http://schemas.microsoft.com/office/drawing/2014/main" id="{3312226E-0A47-4EBE-AB76-38579C519162}"/>
            </a:ext>
          </a:extLst>
        </xdr:cNvPr>
        <xdr:cNvSpPr/>
      </xdr:nvSpPr>
      <xdr:spPr>
        <a:xfrm>
          <a:off x="12804140" y="668147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0</xdr:rowOff>
    </xdr:from>
    <xdr:to>
      <xdr:col>81</xdr:col>
      <xdr:colOff>50800</xdr:colOff>
      <xdr:row>40</xdr:row>
      <xdr:rowOff>22860</xdr:rowOff>
    </xdr:to>
    <xdr:cxnSp macro="">
      <xdr:nvCxnSpPr>
        <xdr:cNvPr id="332" name="直線コネクタ 331">
          <a:extLst>
            <a:ext uri="{FF2B5EF4-FFF2-40B4-BE49-F238E27FC236}">
              <a16:creationId xmlns:a16="http://schemas.microsoft.com/office/drawing/2014/main" id="{5B9DA7BC-0191-48A0-88B3-53410B957FB6}"/>
            </a:ext>
          </a:extLst>
        </xdr:cNvPr>
        <xdr:cNvCxnSpPr/>
      </xdr:nvCxnSpPr>
      <xdr:spPr>
        <a:xfrm flipV="1">
          <a:off x="12854940" y="6705600"/>
          <a:ext cx="7747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147320</xdr:rowOff>
    </xdr:from>
    <xdr:to>
      <xdr:col>72</xdr:col>
      <xdr:colOff>38100</xdr:colOff>
      <xdr:row>40</xdr:row>
      <xdr:rowOff>77470</xdr:rowOff>
    </xdr:to>
    <xdr:sp macro="" textlink="">
      <xdr:nvSpPr>
        <xdr:cNvPr id="333" name="楕円 332">
          <a:extLst>
            <a:ext uri="{FF2B5EF4-FFF2-40B4-BE49-F238E27FC236}">
              <a16:creationId xmlns:a16="http://schemas.microsoft.com/office/drawing/2014/main" id="{1B0C9241-026B-4DAE-AD0C-8388EE19B5F7}"/>
            </a:ext>
          </a:extLst>
        </xdr:cNvPr>
        <xdr:cNvSpPr/>
      </xdr:nvSpPr>
      <xdr:spPr>
        <a:xfrm>
          <a:off x="12029440" y="6685280"/>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22860</xdr:rowOff>
    </xdr:from>
    <xdr:to>
      <xdr:col>76</xdr:col>
      <xdr:colOff>114300</xdr:colOff>
      <xdr:row>40</xdr:row>
      <xdr:rowOff>26670</xdr:rowOff>
    </xdr:to>
    <xdr:cxnSp macro="">
      <xdr:nvCxnSpPr>
        <xdr:cNvPr id="334" name="直線コネクタ 333">
          <a:extLst>
            <a:ext uri="{FF2B5EF4-FFF2-40B4-BE49-F238E27FC236}">
              <a16:creationId xmlns:a16="http://schemas.microsoft.com/office/drawing/2014/main" id="{EA609CDD-BFD8-4973-84A8-4D0FD9DCF7EF}"/>
            </a:ext>
          </a:extLst>
        </xdr:cNvPr>
        <xdr:cNvCxnSpPr/>
      </xdr:nvCxnSpPr>
      <xdr:spPr>
        <a:xfrm flipV="1">
          <a:off x="12072620" y="6728460"/>
          <a:ext cx="78232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128270</xdr:rowOff>
    </xdr:from>
    <xdr:to>
      <xdr:col>67</xdr:col>
      <xdr:colOff>101600</xdr:colOff>
      <xdr:row>40</xdr:row>
      <xdr:rowOff>58420</xdr:rowOff>
    </xdr:to>
    <xdr:sp macro="" textlink="">
      <xdr:nvSpPr>
        <xdr:cNvPr id="335" name="楕円 334">
          <a:extLst>
            <a:ext uri="{FF2B5EF4-FFF2-40B4-BE49-F238E27FC236}">
              <a16:creationId xmlns:a16="http://schemas.microsoft.com/office/drawing/2014/main" id="{F6448773-1179-4B1B-BCB1-2DFABA4A1322}"/>
            </a:ext>
          </a:extLst>
        </xdr:cNvPr>
        <xdr:cNvSpPr/>
      </xdr:nvSpPr>
      <xdr:spPr>
        <a:xfrm>
          <a:off x="11231880" y="6666230"/>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7620</xdr:rowOff>
    </xdr:from>
    <xdr:to>
      <xdr:col>71</xdr:col>
      <xdr:colOff>177800</xdr:colOff>
      <xdr:row>40</xdr:row>
      <xdr:rowOff>26670</xdr:rowOff>
    </xdr:to>
    <xdr:cxnSp macro="">
      <xdr:nvCxnSpPr>
        <xdr:cNvPr id="336" name="直線コネクタ 335">
          <a:extLst>
            <a:ext uri="{FF2B5EF4-FFF2-40B4-BE49-F238E27FC236}">
              <a16:creationId xmlns:a16="http://schemas.microsoft.com/office/drawing/2014/main" id="{7F344EAD-C4BF-48D6-AB91-23EECF97C559}"/>
            </a:ext>
          </a:extLst>
        </xdr:cNvPr>
        <xdr:cNvCxnSpPr/>
      </xdr:nvCxnSpPr>
      <xdr:spPr>
        <a:xfrm>
          <a:off x="11282680" y="6713220"/>
          <a:ext cx="78994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93997</xdr:rowOff>
    </xdr:from>
    <xdr:ext cx="405111" cy="259045"/>
    <xdr:sp macro="" textlink="">
      <xdr:nvSpPr>
        <xdr:cNvPr id="337" name="n_1aveValue【一般廃棄物処理施設】&#10;有形固定資産減価償却率">
          <a:extLst>
            <a:ext uri="{FF2B5EF4-FFF2-40B4-BE49-F238E27FC236}">
              <a16:creationId xmlns:a16="http://schemas.microsoft.com/office/drawing/2014/main" id="{F5FD263A-F1CC-4003-AE60-960E18266131}"/>
            </a:ext>
          </a:extLst>
        </xdr:cNvPr>
        <xdr:cNvSpPr txBox="1"/>
      </xdr:nvSpPr>
      <xdr:spPr>
        <a:xfrm>
          <a:off x="13437244" y="6129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106697</xdr:rowOff>
    </xdr:from>
    <xdr:ext cx="405111" cy="259045"/>
    <xdr:sp macro="" textlink="">
      <xdr:nvSpPr>
        <xdr:cNvPr id="338" name="n_2aveValue【一般廃棄物処理施設】&#10;有形固定資産減価償却率">
          <a:extLst>
            <a:ext uri="{FF2B5EF4-FFF2-40B4-BE49-F238E27FC236}">
              <a16:creationId xmlns:a16="http://schemas.microsoft.com/office/drawing/2014/main" id="{702CCB94-796D-4733-8AC3-C29C3E199838}"/>
            </a:ext>
          </a:extLst>
        </xdr:cNvPr>
        <xdr:cNvSpPr txBox="1"/>
      </xdr:nvSpPr>
      <xdr:spPr>
        <a:xfrm>
          <a:off x="12675244" y="61417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36</xdr:row>
      <xdr:rowOff>60977</xdr:rowOff>
    </xdr:from>
    <xdr:ext cx="405111" cy="259045"/>
    <xdr:sp macro="" textlink="">
      <xdr:nvSpPr>
        <xdr:cNvPr id="339" name="n_3aveValue【一般廃棄物処理施設】&#10;有形固定資産減価償却率">
          <a:extLst>
            <a:ext uri="{FF2B5EF4-FFF2-40B4-BE49-F238E27FC236}">
              <a16:creationId xmlns:a16="http://schemas.microsoft.com/office/drawing/2014/main" id="{9F5313C0-F21A-4590-8F91-D55EBC802757}"/>
            </a:ext>
          </a:extLst>
        </xdr:cNvPr>
        <xdr:cNvSpPr txBox="1"/>
      </xdr:nvSpPr>
      <xdr:spPr>
        <a:xfrm>
          <a:off x="11900544" y="60960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40657</xdr:rowOff>
    </xdr:from>
    <xdr:ext cx="405111" cy="259045"/>
    <xdr:sp macro="" textlink="">
      <xdr:nvSpPr>
        <xdr:cNvPr id="340" name="n_4aveValue【一般廃棄物処理施設】&#10;有形固定資産減価償却率">
          <a:extLst>
            <a:ext uri="{FF2B5EF4-FFF2-40B4-BE49-F238E27FC236}">
              <a16:creationId xmlns:a16="http://schemas.microsoft.com/office/drawing/2014/main" id="{9F7D0741-6417-48CD-8B79-986B5AC6E721}"/>
            </a:ext>
          </a:extLst>
        </xdr:cNvPr>
        <xdr:cNvSpPr txBox="1"/>
      </xdr:nvSpPr>
      <xdr:spPr>
        <a:xfrm>
          <a:off x="11102984" y="60756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41927</xdr:rowOff>
    </xdr:from>
    <xdr:ext cx="405111" cy="259045"/>
    <xdr:sp macro="" textlink="">
      <xdr:nvSpPr>
        <xdr:cNvPr id="341" name="n_1mainValue【一般廃棄物処理施設】&#10;有形固定資産減価償却率">
          <a:extLst>
            <a:ext uri="{FF2B5EF4-FFF2-40B4-BE49-F238E27FC236}">
              <a16:creationId xmlns:a16="http://schemas.microsoft.com/office/drawing/2014/main" id="{ADC68AD1-8BDC-494F-9D0D-24AEC63349DF}"/>
            </a:ext>
          </a:extLst>
        </xdr:cNvPr>
        <xdr:cNvSpPr txBox="1"/>
      </xdr:nvSpPr>
      <xdr:spPr>
        <a:xfrm>
          <a:off x="13437244" y="674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64787</xdr:rowOff>
    </xdr:from>
    <xdr:ext cx="405111" cy="259045"/>
    <xdr:sp macro="" textlink="">
      <xdr:nvSpPr>
        <xdr:cNvPr id="342" name="n_2mainValue【一般廃棄物処理施設】&#10;有形固定資産減価償却率">
          <a:extLst>
            <a:ext uri="{FF2B5EF4-FFF2-40B4-BE49-F238E27FC236}">
              <a16:creationId xmlns:a16="http://schemas.microsoft.com/office/drawing/2014/main" id="{78E767C3-6A00-451E-8746-2E05F8EEBD3D}"/>
            </a:ext>
          </a:extLst>
        </xdr:cNvPr>
        <xdr:cNvSpPr txBox="1"/>
      </xdr:nvSpPr>
      <xdr:spPr>
        <a:xfrm>
          <a:off x="12675244" y="6770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68597</xdr:rowOff>
    </xdr:from>
    <xdr:ext cx="405111" cy="259045"/>
    <xdr:sp macro="" textlink="">
      <xdr:nvSpPr>
        <xdr:cNvPr id="343" name="n_3mainValue【一般廃棄物処理施設】&#10;有形固定資産減価償却率">
          <a:extLst>
            <a:ext uri="{FF2B5EF4-FFF2-40B4-BE49-F238E27FC236}">
              <a16:creationId xmlns:a16="http://schemas.microsoft.com/office/drawing/2014/main" id="{CE5B0133-3EBE-44C1-A1DB-FED3BA9840B1}"/>
            </a:ext>
          </a:extLst>
        </xdr:cNvPr>
        <xdr:cNvSpPr txBox="1"/>
      </xdr:nvSpPr>
      <xdr:spPr>
        <a:xfrm>
          <a:off x="11900544" y="6774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49547</xdr:rowOff>
    </xdr:from>
    <xdr:ext cx="405111" cy="259045"/>
    <xdr:sp macro="" textlink="">
      <xdr:nvSpPr>
        <xdr:cNvPr id="344" name="n_4mainValue【一般廃棄物処理施設】&#10;有形固定資産減価償却率">
          <a:extLst>
            <a:ext uri="{FF2B5EF4-FFF2-40B4-BE49-F238E27FC236}">
              <a16:creationId xmlns:a16="http://schemas.microsoft.com/office/drawing/2014/main" id="{617C1EC0-723F-4DB7-9DC7-23CC4F55666C}"/>
            </a:ext>
          </a:extLst>
        </xdr:cNvPr>
        <xdr:cNvSpPr txBox="1"/>
      </xdr:nvSpPr>
      <xdr:spPr>
        <a:xfrm>
          <a:off x="11102984" y="67551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345" name="正方形/長方形 344">
          <a:extLst>
            <a:ext uri="{FF2B5EF4-FFF2-40B4-BE49-F238E27FC236}">
              <a16:creationId xmlns:a16="http://schemas.microsoft.com/office/drawing/2014/main" id="{AB7E982A-2F8F-48D9-B88F-93D3830A2F7D}"/>
            </a:ext>
          </a:extLst>
        </xdr:cNvPr>
        <xdr:cNvSpPr/>
      </xdr:nvSpPr>
      <xdr:spPr>
        <a:xfrm>
          <a:off x="16093440" y="409956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346" name="正方形/長方形 345">
          <a:extLst>
            <a:ext uri="{FF2B5EF4-FFF2-40B4-BE49-F238E27FC236}">
              <a16:creationId xmlns:a16="http://schemas.microsoft.com/office/drawing/2014/main" id="{B844615E-ACD9-4F68-A235-7248EAE089E8}"/>
            </a:ext>
          </a:extLst>
        </xdr:cNvPr>
        <xdr:cNvSpPr/>
      </xdr:nvSpPr>
      <xdr:spPr>
        <a:xfrm>
          <a:off x="1622044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347" name="正方形/長方形 346">
          <a:extLst>
            <a:ext uri="{FF2B5EF4-FFF2-40B4-BE49-F238E27FC236}">
              <a16:creationId xmlns:a16="http://schemas.microsoft.com/office/drawing/2014/main" id="{540ABEDE-CCF9-450A-9B03-919B70F22B2A}"/>
            </a:ext>
          </a:extLst>
        </xdr:cNvPr>
        <xdr:cNvSpPr/>
      </xdr:nvSpPr>
      <xdr:spPr>
        <a:xfrm>
          <a:off x="1622044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348" name="正方形/長方形 347">
          <a:extLst>
            <a:ext uri="{FF2B5EF4-FFF2-40B4-BE49-F238E27FC236}">
              <a16:creationId xmlns:a16="http://schemas.microsoft.com/office/drawing/2014/main" id="{38118D9A-08D0-4FB5-BC9B-4C1A64671C53}"/>
            </a:ext>
          </a:extLst>
        </xdr:cNvPr>
        <xdr:cNvSpPr/>
      </xdr:nvSpPr>
      <xdr:spPr>
        <a:xfrm>
          <a:off x="1709928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349" name="正方形/長方形 348">
          <a:extLst>
            <a:ext uri="{FF2B5EF4-FFF2-40B4-BE49-F238E27FC236}">
              <a16:creationId xmlns:a16="http://schemas.microsoft.com/office/drawing/2014/main" id="{1BA39067-56B4-4AA6-8A42-F7E81D7673C2}"/>
            </a:ext>
          </a:extLst>
        </xdr:cNvPr>
        <xdr:cNvSpPr/>
      </xdr:nvSpPr>
      <xdr:spPr>
        <a:xfrm>
          <a:off x="1709928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350" name="正方形/長方形 349">
          <a:extLst>
            <a:ext uri="{FF2B5EF4-FFF2-40B4-BE49-F238E27FC236}">
              <a16:creationId xmlns:a16="http://schemas.microsoft.com/office/drawing/2014/main" id="{751C8C83-8558-442D-AD62-978D137F8C0F}"/>
            </a:ext>
          </a:extLst>
        </xdr:cNvPr>
        <xdr:cNvSpPr/>
      </xdr:nvSpPr>
      <xdr:spPr>
        <a:xfrm>
          <a:off x="18105120" y="474472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351" name="正方形/長方形 350">
          <a:extLst>
            <a:ext uri="{FF2B5EF4-FFF2-40B4-BE49-F238E27FC236}">
              <a16:creationId xmlns:a16="http://schemas.microsoft.com/office/drawing/2014/main" id="{A84750AE-CF0E-43DF-9FD6-CF2E4632CAC7}"/>
            </a:ext>
          </a:extLst>
        </xdr:cNvPr>
        <xdr:cNvSpPr/>
      </xdr:nvSpPr>
      <xdr:spPr>
        <a:xfrm>
          <a:off x="18105120" y="494411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132,902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352" name="正方形/長方形 351">
          <a:extLst>
            <a:ext uri="{FF2B5EF4-FFF2-40B4-BE49-F238E27FC236}">
              <a16:creationId xmlns:a16="http://schemas.microsoft.com/office/drawing/2014/main" id="{36A4E8C8-6102-44B1-A843-847981712D56}"/>
            </a:ext>
          </a:extLst>
        </xdr:cNvPr>
        <xdr:cNvSpPr/>
      </xdr:nvSpPr>
      <xdr:spPr>
        <a:xfrm>
          <a:off x="16093440" y="521589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353" name="テキスト ボックス 352">
          <a:extLst>
            <a:ext uri="{FF2B5EF4-FFF2-40B4-BE49-F238E27FC236}">
              <a16:creationId xmlns:a16="http://schemas.microsoft.com/office/drawing/2014/main" id="{A791462F-1180-4933-99E4-3DC77EC26D07}"/>
            </a:ext>
          </a:extLst>
        </xdr:cNvPr>
        <xdr:cNvSpPr txBox="1"/>
      </xdr:nvSpPr>
      <xdr:spPr>
        <a:xfrm>
          <a:off x="16078200" y="50292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354" name="直線コネクタ 353">
          <a:extLst>
            <a:ext uri="{FF2B5EF4-FFF2-40B4-BE49-F238E27FC236}">
              <a16:creationId xmlns:a16="http://schemas.microsoft.com/office/drawing/2014/main" id="{0AF4CF9E-586D-430E-B097-1CFD77BDD50F}"/>
            </a:ext>
          </a:extLst>
        </xdr:cNvPr>
        <xdr:cNvCxnSpPr/>
      </xdr:nvCxnSpPr>
      <xdr:spPr>
        <a:xfrm>
          <a:off x="16093440" y="74523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355" name="直線コネクタ 354">
          <a:extLst>
            <a:ext uri="{FF2B5EF4-FFF2-40B4-BE49-F238E27FC236}">
              <a16:creationId xmlns:a16="http://schemas.microsoft.com/office/drawing/2014/main" id="{DCCC3D63-87AC-4A48-A600-AD238148BE71}"/>
            </a:ext>
          </a:extLst>
        </xdr:cNvPr>
        <xdr:cNvCxnSpPr/>
      </xdr:nvCxnSpPr>
      <xdr:spPr>
        <a:xfrm>
          <a:off x="16093440" y="7133408"/>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356" name="テキスト ボックス 355">
          <a:extLst>
            <a:ext uri="{FF2B5EF4-FFF2-40B4-BE49-F238E27FC236}">
              <a16:creationId xmlns:a16="http://schemas.microsoft.com/office/drawing/2014/main" id="{50B5B2E8-D5B7-4317-BE94-829EE84B9A25}"/>
            </a:ext>
          </a:extLst>
        </xdr:cNvPr>
        <xdr:cNvSpPr txBox="1"/>
      </xdr:nvSpPr>
      <xdr:spPr>
        <a:xfrm>
          <a:off x="15890374" y="699499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357" name="直線コネクタ 356">
          <a:extLst>
            <a:ext uri="{FF2B5EF4-FFF2-40B4-BE49-F238E27FC236}">
              <a16:creationId xmlns:a16="http://schemas.microsoft.com/office/drawing/2014/main" id="{437C0B22-2C17-4AA9-A6D7-24389C98783C}"/>
            </a:ext>
          </a:extLst>
        </xdr:cNvPr>
        <xdr:cNvCxnSpPr/>
      </xdr:nvCxnSpPr>
      <xdr:spPr>
        <a:xfrm>
          <a:off x="16093440" y="681445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39</xdr:row>
      <xdr:rowOff>138084</xdr:rowOff>
    </xdr:from>
    <xdr:ext cx="595419" cy="259045"/>
    <xdr:sp macro="" textlink="">
      <xdr:nvSpPr>
        <xdr:cNvPr id="358" name="テキスト ボックス 357">
          <a:extLst>
            <a:ext uri="{FF2B5EF4-FFF2-40B4-BE49-F238E27FC236}">
              <a16:creationId xmlns:a16="http://schemas.microsoft.com/office/drawing/2014/main" id="{4944C06F-F719-4833-8ADC-6629645EA9C3}"/>
            </a:ext>
          </a:extLst>
        </xdr:cNvPr>
        <xdr:cNvSpPr txBox="1"/>
      </xdr:nvSpPr>
      <xdr:spPr>
        <a:xfrm>
          <a:off x="15589461" y="667604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359" name="直線コネクタ 358">
          <a:extLst>
            <a:ext uri="{FF2B5EF4-FFF2-40B4-BE49-F238E27FC236}">
              <a16:creationId xmlns:a16="http://schemas.microsoft.com/office/drawing/2014/main" id="{764685AD-7CF3-47F3-8BBC-8CBFD69DD296}"/>
            </a:ext>
          </a:extLst>
        </xdr:cNvPr>
        <xdr:cNvCxnSpPr/>
      </xdr:nvCxnSpPr>
      <xdr:spPr>
        <a:xfrm>
          <a:off x="16093440" y="6495505"/>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37</xdr:row>
      <xdr:rowOff>154412</xdr:rowOff>
    </xdr:from>
    <xdr:ext cx="595419" cy="259045"/>
    <xdr:sp macro="" textlink="">
      <xdr:nvSpPr>
        <xdr:cNvPr id="360" name="テキスト ボックス 359">
          <a:extLst>
            <a:ext uri="{FF2B5EF4-FFF2-40B4-BE49-F238E27FC236}">
              <a16:creationId xmlns:a16="http://schemas.microsoft.com/office/drawing/2014/main" id="{7E6479A8-CB45-42CC-B6F6-4EB93E2D5863}"/>
            </a:ext>
          </a:extLst>
        </xdr:cNvPr>
        <xdr:cNvSpPr txBox="1"/>
      </xdr:nvSpPr>
      <xdr:spPr>
        <a:xfrm>
          <a:off x="15589461" y="63570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361" name="直線コネクタ 360">
          <a:extLst>
            <a:ext uri="{FF2B5EF4-FFF2-40B4-BE49-F238E27FC236}">
              <a16:creationId xmlns:a16="http://schemas.microsoft.com/office/drawing/2014/main" id="{5EC646DF-1D14-4A20-B296-75CA2206F002}"/>
            </a:ext>
          </a:extLst>
        </xdr:cNvPr>
        <xdr:cNvCxnSpPr/>
      </xdr:nvCxnSpPr>
      <xdr:spPr>
        <a:xfrm>
          <a:off x="16093440" y="617655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170741</xdr:rowOff>
    </xdr:from>
    <xdr:ext cx="595419" cy="259045"/>
    <xdr:sp macro="" textlink="">
      <xdr:nvSpPr>
        <xdr:cNvPr id="362" name="テキスト ボックス 361">
          <a:extLst>
            <a:ext uri="{FF2B5EF4-FFF2-40B4-BE49-F238E27FC236}">
              <a16:creationId xmlns:a16="http://schemas.microsoft.com/office/drawing/2014/main" id="{EC0F46F7-39F4-4FAC-BB33-40CE7DDFE528}"/>
            </a:ext>
          </a:extLst>
        </xdr:cNvPr>
        <xdr:cNvSpPr txBox="1"/>
      </xdr:nvSpPr>
      <xdr:spPr>
        <a:xfrm>
          <a:off x="15589461" y="603814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363" name="直線コネクタ 362">
          <a:extLst>
            <a:ext uri="{FF2B5EF4-FFF2-40B4-BE49-F238E27FC236}">
              <a16:creationId xmlns:a16="http://schemas.microsoft.com/office/drawing/2014/main" id="{89AFEB2B-E777-4D02-AAAE-7E34F5463210}"/>
            </a:ext>
          </a:extLst>
        </xdr:cNvPr>
        <xdr:cNvCxnSpPr/>
      </xdr:nvCxnSpPr>
      <xdr:spPr>
        <a:xfrm>
          <a:off x="16093440" y="585760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364" name="テキスト ボックス 363">
          <a:extLst>
            <a:ext uri="{FF2B5EF4-FFF2-40B4-BE49-F238E27FC236}">
              <a16:creationId xmlns:a16="http://schemas.microsoft.com/office/drawing/2014/main" id="{8C9C9EDF-D998-4E2E-9F63-BDDD9CDFAED7}"/>
            </a:ext>
          </a:extLst>
        </xdr:cNvPr>
        <xdr:cNvSpPr txBox="1"/>
      </xdr:nvSpPr>
      <xdr:spPr>
        <a:xfrm>
          <a:off x="15589461" y="571538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365" name="直線コネクタ 364">
          <a:extLst>
            <a:ext uri="{FF2B5EF4-FFF2-40B4-BE49-F238E27FC236}">
              <a16:creationId xmlns:a16="http://schemas.microsoft.com/office/drawing/2014/main" id="{1F7A4C7B-B2D2-49AD-BEA6-DB55E8DAEB6C}"/>
            </a:ext>
          </a:extLst>
        </xdr:cNvPr>
        <xdr:cNvCxnSpPr/>
      </xdr:nvCxnSpPr>
      <xdr:spPr>
        <a:xfrm>
          <a:off x="16093440" y="5534842"/>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366" name="テキスト ボックス 365">
          <a:extLst>
            <a:ext uri="{FF2B5EF4-FFF2-40B4-BE49-F238E27FC236}">
              <a16:creationId xmlns:a16="http://schemas.microsoft.com/office/drawing/2014/main" id="{73017F65-17C3-410F-9812-0DC17E539358}"/>
            </a:ext>
          </a:extLst>
        </xdr:cNvPr>
        <xdr:cNvSpPr txBox="1"/>
      </xdr:nvSpPr>
      <xdr:spPr>
        <a:xfrm>
          <a:off x="15589461" y="539642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367" name="直線コネクタ 366">
          <a:extLst>
            <a:ext uri="{FF2B5EF4-FFF2-40B4-BE49-F238E27FC236}">
              <a16:creationId xmlns:a16="http://schemas.microsoft.com/office/drawing/2014/main" id="{D0EDC65F-D4CB-47EB-9D08-BC0EBADBA118}"/>
            </a:ext>
          </a:extLst>
        </xdr:cNvPr>
        <xdr:cNvCxnSpPr/>
      </xdr:nvCxnSpPr>
      <xdr:spPr>
        <a:xfrm>
          <a:off x="16093440" y="52158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368" name="テキスト ボックス 367">
          <a:extLst>
            <a:ext uri="{FF2B5EF4-FFF2-40B4-BE49-F238E27FC236}">
              <a16:creationId xmlns:a16="http://schemas.microsoft.com/office/drawing/2014/main" id="{0C925CBD-2F32-47E3-AB77-5AEB13E95BF1}"/>
            </a:ext>
          </a:extLst>
        </xdr:cNvPr>
        <xdr:cNvSpPr txBox="1"/>
      </xdr:nvSpPr>
      <xdr:spPr>
        <a:xfrm>
          <a:off x="15589461" y="50774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369" name="【一般廃棄物処理施設】&#10;一人当たり有形固定資産（償却資産）額グラフ枠">
          <a:extLst>
            <a:ext uri="{FF2B5EF4-FFF2-40B4-BE49-F238E27FC236}">
              <a16:creationId xmlns:a16="http://schemas.microsoft.com/office/drawing/2014/main" id="{2A0B077A-79EB-416D-96E8-4FC372759560}"/>
            </a:ext>
          </a:extLst>
        </xdr:cNvPr>
        <xdr:cNvSpPr/>
      </xdr:nvSpPr>
      <xdr:spPr>
        <a:xfrm>
          <a:off x="16093440" y="521589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74734</xdr:rowOff>
    </xdr:from>
    <xdr:to>
      <xdr:col>116</xdr:col>
      <xdr:colOff>62864</xdr:colOff>
      <xdr:row>42</xdr:row>
      <xdr:rowOff>83995</xdr:rowOff>
    </xdr:to>
    <xdr:cxnSp macro="">
      <xdr:nvCxnSpPr>
        <xdr:cNvPr id="370" name="直線コネクタ 369">
          <a:extLst>
            <a:ext uri="{FF2B5EF4-FFF2-40B4-BE49-F238E27FC236}">
              <a16:creationId xmlns:a16="http://schemas.microsoft.com/office/drawing/2014/main" id="{F20EC77D-70AE-4B1C-9A96-CEF3CD0FFF8E}"/>
            </a:ext>
          </a:extLst>
        </xdr:cNvPr>
        <xdr:cNvCxnSpPr/>
      </xdr:nvCxnSpPr>
      <xdr:spPr>
        <a:xfrm flipV="1">
          <a:off x="19509104" y="5606854"/>
          <a:ext cx="0" cy="15180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87822</xdr:rowOff>
    </xdr:from>
    <xdr:ext cx="469744" cy="259045"/>
    <xdr:sp macro="" textlink="">
      <xdr:nvSpPr>
        <xdr:cNvPr id="371" name="【一般廃棄物処理施設】&#10;一人当たり有形固定資産（償却資産）額最小値テキスト">
          <a:extLst>
            <a:ext uri="{FF2B5EF4-FFF2-40B4-BE49-F238E27FC236}">
              <a16:creationId xmlns:a16="http://schemas.microsoft.com/office/drawing/2014/main" id="{58ADA979-9051-4ECA-8078-A40F578E04CF}"/>
            </a:ext>
          </a:extLst>
        </xdr:cNvPr>
        <xdr:cNvSpPr txBox="1"/>
      </xdr:nvSpPr>
      <xdr:spPr>
        <a:xfrm>
          <a:off x="19547840" y="71287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83995</xdr:rowOff>
    </xdr:from>
    <xdr:to>
      <xdr:col>116</xdr:col>
      <xdr:colOff>152400</xdr:colOff>
      <xdr:row>42</xdr:row>
      <xdr:rowOff>83995</xdr:rowOff>
    </xdr:to>
    <xdr:cxnSp macro="">
      <xdr:nvCxnSpPr>
        <xdr:cNvPr id="372" name="直線コネクタ 371">
          <a:extLst>
            <a:ext uri="{FF2B5EF4-FFF2-40B4-BE49-F238E27FC236}">
              <a16:creationId xmlns:a16="http://schemas.microsoft.com/office/drawing/2014/main" id="{531AB762-168F-41D0-97F5-F5160F81A0C3}"/>
            </a:ext>
          </a:extLst>
        </xdr:cNvPr>
        <xdr:cNvCxnSpPr/>
      </xdr:nvCxnSpPr>
      <xdr:spPr>
        <a:xfrm>
          <a:off x="19443700" y="712487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21411</xdr:rowOff>
    </xdr:from>
    <xdr:ext cx="599010" cy="259045"/>
    <xdr:sp macro="" textlink="">
      <xdr:nvSpPr>
        <xdr:cNvPr id="373" name="【一般廃棄物処理施設】&#10;一人当たり有形固定資産（償却資産）額最大値テキスト">
          <a:extLst>
            <a:ext uri="{FF2B5EF4-FFF2-40B4-BE49-F238E27FC236}">
              <a16:creationId xmlns:a16="http://schemas.microsoft.com/office/drawing/2014/main" id="{20D6A11C-2C74-4C64-B965-65960F4D20D8}"/>
            </a:ext>
          </a:extLst>
        </xdr:cNvPr>
        <xdr:cNvSpPr txBox="1"/>
      </xdr:nvSpPr>
      <xdr:spPr>
        <a:xfrm>
          <a:off x="19547840" y="53858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477,949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74734</xdr:rowOff>
    </xdr:from>
    <xdr:to>
      <xdr:col>116</xdr:col>
      <xdr:colOff>152400</xdr:colOff>
      <xdr:row>33</xdr:row>
      <xdr:rowOff>74734</xdr:rowOff>
    </xdr:to>
    <xdr:cxnSp macro="">
      <xdr:nvCxnSpPr>
        <xdr:cNvPr id="374" name="直線コネクタ 373">
          <a:extLst>
            <a:ext uri="{FF2B5EF4-FFF2-40B4-BE49-F238E27FC236}">
              <a16:creationId xmlns:a16="http://schemas.microsoft.com/office/drawing/2014/main" id="{3792E00B-34C8-43E9-89CB-28CB6EAEB436}"/>
            </a:ext>
          </a:extLst>
        </xdr:cNvPr>
        <xdr:cNvCxnSpPr/>
      </xdr:nvCxnSpPr>
      <xdr:spPr>
        <a:xfrm>
          <a:off x="19443700" y="560685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163099</xdr:rowOff>
    </xdr:from>
    <xdr:ext cx="599010" cy="259045"/>
    <xdr:sp macro="" textlink="">
      <xdr:nvSpPr>
        <xdr:cNvPr id="375" name="【一般廃棄物処理施設】&#10;一人当たり有形固定資産（償却資産）額平均値テキスト">
          <a:extLst>
            <a:ext uri="{FF2B5EF4-FFF2-40B4-BE49-F238E27FC236}">
              <a16:creationId xmlns:a16="http://schemas.microsoft.com/office/drawing/2014/main" id="{E5B8EEFB-3121-4C6A-AA57-ED127648ECE1}"/>
            </a:ext>
          </a:extLst>
        </xdr:cNvPr>
        <xdr:cNvSpPr txBox="1"/>
      </xdr:nvSpPr>
      <xdr:spPr>
        <a:xfrm>
          <a:off x="19547840" y="65334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166,229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13222</xdr:rowOff>
    </xdr:from>
    <xdr:to>
      <xdr:col>116</xdr:col>
      <xdr:colOff>114300</xdr:colOff>
      <xdr:row>39</xdr:row>
      <xdr:rowOff>114822</xdr:rowOff>
    </xdr:to>
    <xdr:sp macro="" textlink="">
      <xdr:nvSpPr>
        <xdr:cNvPr id="376" name="フローチャート: 判断 375">
          <a:extLst>
            <a:ext uri="{FF2B5EF4-FFF2-40B4-BE49-F238E27FC236}">
              <a16:creationId xmlns:a16="http://schemas.microsoft.com/office/drawing/2014/main" id="{1DCB90A2-6F15-4D4C-AD13-5D3692850AF4}"/>
            </a:ext>
          </a:extLst>
        </xdr:cNvPr>
        <xdr:cNvSpPr/>
      </xdr:nvSpPr>
      <xdr:spPr>
        <a:xfrm>
          <a:off x="19458940" y="6551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126</xdr:rowOff>
    </xdr:from>
    <xdr:to>
      <xdr:col>112</xdr:col>
      <xdr:colOff>38100</xdr:colOff>
      <xdr:row>39</xdr:row>
      <xdr:rowOff>101726</xdr:rowOff>
    </xdr:to>
    <xdr:sp macro="" textlink="">
      <xdr:nvSpPr>
        <xdr:cNvPr id="377" name="フローチャート: 判断 376">
          <a:extLst>
            <a:ext uri="{FF2B5EF4-FFF2-40B4-BE49-F238E27FC236}">
              <a16:creationId xmlns:a16="http://schemas.microsoft.com/office/drawing/2014/main" id="{BA72DA32-6CB2-4719-8194-2F3F291EEBE1}"/>
            </a:ext>
          </a:extLst>
        </xdr:cNvPr>
        <xdr:cNvSpPr/>
      </xdr:nvSpPr>
      <xdr:spPr>
        <a:xfrm>
          <a:off x="18735040" y="6538086"/>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58834</xdr:rowOff>
    </xdr:from>
    <xdr:to>
      <xdr:col>107</xdr:col>
      <xdr:colOff>101600</xdr:colOff>
      <xdr:row>39</xdr:row>
      <xdr:rowOff>160434</xdr:rowOff>
    </xdr:to>
    <xdr:sp macro="" textlink="">
      <xdr:nvSpPr>
        <xdr:cNvPr id="378" name="フローチャート: 判断 377">
          <a:extLst>
            <a:ext uri="{FF2B5EF4-FFF2-40B4-BE49-F238E27FC236}">
              <a16:creationId xmlns:a16="http://schemas.microsoft.com/office/drawing/2014/main" id="{2242636C-F28B-4182-8B83-D626EB27B1C1}"/>
            </a:ext>
          </a:extLst>
        </xdr:cNvPr>
        <xdr:cNvSpPr/>
      </xdr:nvSpPr>
      <xdr:spPr>
        <a:xfrm>
          <a:off x="17937480" y="65967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55993</xdr:rowOff>
    </xdr:from>
    <xdr:to>
      <xdr:col>102</xdr:col>
      <xdr:colOff>165100</xdr:colOff>
      <xdr:row>39</xdr:row>
      <xdr:rowOff>157593</xdr:rowOff>
    </xdr:to>
    <xdr:sp macro="" textlink="">
      <xdr:nvSpPr>
        <xdr:cNvPr id="379" name="フローチャート: 判断 378">
          <a:extLst>
            <a:ext uri="{FF2B5EF4-FFF2-40B4-BE49-F238E27FC236}">
              <a16:creationId xmlns:a16="http://schemas.microsoft.com/office/drawing/2014/main" id="{4FD70ACF-93F4-4BA8-A9BD-09812D4B6BD9}"/>
            </a:ext>
          </a:extLst>
        </xdr:cNvPr>
        <xdr:cNvSpPr/>
      </xdr:nvSpPr>
      <xdr:spPr>
        <a:xfrm>
          <a:off x="17162780" y="65939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76646</xdr:rowOff>
    </xdr:from>
    <xdr:to>
      <xdr:col>98</xdr:col>
      <xdr:colOff>38100</xdr:colOff>
      <xdr:row>40</xdr:row>
      <xdr:rowOff>6796</xdr:rowOff>
    </xdr:to>
    <xdr:sp macro="" textlink="">
      <xdr:nvSpPr>
        <xdr:cNvPr id="380" name="フローチャート: 判断 379">
          <a:extLst>
            <a:ext uri="{FF2B5EF4-FFF2-40B4-BE49-F238E27FC236}">
              <a16:creationId xmlns:a16="http://schemas.microsoft.com/office/drawing/2014/main" id="{6FD67DAE-0E7E-462B-B688-5EBE7224F1DB}"/>
            </a:ext>
          </a:extLst>
        </xdr:cNvPr>
        <xdr:cNvSpPr/>
      </xdr:nvSpPr>
      <xdr:spPr>
        <a:xfrm>
          <a:off x="16388080" y="6614606"/>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381" name="テキスト ボックス 380">
          <a:extLst>
            <a:ext uri="{FF2B5EF4-FFF2-40B4-BE49-F238E27FC236}">
              <a16:creationId xmlns:a16="http://schemas.microsoft.com/office/drawing/2014/main" id="{81E48E27-E509-45AD-8994-FAFBE5210333}"/>
            </a:ext>
          </a:extLst>
        </xdr:cNvPr>
        <xdr:cNvSpPr txBox="1"/>
      </xdr:nvSpPr>
      <xdr:spPr>
        <a:xfrm>
          <a:off x="1934210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382" name="テキスト ボックス 381">
          <a:extLst>
            <a:ext uri="{FF2B5EF4-FFF2-40B4-BE49-F238E27FC236}">
              <a16:creationId xmlns:a16="http://schemas.microsoft.com/office/drawing/2014/main" id="{554C99F3-8083-48FE-A14E-40D0A44543B8}"/>
            </a:ext>
          </a:extLst>
        </xdr:cNvPr>
        <xdr:cNvSpPr txBox="1"/>
      </xdr:nvSpPr>
      <xdr:spPr>
        <a:xfrm>
          <a:off x="1861058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383" name="テキスト ボックス 382">
          <a:extLst>
            <a:ext uri="{FF2B5EF4-FFF2-40B4-BE49-F238E27FC236}">
              <a16:creationId xmlns:a16="http://schemas.microsoft.com/office/drawing/2014/main" id="{8DA73D78-DEC3-4CD6-9540-F2B6F3EEACCD}"/>
            </a:ext>
          </a:extLst>
        </xdr:cNvPr>
        <xdr:cNvSpPr txBox="1"/>
      </xdr:nvSpPr>
      <xdr:spPr>
        <a:xfrm>
          <a:off x="178206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384" name="テキスト ボックス 383">
          <a:extLst>
            <a:ext uri="{FF2B5EF4-FFF2-40B4-BE49-F238E27FC236}">
              <a16:creationId xmlns:a16="http://schemas.microsoft.com/office/drawing/2014/main" id="{D49E330C-1B3F-4FC7-9D4C-F22ED41AB363}"/>
            </a:ext>
          </a:extLst>
        </xdr:cNvPr>
        <xdr:cNvSpPr txBox="1"/>
      </xdr:nvSpPr>
      <xdr:spPr>
        <a:xfrm>
          <a:off x="1704594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385" name="テキスト ボックス 384">
          <a:extLst>
            <a:ext uri="{FF2B5EF4-FFF2-40B4-BE49-F238E27FC236}">
              <a16:creationId xmlns:a16="http://schemas.microsoft.com/office/drawing/2014/main" id="{9FE2D669-71EC-4261-AF7E-2B2BAA95DB57}"/>
            </a:ext>
          </a:extLst>
        </xdr:cNvPr>
        <xdr:cNvSpPr txBox="1"/>
      </xdr:nvSpPr>
      <xdr:spPr>
        <a:xfrm>
          <a:off x="16263620" y="74498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64050</xdr:rowOff>
    </xdr:from>
    <xdr:to>
      <xdr:col>116</xdr:col>
      <xdr:colOff>114300</xdr:colOff>
      <xdr:row>38</xdr:row>
      <xdr:rowOff>165650</xdr:rowOff>
    </xdr:to>
    <xdr:sp macro="" textlink="">
      <xdr:nvSpPr>
        <xdr:cNvPr id="386" name="楕円 385">
          <a:extLst>
            <a:ext uri="{FF2B5EF4-FFF2-40B4-BE49-F238E27FC236}">
              <a16:creationId xmlns:a16="http://schemas.microsoft.com/office/drawing/2014/main" id="{DF845A0E-0878-4F27-A9E5-1A627F404420}"/>
            </a:ext>
          </a:extLst>
        </xdr:cNvPr>
        <xdr:cNvSpPr/>
      </xdr:nvSpPr>
      <xdr:spPr>
        <a:xfrm>
          <a:off x="19458940" y="6434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37</xdr:row>
      <xdr:rowOff>86927</xdr:rowOff>
    </xdr:from>
    <xdr:ext cx="599010" cy="259045"/>
    <xdr:sp macro="" textlink="">
      <xdr:nvSpPr>
        <xdr:cNvPr id="387" name="【一般廃棄物処理施設】&#10;一人当たり有形固定資産（償却資産）額該当値テキスト">
          <a:extLst>
            <a:ext uri="{FF2B5EF4-FFF2-40B4-BE49-F238E27FC236}">
              <a16:creationId xmlns:a16="http://schemas.microsoft.com/office/drawing/2014/main" id="{946C6AF2-7651-45D3-9E67-4D58E21674F8}"/>
            </a:ext>
          </a:extLst>
        </xdr:cNvPr>
        <xdr:cNvSpPr txBox="1"/>
      </xdr:nvSpPr>
      <xdr:spPr>
        <a:xfrm>
          <a:off x="19547840" y="62896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203,165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122702</xdr:rowOff>
    </xdr:from>
    <xdr:to>
      <xdr:col>112</xdr:col>
      <xdr:colOff>38100</xdr:colOff>
      <xdr:row>39</xdr:row>
      <xdr:rowOff>52852</xdr:rowOff>
    </xdr:to>
    <xdr:sp macro="" textlink="">
      <xdr:nvSpPr>
        <xdr:cNvPr id="388" name="楕円 387">
          <a:extLst>
            <a:ext uri="{FF2B5EF4-FFF2-40B4-BE49-F238E27FC236}">
              <a16:creationId xmlns:a16="http://schemas.microsoft.com/office/drawing/2014/main" id="{011EFC6B-38C5-4DD1-B3FE-78660480204F}"/>
            </a:ext>
          </a:extLst>
        </xdr:cNvPr>
        <xdr:cNvSpPr/>
      </xdr:nvSpPr>
      <xdr:spPr>
        <a:xfrm>
          <a:off x="18735040" y="6493022"/>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38</xdr:row>
      <xdr:rowOff>114850</xdr:rowOff>
    </xdr:from>
    <xdr:to>
      <xdr:col>116</xdr:col>
      <xdr:colOff>63500</xdr:colOff>
      <xdr:row>39</xdr:row>
      <xdr:rowOff>2052</xdr:rowOff>
    </xdr:to>
    <xdr:cxnSp macro="">
      <xdr:nvCxnSpPr>
        <xdr:cNvPr id="389" name="直線コネクタ 388">
          <a:extLst>
            <a:ext uri="{FF2B5EF4-FFF2-40B4-BE49-F238E27FC236}">
              <a16:creationId xmlns:a16="http://schemas.microsoft.com/office/drawing/2014/main" id="{C2174C33-312D-4CD4-B975-8651EE18C2BD}"/>
            </a:ext>
          </a:extLst>
        </xdr:cNvPr>
        <xdr:cNvCxnSpPr/>
      </xdr:nvCxnSpPr>
      <xdr:spPr>
        <a:xfrm flipV="1">
          <a:off x="18778220" y="6485170"/>
          <a:ext cx="731520" cy="54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39</xdr:row>
      <xdr:rowOff>9783</xdr:rowOff>
    </xdr:from>
    <xdr:to>
      <xdr:col>107</xdr:col>
      <xdr:colOff>101600</xdr:colOff>
      <xdr:row>39</xdr:row>
      <xdr:rowOff>111383</xdr:rowOff>
    </xdr:to>
    <xdr:sp macro="" textlink="">
      <xdr:nvSpPr>
        <xdr:cNvPr id="390" name="楕円 389">
          <a:extLst>
            <a:ext uri="{FF2B5EF4-FFF2-40B4-BE49-F238E27FC236}">
              <a16:creationId xmlns:a16="http://schemas.microsoft.com/office/drawing/2014/main" id="{C8958A6B-3A97-4514-9960-DDC9FDFC3F25}"/>
            </a:ext>
          </a:extLst>
        </xdr:cNvPr>
        <xdr:cNvSpPr/>
      </xdr:nvSpPr>
      <xdr:spPr>
        <a:xfrm>
          <a:off x="17937480" y="654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39</xdr:row>
      <xdr:rowOff>2052</xdr:rowOff>
    </xdr:from>
    <xdr:to>
      <xdr:col>111</xdr:col>
      <xdr:colOff>177800</xdr:colOff>
      <xdr:row>39</xdr:row>
      <xdr:rowOff>60583</xdr:rowOff>
    </xdr:to>
    <xdr:cxnSp macro="">
      <xdr:nvCxnSpPr>
        <xdr:cNvPr id="391" name="直線コネクタ 390">
          <a:extLst>
            <a:ext uri="{FF2B5EF4-FFF2-40B4-BE49-F238E27FC236}">
              <a16:creationId xmlns:a16="http://schemas.microsoft.com/office/drawing/2014/main" id="{FA0A2F97-BD73-4B6C-A62E-504D0E40D4D9}"/>
            </a:ext>
          </a:extLst>
        </xdr:cNvPr>
        <xdr:cNvCxnSpPr/>
      </xdr:nvCxnSpPr>
      <xdr:spPr>
        <a:xfrm flipV="1">
          <a:off x="17988280" y="6540012"/>
          <a:ext cx="789940" cy="58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39</xdr:row>
      <xdr:rowOff>67103</xdr:rowOff>
    </xdr:from>
    <xdr:to>
      <xdr:col>102</xdr:col>
      <xdr:colOff>165100</xdr:colOff>
      <xdr:row>39</xdr:row>
      <xdr:rowOff>168703</xdr:rowOff>
    </xdr:to>
    <xdr:sp macro="" textlink="">
      <xdr:nvSpPr>
        <xdr:cNvPr id="392" name="楕円 391">
          <a:extLst>
            <a:ext uri="{FF2B5EF4-FFF2-40B4-BE49-F238E27FC236}">
              <a16:creationId xmlns:a16="http://schemas.microsoft.com/office/drawing/2014/main" id="{792A1B3E-6040-4E0E-88BC-C7315112B8A7}"/>
            </a:ext>
          </a:extLst>
        </xdr:cNvPr>
        <xdr:cNvSpPr/>
      </xdr:nvSpPr>
      <xdr:spPr>
        <a:xfrm>
          <a:off x="17162780" y="66050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39</xdr:row>
      <xdr:rowOff>60583</xdr:rowOff>
    </xdr:from>
    <xdr:to>
      <xdr:col>107</xdr:col>
      <xdr:colOff>50800</xdr:colOff>
      <xdr:row>39</xdr:row>
      <xdr:rowOff>117903</xdr:rowOff>
    </xdr:to>
    <xdr:cxnSp macro="">
      <xdr:nvCxnSpPr>
        <xdr:cNvPr id="393" name="直線コネクタ 392">
          <a:extLst>
            <a:ext uri="{FF2B5EF4-FFF2-40B4-BE49-F238E27FC236}">
              <a16:creationId xmlns:a16="http://schemas.microsoft.com/office/drawing/2014/main" id="{630A6748-DEFD-4BA2-9F7B-16EB14ACAD18}"/>
            </a:ext>
          </a:extLst>
        </xdr:cNvPr>
        <xdr:cNvCxnSpPr/>
      </xdr:nvCxnSpPr>
      <xdr:spPr>
        <a:xfrm flipV="1">
          <a:off x="17213580" y="6598543"/>
          <a:ext cx="774700" cy="573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83435</xdr:rowOff>
    </xdr:from>
    <xdr:to>
      <xdr:col>98</xdr:col>
      <xdr:colOff>38100</xdr:colOff>
      <xdr:row>40</xdr:row>
      <xdr:rowOff>13585</xdr:rowOff>
    </xdr:to>
    <xdr:sp macro="" textlink="">
      <xdr:nvSpPr>
        <xdr:cNvPr id="394" name="楕円 393">
          <a:extLst>
            <a:ext uri="{FF2B5EF4-FFF2-40B4-BE49-F238E27FC236}">
              <a16:creationId xmlns:a16="http://schemas.microsoft.com/office/drawing/2014/main" id="{52C4E88D-ED24-4738-BEB1-BD8C67DE970A}"/>
            </a:ext>
          </a:extLst>
        </xdr:cNvPr>
        <xdr:cNvSpPr/>
      </xdr:nvSpPr>
      <xdr:spPr>
        <a:xfrm>
          <a:off x="16388080" y="6621395"/>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39</xdr:row>
      <xdr:rowOff>117903</xdr:rowOff>
    </xdr:from>
    <xdr:to>
      <xdr:col>102</xdr:col>
      <xdr:colOff>114300</xdr:colOff>
      <xdr:row>39</xdr:row>
      <xdr:rowOff>134235</xdr:rowOff>
    </xdr:to>
    <xdr:cxnSp macro="">
      <xdr:nvCxnSpPr>
        <xdr:cNvPr id="395" name="直線コネクタ 394">
          <a:extLst>
            <a:ext uri="{FF2B5EF4-FFF2-40B4-BE49-F238E27FC236}">
              <a16:creationId xmlns:a16="http://schemas.microsoft.com/office/drawing/2014/main" id="{3011835F-6FE7-4CAB-B494-B823CB52BA04}"/>
            </a:ext>
          </a:extLst>
        </xdr:cNvPr>
        <xdr:cNvCxnSpPr/>
      </xdr:nvCxnSpPr>
      <xdr:spPr>
        <a:xfrm flipV="1">
          <a:off x="16431260" y="6655863"/>
          <a:ext cx="782320" cy="16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92853</xdr:rowOff>
    </xdr:from>
    <xdr:ext cx="599010" cy="259045"/>
    <xdr:sp macro="" textlink="">
      <xdr:nvSpPr>
        <xdr:cNvPr id="396" name="n_1aveValue【一般廃棄物処理施設】&#10;一人当たり有形固定資産（償却資産）額">
          <a:extLst>
            <a:ext uri="{FF2B5EF4-FFF2-40B4-BE49-F238E27FC236}">
              <a16:creationId xmlns:a16="http://schemas.microsoft.com/office/drawing/2014/main" id="{0176DA0A-1171-4993-B7C3-7641211204CA}"/>
            </a:ext>
          </a:extLst>
        </xdr:cNvPr>
        <xdr:cNvSpPr txBox="1"/>
      </xdr:nvSpPr>
      <xdr:spPr>
        <a:xfrm>
          <a:off x="18496495" y="663081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170,239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151561</xdr:rowOff>
    </xdr:from>
    <xdr:ext cx="599010" cy="259045"/>
    <xdr:sp macro="" textlink="">
      <xdr:nvSpPr>
        <xdr:cNvPr id="397" name="n_2aveValue【一般廃棄物処理施設】&#10;一人当たり有形固定資産（償却資産）額">
          <a:extLst>
            <a:ext uri="{FF2B5EF4-FFF2-40B4-BE49-F238E27FC236}">
              <a16:creationId xmlns:a16="http://schemas.microsoft.com/office/drawing/2014/main" id="{39739B0F-4A7A-49CA-B5BB-9D8A809B5709}"/>
            </a:ext>
          </a:extLst>
        </xdr:cNvPr>
        <xdr:cNvSpPr txBox="1"/>
      </xdr:nvSpPr>
      <xdr:spPr>
        <a:xfrm>
          <a:off x="17734495" y="66895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38</xdr:row>
      <xdr:rowOff>2670</xdr:rowOff>
    </xdr:from>
    <xdr:ext cx="599010" cy="259045"/>
    <xdr:sp macro="" textlink="">
      <xdr:nvSpPr>
        <xdr:cNvPr id="398" name="n_3aveValue【一般廃棄物処理施設】&#10;一人当たり有形固定資産（償却資産）額">
          <a:extLst>
            <a:ext uri="{FF2B5EF4-FFF2-40B4-BE49-F238E27FC236}">
              <a16:creationId xmlns:a16="http://schemas.microsoft.com/office/drawing/2014/main" id="{F8E4CC45-A877-4213-B4C1-8F0F85159A47}"/>
            </a:ext>
          </a:extLst>
        </xdr:cNvPr>
        <xdr:cNvSpPr txBox="1"/>
      </xdr:nvSpPr>
      <xdr:spPr>
        <a:xfrm>
          <a:off x="16936935" y="6372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38</xdr:row>
      <xdr:rowOff>23323</xdr:rowOff>
    </xdr:from>
    <xdr:ext cx="599010" cy="259045"/>
    <xdr:sp macro="" textlink="">
      <xdr:nvSpPr>
        <xdr:cNvPr id="399" name="n_4aveValue【一般廃棄物処理施設】&#10;一人当たり有形固定資産（償却資産）額">
          <a:extLst>
            <a:ext uri="{FF2B5EF4-FFF2-40B4-BE49-F238E27FC236}">
              <a16:creationId xmlns:a16="http://schemas.microsoft.com/office/drawing/2014/main" id="{4A86C6B5-2C1F-4AA9-BA84-3848583F9D3A}"/>
            </a:ext>
          </a:extLst>
        </xdr:cNvPr>
        <xdr:cNvSpPr txBox="1"/>
      </xdr:nvSpPr>
      <xdr:spPr>
        <a:xfrm>
          <a:off x="16162235" y="63936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146,808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37</xdr:row>
      <xdr:rowOff>69379</xdr:rowOff>
    </xdr:from>
    <xdr:ext cx="599010" cy="259045"/>
    <xdr:sp macro="" textlink="">
      <xdr:nvSpPr>
        <xdr:cNvPr id="400" name="n_1mainValue【一般廃棄物処理施設】&#10;一人当たり有形固定資産（償却資産）額">
          <a:extLst>
            <a:ext uri="{FF2B5EF4-FFF2-40B4-BE49-F238E27FC236}">
              <a16:creationId xmlns:a16="http://schemas.microsoft.com/office/drawing/2014/main" id="{A9365D00-4D9A-4AD1-A478-9C0C376F075D}"/>
            </a:ext>
          </a:extLst>
        </xdr:cNvPr>
        <xdr:cNvSpPr txBox="1"/>
      </xdr:nvSpPr>
      <xdr:spPr>
        <a:xfrm>
          <a:off x="18496495" y="627205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37</xdr:row>
      <xdr:rowOff>127910</xdr:rowOff>
    </xdr:from>
    <xdr:ext cx="599010" cy="259045"/>
    <xdr:sp macro="" textlink="">
      <xdr:nvSpPr>
        <xdr:cNvPr id="401" name="n_2mainValue【一般廃棄物処理施設】&#10;一人当たり有形固定資産（償却資産）額">
          <a:extLst>
            <a:ext uri="{FF2B5EF4-FFF2-40B4-BE49-F238E27FC236}">
              <a16:creationId xmlns:a16="http://schemas.microsoft.com/office/drawing/2014/main" id="{BA3339C9-51A9-488C-BCE9-C80E2A2C7D2D}"/>
            </a:ext>
          </a:extLst>
        </xdr:cNvPr>
        <xdr:cNvSpPr txBox="1"/>
      </xdr:nvSpPr>
      <xdr:spPr>
        <a:xfrm>
          <a:off x="17734495" y="63305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167,282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159830</xdr:rowOff>
    </xdr:from>
    <xdr:ext cx="599010" cy="259045"/>
    <xdr:sp macro="" textlink="">
      <xdr:nvSpPr>
        <xdr:cNvPr id="402" name="n_3mainValue【一般廃棄物処理施設】&#10;一人当たり有形固定資産（償却資産）額">
          <a:extLst>
            <a:ext uri="{FF2B5EF4-FFF2-40B4-BE49-F238E27FC236}">
              <a16:creationId xmlns:a16="http://schemas.microsoft.com/office/drawing/2014/main" id="{526149D9-56B5-4413-A1FB-4C7FC80944F2}"/>
            </a:ext>
          </a:extLst>
        </xdr:cNvPr>
        <xdr:cNvSpPr txBox="1"/>
      </xdr:nvSpPr>
      <xdr:spPr>
        <a:xfrm>
          <a:off x="16936935" y="6697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149,730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40</xdr:row>
      <xdr:rowOff>4712</xdr:rowOff>
    </xdr:from>
    <xdr:ext cx="599010" cy="259045"/>
    <xdr:sp macro="" textlink="">
      <xdr:nvSpPr>
        <xdr:cNvPr id="403" name="n_4mainValue【一般廃棄物処理施設】&#10;一人当たり有形固定資産（償却資産）額">
          <a:extLst>
            <a:ext uri="{FF2B5EF4-FFF2-40B4-BE49-F238E27FC236}">
              <a16:creationId xmlns:a16="http://schemas.microsoft.com/office/drawing/2014/main" id="{7A1BDCD8-C485-4014-AAE5-CF3ED3F2A212}"/>
            </a:ext>
          </a:extLst>
        </xdr:cNvPr>
        <xdr:cNvSpPr txBox="1"/>
      </xdr:nvSpPr>
      <xdr:spPr>
        <a:xfrm>
          <a:off x="16162235" y="67103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404" name="正方形/長方形 403">
          <a:extLst>
            <a:ext uri="{FF2B5EF4-FFF2-40B4-BE49-F238E27FC236}">
              <a16:creationId xmlns:a16="http://schemas.microsoft.com/office/drawing/2014/main" id="{2365E270-B474-4F08-A897-BB8F3FFB1DAB}"/>
            </a:ext>
          </a:extLst>
        </xdr:cNvPr>
        <xdr:cNvSpPr/>
      </xdr:nvSpPr>
      <xdr:spPr>
        <a:xfrm>
          <a:off x="10960100" y="782574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405" name="正方形/長方形 404">
          <a:extLst>
            <a:ext uri="{FF2B5EF4-FFF2-40B4-BE49-F238E27FC236}">
              <a16:creationId xmlns:a16="http://schemas.microsoft.com/office/drawing/2014/main" id="{CB934EA6-27BE-4B67-890A-3A789C10FDBE}"/>
            </a:ext>
          </a:extLst>
        </xdr:cNvPr>
        <xdr:cNvSpPr/>
      </xdr:nvSpPr>
      <xdr:spPr>
        <a:xfrm>
          <a:off x="110642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406" name="正方形/長方形 405">
          <a:extLst>
            <a:ext uri="{FF2B5EF4-FFF2-40B4-BE49-F238E27FC236}">
              <a16:creationId xmlns:a16="http://schemas.microsoft.com/office/drawing/2014/main" id="{0E41D8A9-4BB1-4A00-85AF-A0E070DE6B8F}"/>
            </a:ext>
          </a:extLst>
        </xdr:cNvPr>
        <xdr:cNvSpPr/>
      </xdr:nvSpPr>
      <xdr:spPr>
        <a:xfrm>
          <a:off x="110642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407" name="正方形/長方形 406">
          <a:extLst>
            <a:ext uri="{FF2B5EF4-FFF2-40B4-BE49-F238E27FC236}">
              <a16:creationId xmlns:a16="http://schemas.microsoft.com/office/drawing/2014/main" id="{CA9287CB-F7F4-4ED6-A7A7-E7AA676E57CD}"/>
            </a:ext>
          </a:extLst>
        </xdr:cNvPr>
        <xdr:cNvSpPr/>
      </xdr:nvSpPr>
      <xdr:spPr>
        <a:xfrm>
          <a:off x="119659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408" name="正方形/長方形 407">
          <a:extLst>
            <a:ext uri="{FF2B5EF4-FFF2-40B4-BE49-F238E27FC236}">
              <a16:creationId xmlns:a16="http://schemas.microsoft.com/office/drawing/2014/main" id="{278F20BD-848E-4C21-A6B9-3AB00B7086AB}"/>
            </a:ext>
          </a:extLst>
        </xdr:cNvPr>
        <xdr:cNvSpPr/>
      </xdr:nvSpPr>
      <xdr:spPr>
        <a:xfrm>
          <a:off x="119659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409" name="正方形/長方形 408">
          <a:extLst>
            <a:ext uri="{FF2B5EF4-FFF2-40B4-BE49-F238E27FC236}">
              <a16:creationId xmlns:a16="http://schemas.microsoft.com/office/drawing/2014/main" id="{64B256E6-B230-4E63-8A75-80FE1B430BB1}"/>
            </a:ext>
          </a:extLst>
        </xdr:cNvPr>
        <xdr:cNvSpPr/>
      </xdr:nvSpPr>
      <xdr:spPr>
        <a:xfrm>
          <a:off x="129717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410" name="正方形/長方形 409">
          <a:extLst>
            <a:ext uri="{FF2B5EF4-FFF2-40B4-BE49-F238E27FC236}">
              <a16:creationId xmlns:a16="http://schemas.microsoft.com/office/drawing/2014/main" id="{699E66EC-4E02-400F-B6E7-E0A8C9A4EC8B}"/>
            </a:ext>
          </a:extLst>
        </xdr:cNvPr>
        <xdr:cNvSpPr/>
      </xdr:nvSpPr>
      <xdr:spPr>
        <a:xfrm>
          <a:off x="129717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411" name="正方形/長方形 410">
          <a:extLst>
            <a:ext uri="{FF2B5EF4-FFF2-40B4-BE49-F238E27FC236}">
              <a16:creationId xmlns:a16="http://schemas.microsoft.com/office/drawing/2014/main" id="{7B6C2C1F-E0EB-42DA-BD15-A561EA2524BA}"/>
            </a:ext>
          </a:extLst>
        </xdr:cNvPr>
        <xdr:cNvSpPr/>
      </xdr:nvSpPr>
      <xdr:spPr>
        <a:xfrm>
          <a:off x="10960100" y="894207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412" name="テキスト ボックス 411">
          <a:extLst>
            <a:ext uri="{FF2B5EF4-FFF2-40B4-BE49-F238E27FC236}">
              <a16:creationId xmlns:a16="http://schemas.microsoft.com/office/drawing/2014/main" id="{6A40CF42-667E-4536-9519-8F5B0632EBF7}"/>
            </a:ext>
          </a:extLst>
        </xdr:cNvPr>
        <xdr:cNvSpPr txBox="1"/>
      </xdr:nvSpPr>
      <xdr:spPr>
        <a:xfrm>
          <a:off x="10922000" y="875538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413" name="直線コネクタ 412">
          <a:extLst>
            <a:ext uri="{FF2B5EF4-FFF2-40B4-BE49-F238E27FC236}">
              <a16:creationId xmlns:a16="http://schemas.microsoft.com/office/drawing/2014/main" id="{837B1707-1C34-4559-BBD6-692421581900}"/>
            </a:ext>
          </a:extLst>
        </xdr:cNvPr>
        <xdr:cNvCxnSpPr/>
      </xdr:nvCxnSpPr>
      <xdr:spPr>
        <a:xfrm>
          <a:off x="10960100" y="111785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414" name="テキスト ボックス 413">
          <a:extLst>
            <a:ext uri="{FF2B5EF4-FFF2-40B4-BE49-F238E27FC236}">
              <a16:creationId xmlns:a16="http://schemas.microsoft.com/office/drawing/2014/main" id="{81D79DA0-F169-43B8-9820-75B804796A65}"/>
            </a:ext>
          </a:extLst>
        </xdr:cNvPr>
        <xdr:cNvSpPr txBox="1"/>
      </xdr:nvSpPr>
      <xdr:spPr>
        <a:xfrm>
          <a:off x="10561501" y="110401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415" name="直線コネクタ 414">
          <a:extLst>
            <a:ext uri="{FF2B5EF4-FFF2-40B4-BE49-F238E27FC236}">
              <a16:creationId xmlns:a16="http://schemas.microsoft.com/office/drawing/2014/main" id="{D9349F31-85A0-4CCD-92E0-6078F1B5BEA2}"/>
            </a:ext>
          </a:extLst>
        </xdr:cNvPr>
        <xdr:cNvCxnSpPr/>
      </xdr:nvCxnSpPr>
      <xdr:spPr>
        <a:xfrm>
          <a:off x="10960100" y="10859588"/>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416" name="テキスト ボックス 415">
          <a:extLst>
            <a:ext uri="{FF2B5EF4-FFF2-40B4-BE49-F238E27FC236}">
              <a16:creationId xmlns:a16="http://schemas.microsoft.com/office/drawing/2014/main" id="{764420DB-5743-4568-A79D-B6AAE40BC5E1}"/>
            </a:ext>
          </a:extLst>
        </xdr:cNvPr>
        <xdr:cNvSpPr txBox="1"/>
      </xdr:nvSpPr>
      <xdr:spPr>
        <a:xfrm>
          <a:off x="10561501" y="1072117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417" name="直線コネクタ 416">
          <a:extLst>
            <a:ext uri="{FF2B5EF4-FFF2-40B4-BE49-F238E27FC236}">
              <a16:creationId xmlns:a16="http://schemas.microsoft.com/office/drawing/2014/main" id="{29A51857-FF0E-46C8-ABDE-2C66D472E3F7}"/>
            </a:ext>
          </a:extLst>
        </xdr:cNvPr>
        <xdr:cNvCxnSpPr/>
      </xdr:nvCxnSpPr>
      <xdr:spPr>
        <a:xfrm>
          <a:off x="10960100" y="1054063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418" name="テキスト ボックス 417">
          <a:extLst>
            <a:ext uri="{FF2B5EF4-FFF2-40B4-BE49-F238E27FC236}">
              <a16:creationId xmlns:a16="http://schemas.microsoft.com/office/drawing/2014/main" id="{340EA12B-B2B6-42DB-9601-9D9A89032ACE}"/>
            </a:ext>
          </a:extLst>
        </xdr:cNvPr>
        <xdr:cNvSpPr txBox="1"/>
      </xdr:nvSpPr>
      <xdr:spPr>
        <a:xfrm>
          <a:off x="10602761" y="1039841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419" name="直線コネクタ 418">
          <a:extLst>
            <a:ext uri="{FF2B5EF4-FFF2-40B4-BE49-F238E27FC236}">
              <a16:creationId xmlns:a16="http://schemas.microsoft.com/office/drawing/2014/main" id="{0C8E939D-FF6B-4FB4-9BE7-334F90061F86}"/>
            </a:ext>
          </a:extLst>
        </xdr:cNvPr>
        <xdr:cNvCxnSpPr/>
      </xdr:nvCxnSpPr>
      <xdr:spPr>
        <a:xfrm>
          <a:off x="10960100" y="1022168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420" name="テキスト ボックス 419">
          <a:extLst>
            <a:ext uri="{FF2B5EF4-FFF2-40B4-BE49-F238E27FC236}">
              <a16:creationId xmlns:a16="http://schemas.microsoft.com/office/drawing/2014/main" id="{39A68B9A-E3E5-4361-AF25-2B2E0FB04F78}"/>
            </a:ext>
          </a:extLst>
        </xdr:cNvPr>
        <xdr:cNvSpPr txBox="1"/>
      </xdr:nvSpPr>
      <xdr:spPr>
        <a:xfrm>
          <a:off x="10602761" y="100794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421" name="直線コネクタ 420">
          <a:extLst>
            <a:ext uri="{FF2B5EF4-FFF2-40B4-BE49-F238E27FC236}">
              <a16:creationId xmlns:a16="http://schemas.microsoft.com/office/drawing/2014/main" id="{F3BE53C6-9E6D-408B-BA51-D8A289E8AC07}"/>
            </a:ext>
          </a:extLst>
        </xdr:cNvPr>
        <xdr:cNvCxnSpPr/>
      </xdr:nvCxnSpPr>
      <xdr:spPr>
        <a:xfrm>
          <a:off x="10960100" y="9898925"/>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422" name="テキスト ボックス 421">
          <a:extLst>
            <a:ext uri="{FF2B5EF4-FFF2-40B4-BE49-F238E27FC236}">
              <a16:creationId xmlns:a16="http://schemas.microsoft.com/office/drawing/2014/main" id="{D3EB608D-D2B0-45AD-B636-AD0414B1760C}"/>
            </a:ext>
          </a:extLst>
        </xdr:cNvPr>
        <xdr:cNvSpPr txBox="1"/>
      </xdr:nvSpPr>
      <xdr:spPr>
        <a:xfrm>
          <a:off x="10602761" y="976051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423" name="直線コネクタ 422">
          <a:extLst>
            <a:ext uri="{FF2B5EF4-FFF2-40B4-BE49-F238E27FC236}">
              <a16:creationId xmlns:a16="http://schemas.microsoft.com/office/drawing/2014/main" id="{8760E618-EB25-474E-977D-D1BCBCE67564}"/>
            </a:ext>
          </a:extLst>
        </xdr:cNvPr>
        <xdr:cNvCxnSpPr/>
      </xdr:nvCxnSpPr>
      <xdr:spPr>
        <a:xfrm>
          <a:off x="10960100" y="957997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424" name="テキスト ボックス 423">
          <a:extLst>
            <a:ext uri="{FF2B5EF4-FFF2-40B4-BE49-F238E27FC236}">
              <a16:creationId xmlns:a16="http://schemas.microsoft.com/office/drawing/2014/main" id="{D9F5C680-D7CD-4FEF-A005-45C285BC6A77}"/>
            </a:ext>
          </a:extLst>
        </xdr:cNvPr>
        <xdr:cNvSpPr txBox="1"/>
      </xdr:nvSpPr>
      <xdr:spPr>
        <a:xfrm>
          <a:off x="10602761" y="944156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425" name="直線コネクタ 424">
          <a:extLst>
            <a:ext uri="{FF2B5EF4-FFF2-40B4-BE49-F238E27FC236}">
              <a16:creationId xmlns:a16="http://schemas.microsoft.com/office/drawing/2014/main" id="{4B02AE97-E079-499D-B85C-273B2B542D52}"/>
            </a:ext>
          </a:extLst>
        </xdr:cNvPr>
        <xdr:cNvCxnSpPr/>
      </xdr:nvCxnSpPr>
      <xdr:spPr>
        <a:xfrm>
          <a:off x="10960100" y="9261022"/>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54</xdr:row>
      <xdr:rowOff>70049</xdr:rowOff>
    </xdr:from>
    <xdr:ext cx="338939" cy="259045"/>
    <xdr:sp macro="" textlink="">
      <xdr:nvSpPr>
        <xdr:cNvPr id="426" name="テキスト ボックス 425">
          <a:extLst>
            <a:ext uri="{FF2B5EF4-FFF2-40B4-BE49-F238E27FC236}">
              <a16:creationId xmlns:a16="http://schemas.microsoft.com/office/drawing/2014/main" id="{B620B5FD-E467-4FE0-B75B-22606CE8C7C7}"/>
            </a:ext>
          </a:extLst>
        </xdr:cNvPr>
        <xdr:cNvSpPr txBox="1"/>
      </xdr:nvSpPr>
      <xdr:spPr>
        <a:xfrm>
          <a:off x="10666881" y="912260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427" name="直線コネクタ 426">
          <a:extLst>
            <a:ext uri="{FF2B5EF4-FFF2-40B4-BE49-F238E27FC236}">
              <a16:creationId xmlns:a16="http://schemas.microsoft.com/office/drawing/2014/main" id="{B802DB78-2645-4D41-ABE9-42FB2985B896}"/>
            </a:ext>
          </a:extLst>
        </xdr:cNvPr>
        <xdr:cNvCxnSpPr/>
      </xdr:nvCxnSpPr>
      <xdr:spPr>
        <a:xfrm>
          <a:off x="10960100" y="894207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53</xdr:row>
      <xdr:rowOff>57150</xdr:rowOff>
    </xdr:from>
    <xdr:to>
      <xdr:col>90</xdr:col>
      <xdr:colOff>25400</xdr:colOff>
      <xdr:row>66</xdr:row>
      <xdr:rowOff>114300</xdr:rowOff>
    </xdr:to>
    <xdr:sp macro="" textlink="">
      <xdr:nvSpPr>
        <xdr:cNvPr id="428" name="【保健センター・保健所】&#10;有形固定資産減価償却率グラフ枠">
          <a:extLst>
            <a:ext uri="{FF2B5EF4-FFF2-40B4-BE49-F238E27FC236}">
              <a16:creationId xmlns:a16="http://schemas.microsoft.com/office/drawing/2014/main" id="{DC54DD87-C5FA-464D-B261-7ABA13F44437}"/>
            </a:ext>
          </a:extLst>
        </xdr:cNvPr>
        <xdr:cNvSpPr/>
      </xdr:nvSpPr>
      <xdr:spPr>
        <a:xfrm>
          <a:off x="10960100" y="894207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106135</xdr:rowOff>
    </xdr:from>
    <xdr:to>
      <xdr:col>85</xdr:col>
      <xdr:colOff>126364</xdr:colOff>
      <xdr:row>64</xdr:row>
      <xdr:rowOff>130628</xdr:rowOff>
    </xdr:to>
    <xdr:cxnSp macro="">
      <xdr:nvCxnSpPr>
        <xdr:cNvPr id="429" name="直線コネクタ 428">
          <a:extLst>
            <a:ext uri="{FF2B5EF4-FFF2-40B4-BE49-F238E27FC236}">
              <a16:creationId xmlns:a16="http://schemas.microsoft.com/office/drawing/2014/main" id="{9EDD64A4-2A92-4AFD-8A9C-34D249080EF5}"/>
            </a:ext>
          </a:extLst>
        </xdr:cNvPr>
        <xdr:cNvCxnSpPr/>
      </xdr:nvCxnSpPr>
      <xdr:spPr>
        <a:xfrm flipV="1">
          <a:off x="14375764" y="9326335"/>
          <a:ext cx="0" cy="15332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64</xdr:row>
      <xdr:rowOff>134455</xdr:rowOff>
    </xdr:from>
    <xdr:ext cx="469744" cy="259045"/>
    <xdr:sp macro="" textlink="">
      <xdr:nvSpPr>
        <xdr:cNvPr id="430" name="【保健センター・保健所】&#10;有形固定資産減価償却率最小値テキスト">
          <a:extLst>
            <a:ext uri="{FF2B5EF4-FFF2-40B4-BE49-F238E27FC236}">
              <a16:creationId xmlns:a16="http://schemas.microsoft.com/office/drawing/2014/main" id="{78BDBFF5-3BF3-4E59-B528-267ADD1F9967}"/>
            </a:ext>
          </a:extLst>
        </xdr:cNvPr>
        <xdr:cNvSpPr txBox="1"/>
      </xdr:nvSpPr>
      <xdr:spPr>
        <a:xfrm>
          <a:off x="14414500" y="10863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64</xdr:row>
      <xdr:rowOff>130628</xdr:rowOff>
    </xdr:from>
    <xdr:to>
      <xdr:col>86</xdr:col>
      <xdr:colOff>25400</xdr:colOff>
      <xdr:row>64</xdr:row>
      <xdr:rowOff>130628</xdr:rowOff>
    </xdr:to>
    <xdr:cxnSp macro="">
      <xdr:nvCxnSpPr>
        <xdr:cNvPr id="431" name="直線コネクタ 430">
          <a:extLst>
            <a:ext uri="{FF2B5EF4-FFF2-40B4-BE49-F238E27FC236}">
              <a16:creationId xmlns:a16="http://schemas.microsoft.com/office/drawing/2014/main" id="{1F4EF356-D557-41C2-8C52-168D34045106}"/>
            </a:ext>
          </a:extLst>
        </xdr:cNvPr>
        <xdr:cNvCxnSpPr/>
      </xdr:nvCxnSpPr>
      <xdr:spPr>
        <a:xfrm>
          <a:off x="14287500" y="10859588"/>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52812</xdr:rowOff>
    </xdr:from>
    <xdr:ext cx="340478" cy="259045"/>
    <xdr:sp macro="" textlink="">
      <xdr:nvSpPr>
        <xdr:cNvPr id="432" name="【保健センター・保健所】&#10;有形固定資産減価償却率最大値テキスト">
          <a:extLst>
            <a:ext uri="{FF2B5EF4-FFF2-40B4-BE49-F238E27FC236}">
              <a16:creationId xmlns:a16="http://schemas.microsoft.com/office/drawing/2014/main" id="{7BF19F83-385D-480B-BEB7-1C89A4DF3752}"/>
            </a:ext>
          </a:extLst>
        </xdr:cNvPr>
        <xdr:cNvSpPr txBox="1"/>
      </xdr:nvSpPr>
      <xdr:spPr>
        <a:xfrm>
          <a:off x="14414500" y="9105372"/>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106135</xdr:rowOff>
    </xdr:from>
    <xdr:to>
      <xdr:col>86</xdr:col>
      <xdr:colOff>25400</xdr:colOff>
      <xdr:row>55</xdr:row>
      <xdr:rowOff>106135</xdr:rowOff>
    </xdr:to>
    <xdr:cxnSp macro="">
      <xdr:nvCxnSpPr>
        <xdr:cNvPr id="433" name="直線コネクタ 432">
          <a:extLst>
            <a:ext uri="{FF2B5EF4-FFF2-40B4-BE49-F238E27FC236}">
              <a16:creationId xmlns:a16="http://schemas.microsoft.com/office/drawing/2014/main" id="{9599D573-B89A-4711-AB23-3498E1ADA944}"/>
            </a:ext>
          </a:extLst>
        </xdr:cNvPr>
        <xdr:cNvCxnSpPr/>
      </xdr:nvCxnSpPr>
      <xdr:spPr>
        <a:xfrm>
          <a:off x="14287500" y="93263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78212</xdr:rowOff>
    </xdr:from>
    <xdr:ext cx="405111" cy="259045"/>
    <xdr:sp macro="" textlink="">
      <xdr:nvSpPr>
        <xdr:cNvPr id="434" name="【保健センター・保健所】&#10;有形固定資産減価償却率平均値テキスト">
          <a:extLst>
            <a:ext uri="{FF2B5EF4-FFF2-40B4-BE49-F238E27FC236}">
              <a16:creationId xmlns:a16="http://schemas.microsoft.com/office/drawing/2014/main" id="{39557C65-A946-496D-BD3D-E4F4F289ECE0}"/>
            </a:ext>
          </a:extLst>
        </xdr:cNvPr>
        <xdr:cNvSpPr txBox="1"/>
      </xdr:nvSpPr>
      <xdr:spPr>
        <a:xfrm>
          <a:off x="14414500" y="996897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55335</xdr:rowOff>
    </xdr:from>
    <xdr:to>
      <xdr:col>85</xdr:col>
      <xdr:colOff>177800</xdr:colOff>
      <xdr:row>60</xdr:row>
      <xdr:rowOff>156935</xdr:rowOff>
    </xdr:to>
    <xdr:sp macro="" textlink="">
      <xdr:nvSpPr>
        <xdr:cNvPr id="435" name="フローチャート: 判断 434">
          <a:extLst>
            <a:ext uri="{FF2B5EF4-FFF2-40B4-BE49-F238E27FC236}">
              <a16:creationId xmlns:a16="http://schemas.microsoft.com/office/drawing/2014/main" id="{EA469DAE-707A-43DB-9AF7-817F427877D1}"/>
            </a:ext>
          </a:extLst>
        </xdr:cNvPr>
        <xdr:cNvSpPr/>
      </xdr:nvSpPr>
      <xdr:spPr>
        <a:xfrm>
          <a:off x="14325600" y="10113735"/>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166370</xdr:rowOff>
    </xdr:from>
    <xdr:to>
      <xdr:col>81</xdr:col>
      <xdr:colOff>101600</xdr:colOff>
      <xdr:row>60</xdr:row>
      <xdr:rowOff>96520</xdr:rowOff>
    </xdr:to>
    <xdr:sp macro="" textlink="">
      <xdr:nvSpPr>
        <xdr:cNvPr id="436" name="フローチャート: 判断 435">
          <a:extLst>
            <a:ext uri="{FF2B5EF4-FFF2-40B4-BE49-F238E27FC236}">
              <a16:creationId xmlns:a16="http://schemas.microsoft.com/office/drawing/2014/main" id="{6FAEB4F4-821D-49EB-958E-9FAC7AD54BC6}"/>
            </a:ext>
          </a:extLst>
        </xdr:cNvPr>
        <xdr:cNvSpPr/>
      </xdr:nvSpPr>
      <xdr:spPr>
        <a:xfrm>
          <a:off x="13578840" y="10057130"/>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60</xdr:row>
      <xdr:rowOff>11249</xdr:rowOff>
    </xdr:from>
    <xdr:to>
      <xdr:col>76</xdr:col>
      <xdr:colOff>165100</xdr:colOff>
      <xdr:row>60</xdr:row>
      <xdr:rowOff>112849</xdr:rowOff>
    </xdr:to>
    <xdr:sp macro="" textlink="">
      <xdr:nvSpPr>
        <xdr:cNvPr id="437" name="フローチャート: 判断 436">
          <a:extLst>
            <a:ext uri="{FF2B5EF4-FFF2-40B4-BE49-F238E27FC236}">
              <a16:creationId xmlns:a16="http://schemas.microsoft.com/office/drawing/2014/main" id="{8AC5F007-DB52-478B-8EC4-E2C4F62C5405}"/>
            </a:ext>
          </a:extLst>
        </xdr:cNvPr>
        <xdr:cNvSpPr/>
      </xdr:nvSpPr>
      <xdr:spPr>
        <a:xfrm>
          <a:off x="12804140" y="10069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140244</xdr:rowOff>
    </xdr:from>
    <xdr:to>
      <xdr:col>72</xdr:col>
      <xdr:colOff>38100</xdr:colOff>
      <xdr:row>60</xdr:row>
      <xdr:rowOff>70394</xdr:rowOff>
    </xdr:to>
    <xdr:sp macro="" textlink="">
      <xdr:nvSpPr>
        <xdr:cNvPr id="438" name="フローチャート: 判断 437">
          <a:extLst>
            <a:ext uri="{FF2B5EF4-FFF2-40B4-BE49-F238E27FC236}">
              <a16:creationId xmlns:a16="http://schemas.microsoft.com/office/drawing/2014/main" id="{A1405A9D-19E0-47DC-B32C-8EB8B5373005}"/>
            </a:ext>
          </a:extLst>
        </xdr:cNvPr>
        <xdr:cNvSpPr/>
      </xdr:nvSpPr>
      <xdr:spPr>
        <a:xfrm>
          <a:off x="12029440" y="10031004"/>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59</xdr:row>
      <xdr:rowOff>136978</xdr:rowOff>
    </xdr:from>
    <xdr:to>
      <xdr:col>67</xdr:col>
      <xdr:colOff>101600</xdr:colOff>
      <xdr:row>60</xdr:row>
      <xdr:rowOff>67128</xdr:rowOff>
    </xdr:to>
    <xdr:sp macro="" textlink="">
      <xdr:nvSpPr>
        <xdr:cNvPr id="439" name="フローチャート: 判断 438">
          <a:extLst>
            <a:ext uri="{FF2B5EF4-FFF2-40B4-BE49-F238E27FC236}">
              <a16:creationId xmlns:a16="http://schemas.microsoft.com/office/drawing/2014/main" id="{A8CAFE91-8E24-48D2-BF7F-07B73DDC73AF}"/>
            </a:ext>
          </a:extLst>
        </xdr:cNvPr>
        <xdr:cNvSpPr/>
      </xdr:nvSpPr>
      <xdr:spPr>
        <a:xfrm>
          <a:off x="11231880" y="10027738"/>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440" name="テキスト ボックス 439">
          <a:extLst>
            <a:ext uri="{FF2B5EF4-FFF2-40B4-BE49-F238E27FC236}">
              <a16:creationId xmlns:a16="http://schemas.microsoft.com/office/drawing/2014/main" id="{79FBDB7E-4D03-4618-90F9-788C2F5DE637}"/>
            </a:ext>
          </a:extLst>
        </xdr:cNvPr>
        <xdr:cNvSpPr txBox="1"/>
      </xdr:nvSpPr>
      <xdr:spPr>
        <a:xfrm>
          <a:off x="1420876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441" name="テキスト ボックス 440">
          <a:extLst>
            <a:ext uri="{FF2B5EF4-FFF2-40B4-BE49-F238E27FC236}">
              <a16:creationId xmlns:a16="http://schemas.microsoft.com/office/drawing/2014/main" id="{E0E78787-4C68-4762-91CE-2D6318C4916C}"/>
            </a:ext>
          </a:extLst>
        </xdr:cNvPr>
        <xdr:cNvSpPr txBox="1"/>
      </xdr:nvSpPr>
      <xdr:spPr>
        <a:xfrm>
          <a:off x="134620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442" name="テキスト ボックス 441">
          <a:extLst>
            <a:ext uri="{FF2B5EF4-FFF2-40B4-BE49-F238E27FC236}">
              <a16:creationId xmlns:a16="http://schemas.microsoft.com/office/drawing/2014/main" id="{2C2AEC8F-A4F6-4B7F-890E-691E5F82B91D}"/>
            </a:ext>
          </a:extLst>
        </xdr:cNvPr>
        <xdr:cNvSpPr txBox="1"/>
      </xdr:nvSpPr>
      <xdr:spPr>
        <a:xfrm>
          <a:off x="126873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443" name="テキスト ボックス 442">
          <a:extLst>
            <a:ext uri="{FF2B5EF4-FFF2-40B4-BE49-F238E27FC236}">
              <a16:creationId xmlns:a16="http://schemas.microsoft.com/office/drawing/2014/main" id="{BE9DC4C4-211F-4F05-A883-33FFFC9CEFBF}"/>
            </a:ext>
          </a:extLst>
        </xdr:cNvPr>
        <xdr:cNvSpPr txBox="1"/>
      </xdr:nvSpPr>
      <xdr:spPr>
        <a:xfrm>
          <a:off x="119049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444" name="テキスト ボックス 443">
          <a:extLst>
            <a:ext uri="{FF2B5EF4-FFF2-40B4-BE49-F238E27FC236}">
              <a16:creationId xmlns:a16="http://schemas.microsoft.com/office/drawing/2014/main" id="{06D28FB4-316D-43B5-9FA3-204A4FB46609}"/>
            </a:ext>
          </a:extLst>
        </xdr:cNvPr>
        <xdr:cNvSpPr txBox="1"/>
      </xdr:nvSpPr>
      <xdr:spPr>
        <a:xfrm>
          <a:off x="111150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64</xdr:row>
      <xdr:rowOff>79828</xdr:rowOff>
    </xdr:from>
    <xdr:to>
      <xdr:col>85</xdr:col>
      <xdr:colOff>177800</xdr:colOff>
      <xdr:row>65</xdr:row>
      <xdr:rowOff>9978</xdr:rowOff>
    </xdr:to>
    <xdr:sp macro="" textlink="">
      <xdr:nvSpPr>
        <xdr:cNvPr id="445" name="楕円 444">
          <a:extLst>
            <a:ext uri="{FF2B5EF4-FFF2-40B4-BE49-F238E27FC236}">
              <a16:creationId xmlns:a16="http://schemas.microsoft.com/office/drawing/2014/main" id="{6DEAE9CE-475E-487C-AA6D-1BF33A865E88}"/>
            </a:ext>
          </a:extLst>
        </xdr:cNvPr>
        <xdr:cNvSpPr/>
      </xdr:nvSpPr>
      <xdr:spPr>
        <a:xfrm>
          <a:off x="14325600" y="10808788"/>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63</xdr:row>
      <xdr:rowOff>166205</xdr:rowOff>
    </xdr:from>
    <xdr:ext cx="469744" cy="259045"/>
    <xdr:sp macro="" textlink="">
      <xdr:nvSpPr>
        <xdr:cNvPr id="446" name="【保健センター・保健所】&#10;有形固定資産減価償却率該当値テキスト">
          <a:extLst>
            <a:ext uri="{FF2B5EF4-FFF2-40B4-BE49-F238E27FC236}">
              <a16:creationId xmlns:a16="http://schemas.microsoft.com/office/drawing/2014/main" id="{26B033DF-A0AF-4397-BC40-39F59425EC7B}"/>
            </a:ext>
          </a:extLst>
        </xdr:cNvPr>
        <xdr:cNvSpPr txBox="1"/>
      </xdr:nvSpPr>
      <xdr:spPr>
        <a:xfrm>
          <a:off x="14414500" y="10727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64</xdr:row>
      <xdr:rowOff>65133</xdr:rowOff>
    </xdr:from>
    <xdr:to>
      <xdr:col>81</xdr:col>
      <xdr:colOff>101600</xdr:colOff>
      <xdr:row>64</xdr:row>
      <xdr:rowOff>166733</xdr:rowOff>
    </xdr:to>
    <xdr:sp macro="" textlink="">
      <xdr:nvSpPr>
        <xdr:cNvPr id="447" name="楕円 446">
          <a:extLst>
            <a:ext uri="{FF2B5EF4-FFF2-40B4-BE49-F238E27FC236}">
              <a16:creationId xmlns:a16="http://schemas.microsoft.com/office/drawing/2014/main" id="{3236A679-922F-47C8-B88D-ABE86485FA51}"/>
            </a:ext>
          </a:extLst>
        </xdr:cNvPr>
        <xdr:cNvSpPr/>
      </xdr:nvSpPr>
      <xdr:spPr>
        <a:xfrm>
          <a:off x="13578840" y="10794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64</xdr:row>
      <xdr:rowOff>115933</xdr:rowOff>
    </xdr:from>
    <xdr:to>
      <xdr:col>85</xdr:col>
      <xdr:colOff>127000</xdr:colOff>
      <xdr:row>64</xdr:row>
      <xdr:rowOff>130628</xdr:rowOff>
    </xdr:to>
    <xdr:cxnSp macro="">
      <xdr:nvCxnSpPr>
        <xdr:cNvPr id="448" name="直線コネクタ 447">
          <a:extLst>
            <a:ext uri="{FF2B5EF4-FFF2-40B4-BE49-F238E27FC236}">
              <a16:creationId xmlns:a16="http://schemas.microsoft.com/office/drawing/2014/main" id="{1ADBD8EB-8046-48BF-825E-B94A939354C9}"/>
            </a:ext>
          </a:extLst>
        </xdr:cNvPr>
        <xdr:cNvCxnSpPr/>
      </xdr:nvCxnSpPr>
      <xdr:spPr>
        <a:xfrm>
          <a:off x="13629640" y="10844893"/>
          <a:ext cx="74676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64</xdr:row>
      <xdr:rowOff>32476</xdr:rowOff>
    </xdr:from>
    <xdr:to>
      <xdr:col>76</xdr:col>
      <xdr:colOff>165100</xdr:colOff>
      <xdr:row>64</xdr:row>
      <xdr:rowOff>134076</xdr:rowOff>
    </xdr:to>
    <xdr:sp macro="" textlink="">
      <xdr:nvSpPr>
        <xdr:cNvPr id="449" name="楕円 448">
          <a:extLst>
            <a:ext uri="{FF2B5EF4-FFF2-40B4-BE49-F238E27FC236}">
              <a16:creationId xmlns:a16="http://schemas.microsoft.com/office/drawing/2014/main" id="{D992C230-8746-44CD-93F6-6883A265EAB8}"/>
            </a:ext>
          </a:extLst>
        </xdr:cNvPr>
        <xdr:cNvSpPr/>
      </xdr:nvSpPr>
      <xdr:spPr>
        <a:xfrm>
          <a:off x="12804140" y="107614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64</xdr:row>
      <xdr:rowOff>83276</xdr:rowOff>
    </xdr:from>
    <xdr:to>
      <xdr:col>81</xdr:col>
      <xdr:colOff>50800</xdr:colOff>
      <xdr:row>64</xdr:row>
      <xdr:rowOff>115933</xdr:rowOff>
    </xdr:to>
    <xdr:cxnSp macro="">
      <xdr:nvCxnSpPr>
        <xdr:cNvPr id="450" name="直線コネクタ 449">
          <a:extLst>
            <a:ext uri="{FF2B5EF4-FFF2-40B4-BE49-F238E27FC236}">
              <a16:creationId xmlns:a16="http://schemas.microsoft.com/office/drawing/2014/main" id="{D5F82E6E-003E-420A-BB11-68A8CAAD241D}"/>
            </a:ext>
          </a:extLst>
        </xdr:cNvPr>
        <xdr:cNvCxnSpPr/>
      </xdr:nvCxnSpPr>
      <xdr:spPr>
        <a:xfrm>
          <a:off x="12854940" y="10812236"/>
          <a:ext cx="7747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63</xdr:row>
      <xdr:rowOff>171269</xdr:rowOff>
    </xdr:from>
    <xdr:to>
      <xdr:col>72</xdr:col>
      <xdr:colOff>38100</xdr:colOff>
      <xdr:row>64</xdr:row>
      <xdr:rowOff>101419</xdr:rowOff>
    </xdr:to>
    <xdr:sp macro="" textlink="">
      <xdr:nvSpPr>
        <xdr:cNvPr id="451" name="楕円 450">
          <a:extLst>
            <a:ext uri="{FF2B5EF4-FFF2-40B4-BE49-F238E27FC236}">
              <a16:creationId xmlns:a16="http://schemas.microsoft.com/office/drawing/2014/main" id="{9180C498-F01A-44F6-A492-A7E06C258845}"/>
            </a:ext>
          </a:extLst>
        </xdr:cNvPr>
        <xdr:cNvSpPr/>
      </xdr:nvSpPr>
      <xdr:spPr>
        <a:xfrm>
          <a:off x="12029440" y="1073258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64</xdr:row>
      <xdr:rowOff>50619</xdr:rowOff>
    </xdr:from>
    <xdr:to>
      <xdr:col>76</xdr:col>
      <xdr:colOff>114300</xdr:colOff>
      <xdr:row>64</xdr:row>
      <xdr:rowOff>83276</xdr:rowOff>
    </xdr:to>
    <xdr:cxnSp macro="">
      <xdr:nvCxnSpPr>
        <xdr:cNvPr id="452" name="直線コネクタ 451">
          <a:extLst>
            <a:ext uri="{FF2B5EF4-FFF2-40B4-BE49-F238E27FC236}">
              <a16:creationId xmlns:a16="http://schemas.microsoft.com/office/drawing/2014/main" id="{D6A4A9DE-7D34-4D6F-9288-8A6A0D9B4BDE}"/>
            </a:ext>
          </a:extLst>
        </xdr:cNvPr>
        <xdr:cNvCxnSpPr/>
      </xdr:nvCxnSpPr>
      <xdr:spPr>
        <a:xfrm>
          <a:off x="12072620" y="10779579"/>
          <a:ext cx="78232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63</xdr:row>
      <xdr:rowOff>138612</xdr:rowOff>
    </xdr:from>
    <xdr:to>
      <xdr:col>67</xdr:col>
      <xdr:colOff>101600</xdr:colOff>
      <xdr:row>64</xdr:row>
      <xdr:rowOff>68762</xdr:rowOff>
    </xdr:to>
    <xdr:sp macro="" textlink="">
      <xdr:nvSpPr>
        <xdr:cNvPr id="453" name="楕円 452">
          <a:extLst>
            <a:ext uri="{FF2B5EF4-FFF2-40B4-BE49-F238E27FC236}">
              <a16:creationId xmlns:a16="http://schemas.microsoft.com/office/drawing/2014/main" id="{B935DB20-04AB-4984-A6B8-9BEAB72BF751}"/>
            </a:ext>
          </a:extLst>
        </xdr:cNvPr>
        <xdr:cNvSpPr/>
      </xdr:nvSpPr>
      <xdr:spPr>
        <a:xfrm>
          <a:off x="11231880" y="1069993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64</xdr:row>
      <xdr:rowOff>17962</xdr:rowOff>
    </xdr:from>
    <xdr:to>
      <xdr:col>71</xdr:col>
      <xdr:colOff>177800</xdr:colOff>
      <xdr:row>64</xdr:row>
      <xdr:rowOff>50619</xdr:rowOff>
    </xdr:to>
    <xdr:cxnSp macro="">
      <xdr:nvCxnSpPr>
        <xdr:cNvPr id="454" name="直線コネクタ 453">
          <a:extLst>
            <a:ext uri="{FF2B5EF4-FFF2-40B4-BE49-F238E27FC236}">
              <a16:creationId xmlns:a16="http://schemas.microsoft.com/office/drawing/2014/main" id="{98D2BE3A-0C77-4626-9889-06CEE7DD5D31}"/>
            </a:ext>
          </a:extLst>
        </xdr:cNvPr>
        <xdr:cNvCxnSpPr/>
      </xdr:nvCxnSpPr>
      <xdr:spPr>
        <a:xfrm>
          <a:off x="11282680" y="10746922"/>
          <a:ext cx="78994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58</xdr:row>
      <xdr:rowOff>113047</xdr:rowOff>
    </xdr:from>
    <xdr:ext cx="405111" cy="259045"/>
    <xdr:sp macro="" textlink="">
      <xdr:nvSpPr>
        <xdr:cNvPr id="455" name="n_1aveValue【保健センター・保健所】&#10;有形固定資産減価償却率">
          <a:extLst>
            <a:ext uri="{FF2B5EF4-FFF2-40B4-BE49-F238E27FC236}">
              <a16:creationId xmlns:a16="http://schemas.microsoft.com/office/drawing/2014/main" id="{24D61A6D-2C79-42B8-909E-05CDE62007B6}"/>
            </a:ext>
          </a:extLst>
        </xdr:cNvPr>
        <xdr:cNvSpPr txBox="1"/>
      </xdr:nvSpPr>
      <xdr:spPr>
        <a:xfrm>
          <a:off x="13437244" y="98361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58</xdr:row>
      <xdr:rowOff>129376</xdr:rowOff>
    </xdr:from>
    <xdr:ext cx="405111" cy="259045"/>
    <xdr:sp macro="" textlink="">
      <xdr:nvSpPr>
        <xdr:cNvPr id="456" name="n_2aveValue【保健センター・保健所】&#10;有形固定資産減価償却率">
          <a:extLst>
            <a:ext uri="{FF2B5EF4-FFF2-40B4-BE49-F238E27FC236}">
              <a16:creationId xmlns:a16="http://schemas.microsoft.com/office/drawing/2014/main" id="{079C1D28-8DA1-4296-960A-5F847C29919F}"/>
            </a:ext>
          </a:extLst>
        </xdr:cNvPr>
        <xdr:cNvSpPr txBox="1"/>
      </xdr:nvSpPr>
      <xdr:spPr>
        <a:xfrm>
          <a:off x="12675244" y="98524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58</xdr:row>
      <xdr:rowOff>86921</xdr:rowOff>
    </xdr:from>
    <xdr:ext cx="405111" cy="259045"/>
    <xdr:sp macro="" textlink="">
      <xdr:nvSpPr>
        <xdr:cNvPr id="457" name="n_3aveValue【保健センター・保健所】&#10;有形固定資産減価償却率">
          <a:extLst>
            <a:ext uri="{FF2B5EF4-FFF2-40B4-BE49-F238E27FC236}">
              <a16:creationId xmlns:a16="http://schemas.microsoft.com/office/drawing/2014/main" id="{65645455-5EBD-4E39-8EA7-0B9B3E9AC9FB}"/>
            </a:ext>
          </a:extLst>
        </xdr:cNvPr>
        <xdr:cNvSpPr txBox="1"/>
      </xdr:nvSpPr>
      <xdr:spPr>
        <a:xfrm>
          <a:off x="11900544" y="98100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58</xdr:row>
      <xdr:rowOff>83655</xdr:rowOff>
    </xdr:from>
    <xdr:ext cx="405111" cy="259045"/>
    <xdr:sp macro="" textlink="">
      <xdr:nvSpPr>
        <xdr:cNvPr id="458" name="n_4aveValue【保健センター・保健所】&#10;有形固定資産減価償却率">
          <a:extLst>
            <a:ext uri="{FF2B5EF4-FFF2-40B4-BE49-F238E27FC236}">
              <a16:creationId xmlns:a16="http://schemas.microsoft.com/office/drawing/2014/main" id="{5725C6C1-35C4-40FE-BFBB-67284AA8C1D3}"/>
            </a:ext>
          </a:extLst>
        </xdr:cNvPr>
        <xdr:cNvSpPr txBox="1"/>
      </xdr:nvSpPr>
      <xdr:spPr>
        <a:xfrm>
          <a:off x="11102984" y="98067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64</xdr:row>
      <xdr:rowOff>157860</xdr:rowOff>
    </xdr:from>
    <xdr:ext cx="405111" cy="259045"/>
    <xdr:sp macro="" textlink="">
      <xdr:nvSpPr>
        <xdr:cNvPr id="459" name="n_1mainValue【保健センター・保健所】&#10;有形固定資産減価償却率">
          <a:extLst>
            <a:ext uri="{FF2B5EF4-FFF2-40B4-BE49-F238E27FC236}">
              <a16:creationId xmlns:a16="http://schemas.microsoft.com/office/drawing/2014/main" id="{5DA3C02B-5889-4C5F-9502-0BDC650A9D66}"/>
            </a:ext>
          </a:extLst>
        </xdr:cNvPr>
        <xdr:cNvSpPr txBox="1"/>
      </xdr:nvSpPr>
      <xdr:spPr>
        <a:xfrm>
          <a:off x="13437244" y="108868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64</xdr:row>
      <xdr:rowOff>125203</xdr:rowOff>
    </xdr:from>
    <xdr:ext cx="405111" cy="259045"/>
    <xdr:sp macro="" textlink="">
      <xdr:nvSpPr>
        <xdr:cNvPr id="460" name="n_2mainValue【保健センター・保健所】&#10;有形固定資産減価償却率">
          <a:extLst>
            <a:ext uri="{FF2B5EF4-FFF2-40B4-BE49-F238E27FC236}">
              <a16:creationId xmlns:a16="http://schemas.microsoft.com/office/drawing/2014/main" id="{E55F2C6A-6CD7-407B-9A26-50848F18A82F}"/>
            </a:ext>
          </a:extLst>
        </xdr:cNvPr>
        <xdr:cNvSpPr txBox="1"/>
      </xdr:nvSpPr>
      <xdr:spPr>
        <a:xfrm>
          <a:off x="12675244" y="108541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64</xdr:row>
      <xdr:rowOff>92546</xdr:rowOff>
    </xdr:from>
    <xdr:ext cx="405111" cy="259045"/>
    <xdr:sp macro="" textlink="">
      <xdr:nvSpPr>
        <xdr:cNvPr id="461" name="n_3mainValue【保健センター・保健所】&#10;有形固定資産減価償却率">
          <a:extLst>
            <a:ext uri="{FF2B5EF4-FFF2-40B4-BE49-F238E27FC236}">
              <a16:creationId xmlns:a16="http://schemas.microsoft.com/office/drawing/2014/main" id="{047A38C8-3B0C-48D5-A411-D567985EFA92}"/>
            </a:ext>
          </a:extLst>
        </xdr:cNvPr>
        <xdr:cNvSpPr txBox="1"/>
      </xdr:nvSpPr>
      <xdr:spPr>
        <a:xfrm>
          <a:off x="11900544" y="10821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64</xdr:row>
      <xdr:rowOff>59889</xdr:rowOff>
    </xdr:from>
    <xdr:ext cx="405111" cy="259045"/>
    <xdr:sp macro="" textlink="">
      <xdr:nvSpPr>
        <xdr:cNvPr id="462" name="n_4mainValue【保健センター・保健所】&#10;有形固定資産減価償却率">
          <a:extLst>
            <a:ext uri="{FF2B5EF4-FFF2-40B4-BE49-F238E27FC236}">
              <a16:creationId xmlns:a16="http://schemas.microsoft.com/office/drawing/2014/main" id="{E52AD694-1D60-46A1-9BCB-5BEFC93D11CE}"/>
            </a:ext>
          </a:extLst>
        </xdr:cNvPr>
        <xdr:cNvSpPr txBox="1"/>
      </xdr:nvSpPr>
      <xdr:spPr>
        <a:xfrm>
          <a:off x="11102984" y="107888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463" name="正方形/長方形 462">
          <a:extLst>
            <a:ext uri="{FF2B5EF4-FFF2-40B4-BE49-F238E27FC236}">
              <a16:creationId xmlns:a16="http://schemas.microsoft.com/office/drawing/2014/main" id="{A041A0FB-23B9-4852-806E-8589C6679E2A}"/>
            </a:ext>
          </a:extLst>
        </xdr:cNvPr>
        <xdr:cNvSpPr/>
      </xdr:nvSpPr>
      <xdr:spPr>
        <a:xfrm>
          <a:off x="16093440" y="782574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464" name="正方形/長方形 463">
          <a:extLst>
            <a:ext uri="{FF2B5EF4-FFF2-40B4-BE49-F238E27FC236}">
              <a16:creationId xmlns:a16="http://schemas.microsoft.com/office/drawing/2014/main" id="{29FD3E04-0C8F-4A44-9D8A-C5315F520847}"/>
            </a:ext>
          </a:extLst>
        </xdr:cNvPr>
        <xdr:cNvSpPr/>
      </xdr:nvSpPr>
      <xdr:spPr>
        <a:xfrm>
          <a:off x="1622044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465" name="正方形/長方形 464">
          <a:extLst>
            <a:ext uri="{FF2B5EF4-FFF2-40B4-BE49-F238E27FC236}">
              <a16:creationId xmlns:a16="http://schemas.microsoft.com/office/drawing/2014/main" id="{412513F6-628D-4421-9D05-CEA6B0FBD19C}"/>
            </a:ext>
          </a:extLst>
        </xdr:cNvPr>
        <xdr:cNvSpPr/>
      </xdr:nvSpPr>
      <xdr:spPr>
        <a:xfrm>
          <a:off x="1622044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466" name="正方形/長方形 465">
          <a:extLst>
            <a:ext uri="{FF2B5EF4-FFF2-40B4-BE49-F238E27FC236}">
              <a16:creationId xmlns:a16="http://schemas.microsoft.com/office/drawing/2014/main" id="{F4486EBD-F55E-4659-A730-547AAE77596E}"/>
            </a:ext>
          </a:extLst>
        </xdr:cNvPr>
        <xdr:cNvSpPr/>
      </xdr:nvSpPr>
      <xdr:spPr>
        <a:xfrm>
          <a:off x="1709928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467" name="正方形/長方形 466">
          <a:extLst>
            <a:ext uri="{FF2B5EF4-FFF2-40B4-BE49-F238E27FC236}">
              <a16:creationId xmlns:a16="http://schemas.microsoft.com/office/drawing/2014/main" id="{CB402962-F445-448E-BA5B-D1E2DCE6D847}"/>
            </a:ext>
          </a:extLst>
        </xdr:cNvPr>
        <xdr:cNvSpPr/>
      </xdr:nvSpPr>
      <xdr:spPr>
        <a:xfrm>
          <a:off x="1709928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468" name="正方形/長方形 467">
          <a:extLst>
            <a:ext uri="{FF2B5EF4-FFF2-40B4-BE49-F238E27FC236}">
              <a16:creationId xmlns:a16="http://schemas.microsoft.com/office/drawing/2014/main" id="{B3A4B3AF-7DFC-4C20-9E13-86A78B778ED9}"/>
            </a:ext>
          </a:extLst>
        </xdr:cNvPr>
        <xdr:cNvSpPr/>
      </xdr:nvSpPr>
      <xdr:spPr>
        <a:xfrm>
          <a:off x="18105120" y="847090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469" name="正方形/長方形 468">
          <a:extLst>
            <a:ext uri="{FF2B5EF4-FFF2-40B4-BE49-F238E27FC236}">
              <a16:creationId xmlns:a16="http://schemas.microsoft.com/office/drawing/2014/main" id="{8255B018-665F-4151-9191-5DEC9C4102CB}"/>
            </a:ext>
          </a:extLst>
        </xdr:cNvPr>
        <xdr:cNvSpPr/>
      </xdr:nvSpPr>
      <xdr:spPr>
        <a:xfrm>
          <a:off x="18105120" y="867029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470" name="正方形/長方形 469">
          <a:extLst>
            <a:ext uri="{FF2B5EF4-FFF2-40B4-BE49-F238E27FC236}">
              <a16:creationId xmlns:a16="http://schemas.microsoft.com/office/drawing/2014/main" id="{D7D6FE6A-33BB-4A9C-BCA7-154DBE874A18}"/>
            </a:ext>
          </a:extLst>
        </xdr:cNvPr>
        <xdr:cNvSpPr/>
      </xdr:nvSpPr>
      <xdr:spPr>
        <a:xfrm>
          <a:off x="16093440" y="894207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471" name="テキスト ボックス 470">
          <a:extLst>
            <a:ext uri="{FF2B5EF4-FFF2-40B4-BE49-F238E27FC236}">
              <a16:creationId xmlns:a16="http://schemas.microsoft.com/office/drawing/2014/main" id="{CE0470FD-8997-4451-9A9D-676ECC05D4B2}"/>
            </a:ext>
          </a:extLst>
        </xdr:cNvPr>
        <xdr:cNvSpPr txBox="1"/>
      </xdr:nvSpPr>
      <xdr:spPr>
        <a:xfrm>
          <a:off x="16078200" y="875538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472" name="直線コネクタ 471">
          <a:extLst>
            <a:ext uri="{FF2B5EF4-FFF2-40B4-BE49-F238E27FC236}">
              <a16:creationId xmlns:a16="http://schemas.microsoft.com/office/drawing/2014/main" id="{AE249A1C-55DB-42DA-8157-020FA0CD916E}"/>
            </a:ext>
          </a:extLst>
        </xdr:cNvPr>
        <xdr:cNvCxnSpPr/>
      </xdr:nvCxnSpPr>
      <xdr:spPr>
        <a:xfrm>
          <a:off x="16093440" y="1117854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64</xdr:row>
      <xdr:rowOff>76200</xdr:rowOff>
    </xdr:from>
    <xdr:to>
      <xdr:col>120</xdr:col>
      <xdr:colOff>114300</xdr:colOff>
      <xdr:row>64</xdr:row>
      <xdr:rowOff>76200</xdr:rowOff>
    </xdr:to>
    <xdr:cxnSp macro="">
      <xdr:nvCxnSpPr>
        <xdr:cNvPr id="473" name="直線コネクタ 472">
          <a:extLst>
            <a:ext uri="{FF2B5EF4-FFF2-40B4-BE49-F238E27FC236}">
              <a16:creationId xmlns:a16="http://schemas.microsoft.com/office/drawing/2014/main" id="{684BBA1F-F790-4BC7-8C96-7A95415356C2}"/>
            </a:ext>
          </a:extLst>
        </xdr:cNvPr>
        <xdr:cNvCxnSpPr/>
      </xdr:nvCxnSpPr>
      <xdr:spPr>
        <a:xfrm>
          <a:off x="16093440" y="1080516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474" name="テキスト ボックス 473">
          <a:extLst>
            <a:ext uri="{FF2B5EF4-FFF2-40B4-BE49-F238E27FC236}">
              <a16:creationId xmlns:a16="http://schemas.microsoft.com/office/drawing/2014/main" id="{141205CE-7A9D-4168-9D06-1AB67ABA89D4}"/>
            </a:ext>
          </a:extLst>
        </xdr:cNvPr>
        <xdr:cNvSpPr txBox="1"/>
      </xdr:nvSpPr>
      <xdr:spPr>
        <a:xfrm>
          <a:off x="15694841" y="1066674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475" name="直線コネクタ 474">
          <a:extLst>
            <a:ext uri="{FF2B5EF4-FFF2-40B4-BE49-F238E27FC236}">
              <a16:creationId xmlns:a16="http://schemas.microsoft.com/office/drawing/2014/main" id="{B671EA14-BFEC-4D34-8AA6-7243C029CEAE}"/>
            </a:ext>
          </a:extLst>
        </xdr:cNvPr>
        <xdr:cNvCxnSpPr/>
      </xdr:nvCxnSpPr>
      <xdr:spPr>
        <a:xfrm>
          <a:off x="16093440" y="1043178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476" name="テキスト ボックス 475">
          <a:extLst>
            <a:ext uri="{FF2B5EF4-FFF2-40B4-BE49-F238E27FC236}">
              <a16:creationId xmlns:a16="http://schemas.microsoft.com/office/drawing/2014/main" id="{8B23B961-3B33-417D-BA99-F6456719420F}"/>
            </a:ext>
          </a:extLst>
        </xdr:cNvPr>
        <xdr:cNvSpPr txBox="1"/>
      </xdr:nvSpPr>
      <xdr:spPr>
        <a:xfrm>
          <a:off x="15694841" y="1029336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477" name="直線コネクタ 476">
          <a:extLst>
            <a:ext uri="{FF2B5EF4-FFF2-40B4-BE49-F238E27FC236}">
              <a16:creationId xmlns:a16="http://schemas.microsoft.com/office/drawing/2014/main" id="{192E41B9-0472-4FF3-BDAC-EE1305208755}"/>
            </a:ext>
          </a:extLst>
        </xdr:cNvPr>
        <xdr:cNvCxnSpPr/>
      </xdr:nvCxnSpPr>
      <xdr:spPr>
        <a:xfrm>
          <a:off x="16093440" y="1005840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478" name="テキスト ボックス 477">
          <a:extLst>
            <a:ext uri="{FF2B5EF4-FFF2-40B4-BE49-F238E27FC236}">
              <a16:creationId xmlns:a16="http://schemas.microsoft.com/office/drawing/2014/main" id="{70396E30-E7DD-4470-AAA6-2202C3EB4511}"/>
            </a:ext>
          </a:extLst>
        </xdr:cNvPr>
        <xdr:cNvSpPr txBox="1"/>
      </xdr:nvSpPr>
      <xdr:spPr>
        <a:xfrm>
          <a:off x="15694841" y="991998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479" name="直線コネクタ 478">
          <a:extLst>
            <a:ext uri="{FF2B5EF4-FFF2-40B4-BE49-F238E27FC236}">
              <a16:creationId xmlns:a16="http://schemas.microsoft.com/office/drawing/2014/main" id="{29CC6B24-3E51-4655-B961-A245444BCE60}"/>
            </a:ext>
          </a:extLst>
        </xdr:cNvPr>
        <xdr:cNvCxnSpPr/>
      </xdr:nvCxnSpPr>
      <xdr:spPr>
        <a:xfrm>
          <a:off x="16093440" y="96888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480" name="テキスト ボックス 479">
          <a:extLst>
            <a:ext uri="{FF2B5EF4-FFF2-40B4-BE49-F238E27FC236}">
              <a16:creationId xmlns:a16="http://schemas.microsoft.com/office/drawing/2014/main" id="{C037B322-1BEA-4236-B9CA-B9332F301EA8}"/>
            </a:ext>
          </a:extLst>
        </xdr:cNvPr>
        <xdr:cNvSpPr txBox="1"/>
      </xdr:nvSpPr>
      <xdr:spPr>
        <a:xfrm>
          <a:off x="15694841" y="95504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481" name="直線コネクタ 480">
          <a:extLst>
            <a:ext uri="{FF2B5EF4-FFF2-40B4-BE49-F238E27FC236}">
              <a16:creationId xmlns:a16="http://schemas.microsoft.com/office/drawing/2014/main" id="{5BA26BAE-1DE9-46CE-8AAB-73DED81936A5}"/>
            </a:ext>
          </a:extLst>
        </xdr:cNvPr>
        <xdr:cNvCxnSpPr/>
      </xdr:nvCxnSpPr>
      <xdr:spPr>
        <a:xfrm>
          <a:off x="16093440" y="93154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482" name="テキスト ボックス 481">
          <a:extLst>
            <a:ext uri="{FF2B5EF4-FFF2-40B4-BE49-F238E27FC236}">
              <a16:creationId xmlns:a16="http://schemas.microsoft.com/office/drawing/2014/main" id="{C14792E2-E938-4BB6-BDE7-B766EFFEB718}"/>
            </a:ext>
          </a:extLst>
        </xdr:cNvPr>
        <xdr:cNvSpPr txBox="1"/>
      </xdr:nvSpPr>
      <xdr:spPr>
        <a:xfrm>
          <a:off x="15694841" y="917703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483" name="直線コネクタ 482">
          <a:extLst>
            <a:ext uri="{FF2B5EF4-FFF2-40B4-BE49-F238E27FC236}">
              <a16:creationId xmlns:a16="http://schemas.microsoft.com/office/drawing/2014/main" id="{4E7C6E94-26DF-4AE8-BA1C-428F28B7A3E1}"/>
            </a:ext>
          </a:extLst>
        </xdr:cNvPr>
        <xdr:cNvCxnSpPr/>
      </xdr:nvCxnSpPr>
      <xdr:spPr>
        <a:xfrm>
          <a:off x="16093440" y="894207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484" name="テキスト ボックス 483">
          <a:extLst>
            <a:ext uri="{FF2B5EF4-FFF2-40B4-BE49-F238E27FC236}">
              <a16:creationId xmlns:a16="http://schemas.microsoft.com/office/drawing/2014/main" id="{43256AF1-F7A8-4972-A42D-50F5DDDCCFD0}"/>
            </a:ext>
          </a:extLst>
        </xdr:cNvPr>
        <xdr:cNvSpPr txBox="1"/>
      </xdr:nvSpPr>
      <xdr:spPr>
        <a:xfrm>
          <a:off x="15694841" y="880365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485" name="【保健センター・保健所】&#10;一人当たり面積グラフ枠">
          <a:extLst>
            <a:ext uri="{FF2B5EF4-FFF2-40B4-BE49-F238E27FC236}">
              <a16:creationId xmlns:a16="http://schemas.microsoft.com/office/drawing/2014/main" id="{B1E2C55C-898E-43A9-A84C-98873B580D46}"/>
            </a:ext>
          </a:extLst>
        </xdr:cNvPr>
        <xdr:cNvSpPr/>
      </xdr:nvSpPr>
      <xdr:spPr>
        <a:xfrm>
          <a:off x="16093440" y="894207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167640</xdr:rowOff>
    </xdr:from>
    <xdr:to>
      <xdr:col>116</xdr:col>
      <xdr:colOff>62864</xdr:colOff>
      <xdr:row>63</xdr:row>
      <xdr:rowOff>154305</xdr:rowOff>
    </xdr:to>
    <xdr:cxnSp macro="">
      <xdr:nvCxnSpPr>
        <xdr:cNvPr id="486" name="直線コネクタ 485">
          <a:extLst>
            <a:ext uri="{FF2B5EF4-FFF2-40B4-BE49-F238E27FC236}">
              <a16:creationId xmlns:a16="http://schemas.microsoft.com/office/drawing/2014/main" id="{5AE3BF2B-3DA8-4717-AA45-90FC6D765D8D}"/>
            </a:ext>
          </a:extLst>
        </xdr:cNvPr>
        <xdr:cNvCxnSpPr/>
      </xdr:nvCxnSpPr>
      <xdr:spPr>
        <a:xfrm flipV="1">
          <a:off x="19509104" y="9555480"/>
          <a:ext cx="0" cy="116014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158132</xdr:rowOff>
    </xdr:from>
    <xdr:ext cx="469744" cy="259045"/>
    <xdr:sp macro="" textlink="">
      <xdr:nvSpPr>
        <xdr:cNvPr id="487" name="【保健センター・保健所】&#10;一人当たり面積最小値テキスト">
          <a:extLst>
            <a:ext uri="{FF2B5EF4-FFF2-40B4-BE49-F238E27FC236}">
              <a16:creationId xmlns:a16="http://schemas.microsoft.com/office/drawing/2014/main" id="{F327CCA8-BA5C-42E1-9F3E-029291D14783}"/>
            </a:ext>
          </a:extLst>
        </xdr:cNvPr>
        <xdr:cNvSpPr txBox="1"/>
      </xdr:nvSpPr>
      <xdr:spPr>
        <a:xfrm>
          <a:off x="19547840" y="107194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154305</xdr:rowOff>
    </xdr:from>
    <xdr:to>
      <xdr:col>116</xdr:col>
      <xdr:colOff>152400</xdr:colOff>
      <xdr:row>63</xdr:row>
      <xdr:rowOff>154305</xdr:rowOff>
    </xdr:to>
    <xdr:cxnSp macro="">
      <xdr:nvCxnSpPr>
        <xdr:cNvPr id="488" name="直線コネクタ 487">
          <a:extLst>
            <a:ext uri="{FF2B5EF4-FFF2-40B4-BE49-F238E27FC236}">
              <a16:creationId xmlns:a16="http://schemas.microsoft.com/office/drawing/2014/main" id="{8B2A5390-6BCB-4AC3-8C7B-7AAF2C0D7D2B}"/>
            </a:ext>
          </a:extLst>
        </xdr:cNvPr>
        <xdr:cNvCxnSpPr/>
      </xdr:nvCxnSpPr>
      <xdr:spPr>
        <a:xfrm>
          <a:off x="19443700" y="1071562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114317</xdr:rowOff>
    </xdr:from>
    <xdr:ext cx="469744" cy="259045"/>
    <xdr:sp macro="" textlink="">
      <xdr:nvSpPr>
        <xdr:cNvPr id="489" name="【保健センター・保健所】&#10;一人当たり面積最大値テキスト">
          <a:extLst>
            <a:ext uri="{FF2B5EF4-FFF2-40B4-BE49-F238E27FC236}">
              <a16:creationId xmlns:a16="http://schemas.microsoft.com/office/drawing/2014/main" id="{8060ACA3-4AF7-4198-8F04-285837F4FC36}"/>
            </a:ext>
          </a:extLst>
        </xdr:cNvPr>
        <xdr:cNvSpPr txBox="1"/>
      </xdr:nvSpPr>
      <xdr:spPr>
        <a:xfrm>
          <a:off x="19547840" y="93345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167640</xdr:rowOff>
    </xdr:from>
    <xdr:to>
      <xdr:col>116</xdr:col>
      <xdr:colOff>152400</xdr:colOff>
      <xdr:row>56</xdr:row>
      <xdr:rowOff>167640</xdr:rowOff>
    </xdr:to>
    <xdr:cxnSp macro="">
      <xdr:nvCxnSpPr>
        <xdr:cNvPr id="490" name="直線コネクタ 489">
          <a:extLst>
            <a:ext uri="{FF2B5EF4-FFF2-40B4-BE49-F238E27FC236}">
              <a16:creationId xmlns:a16="http://schemas.microsoft.com/office/drawing/2014/main" id="{D6F4404F-17D8-47DA-9F2B-A4ACD6C82CA7}"/>
            </a:ext>
          </a:extLst>
        </xdr:cNvPr>
        <xdr:cNvCxnSpPr/>
      </xdr:nvCxnSpPr>
      <xdr:spPr>
        <a:xfrm>
          <a:off x="19443700" y="955548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61</xdr:row>
      <xdr:rowOff>57802</xdr:rowOff>
    </xdr:from>
    <xdr:ext cx="469744" cy="259045"/>
    <xdr:sp macro="" textlink="">
      <xdr:nvSpPr>
        <xdr:cNvPr id="491" name="【保健センター・保健所】&#10;一人当たり面積平均値テキスト">
          <a:extLst>
            <a:ext uri="{FF2B5EF4-FFF2-40B4-BE49-F238E27FC236}">
              <a16:creationId xmlns:a16="http://schemas.microsoft.com/office/drawing/2014/main" id="{E7C816E4-615B-4848-90F8-B48B6A0EFEC7}"/>
            </a:ext>
          </a:extLst>
        </xdr:cNvPr>
        <xdr:cNvSpPr txBox="1"/>
      </xdr:nvSpPr>
      <xdr:spPr>
        <a:xfrm>
          <a:off x="19547840" y="1028384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62</xdr:row>
      <xdr:rowOff>34925</xdr:rowOff>
    </xdr:from>
    <xdr:to>
      <xdr:col>116</xdr:col>
      <xdr:colOff>114300</xdr:colOff>
      <xdr:row>62</xdr:row>
      <xdr:rowOff>136525</xdr:rowOff>
    </xdr:to>
    <xdr:sp macro="" textlink="">
      <xdr:nvSpPr>
        <xdr:cNvPr id="492" name="フローチャート: 判断 491">
          <a:extLst>
            <a:ext uri="{FF2B5EF4-FFF2-40B4-BE49-F238E27FC236}">
              <a16:creationId xmlns:a16="http://schemas.microsoft.com/office/drawing/2014/main" id="{C05C20E3-F2B0-443A-90A0-5BDE39D00E74}"/>
            </a:ext>
          </a:extLst>
        </xdr:cNvPr>
        <xdr:cNvSpPr/>
      </xdr:nvSpPr>
      <xdr:spPr>
        <a:xfrm>
          <a:off x="19458940" y="10428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62</xdr:row>
      <xdr:rowOff>36830</xdr:rowOff>
    </xdr:from>
    <xdr:to>
      <xdr:col>112</xdr:col>
      <xdr:colOff>38100</xdr:colOff>
      <xdr:row>62</xdr:row>
      <xdr:rowOff>138430</xdr:rowOff>
    </xdr:to>
    <xdr:sp macro="" textlink="">
      <xdr:nvSpPr>
        <xdr:cNvPr id="493" name="フローチャート: 判断 492">
          <a:extLst>
            <a:ext uri="{FF2B5EF4-FFF2-40B4-BE49-F238E27FC236}">
              <a16:creationId xmlns:a16="http://schemas.microsoft.com/office/drawing/2014/main" id="{D51F464D-A204-4BFC-9B22-D84A082900DF}"/>
            </a:ext>
          </a:extLst>
        </xdr:cNvPr>
        <xdr:cNvSpPr/>
      </xdr:nvSpPr>
      <xdr:spPr>
        <a:xfrm>
          <a:off x="18735040" y="1043051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62</xdr:row>
      <xdr:rowOff>29210</xdr:rowOff>
    </xdr:from>
    <xdr:to>
      <xdr:col>107</xdr:col>
      <xdr:colOff>101600</xdr:colOff>
      <xdr:row>62</xdr:row>
      <xdr:rowOff>130810</xdr:rowOff>
    </xdr:to>
    <xdr:sp macro="" textlink="">
      <xdr:nvSpPr>
        <xdr:cNvPr id="494" name="フローチャート: 判断 493">
          <a:extLst>
            <a:ext uri="{FF2B5EF4-FFF2-40B4-BE49-F238E27FC236}">
              <a16:creationId xmlns:a16="http://schemas.microsoft.com/office/drawing/2014/main" id="{3D766B88-0A6D-49AB-8B8C-439823BB0519}"/>
            </a:ext>
          </a:extLst>
        </xdr:cNvPr>
        <xdr:cNvSpPr/>
      </xdr:nvSpPr>
      <xdr:spPr>
        <a:xfrm>
          <a:off x="17937480" y="104228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62</xdr:row>
      <xdr:rowOff>40640</xdr:rowOff>
    </xdr:from>
    <xdr:to>
      <xdr:col>102</xdr:col>
      <xdr:colOff>165100</xdr:colOff>
      <xdr:row>62</xdr:row>
      <xdr:rowOff>142240</xdr:rowOff>
    </xdr:to>
    <xdr:sp macro="" textlink="">
      <xdr:nvSpPr>
        <xdr:cNvPr id="495" name="フローチャート: 判断 494">
          <a:extLst>
            <a:ext uri="{FF2B5EF4-FFF2-40B4-BE49-F238E27FC236}">
              <a16:creationId xmlns:a16="http://schemas.microsoft.com/office/drawing/2014/main" id="{DC561C1B-F567-4CB1-BA97-79FEAAED78DE}"/>
            </a:ext>
          </a:extLst>
        </xdr:cNvPr>
        <xdr:cNvSpPr/>
      </xdr:nvSpPr>
      <xdr:spPr>
        <a:xfrm>
          <a:off x="17162780" y="104343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73025</xdr:rowOff>
    </xdr:from>
    <xdr:to>
      <xdr:col>98</xdr:col>
      <xdr:colOff>38100</xdr:colOff>
      <xdr:row>63</xdr:row>
      <xdr:rowOff>3175</xdr:rowOff>
    </xdr:to>
    <xdr:sp macro="" textlink="">
      <xdr:nvSpPr>
        <xdr:cNvPr id="496" name="フローチャート: 判断 495">
          <a:extLst>
            <a:ext uri="{FF2B5EF4-FFF2-40B4-BE49-F238E27FC236}">
              <a16:creationId xmlns:a16="http://schemas.microsoft.com/office/drawing/2014/main" id="{1F322C56-BC22-4412-B96A-771E6F85222B}"/>
            </a:ext>
          </a:extLst>
        </xdr:cNvPr>
        <xdr:cNvSpPr/>
      </xdr:nvSpPr>
      <xdr:spPr>
        <a:xfrm>
          <a:off x="16388080" y="10466705"/>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497" name="テキスト ボックス 496">
          <a:extLst>
            <a:ext uri="{FF2B5EF4-FFF2-40B4-BE49-F238E27FC236}">
              <a16:creationId xmlns:a16="http://schemas.microsoft.com/office/drawing/2014/main" id="{EF8BB944-1609-44D2-BA26-135DDB782350}"/>
            </a:ext>
          </a:extLst>
        </xdr:cNvPr>
        <xdr:cNvSpPr txBox="1"/>
      </xdr:nvSpPr>
      <xdr:spPr>
        <a:xfrm>
          <a:off x="1934210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498" name="テキスト ボックス 497">
          <a:extLst>
            <a:ext uri="{FF2B5EF4-FFF2-40B4-BE49-F238E27FC236}">
              <a16:creationId xmlns:a16="http://schemas.microsoft.com/office/drawing/2014/main" id="{C95C6BDB-0CC4-4E43-BA9F-E006BB329EE0}"/>
            </a:ext>
          </a:extLst>
        </xdr:cNvPr>
        <xdr:cNvSpPr txBox="1"/>
      </xdr:nvSpPr>
      <xdr:spPr>
        <a:xfrm>
          <a:off x="1861058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499" name="テキスト ボックス 498">
          <a:extLst>
            <a:ext uri="{FF2B5EF4-FFF2-40B4-BE49-F238E27FC236}">
              <a16:creationId xmlns:a16="http://schemas.microsoft.com/office/drawing/2014/main" id="{7A903971-0112-4FF5-8B20-06F7EA8324AC}"/>
            </a:ext>
          </a:extLst>
        </xdr:cNvPr>
        <xdr:cNvSpPr txBox="1"/>
      </xdr:nvSpPr>
      <xdr:spPr>
        <a:xfrm>
          <a:off x="178206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500" name="テキスト ボックス 499">
          <a:extLst>
            <a:ext uri="{FF2B5EF4-FFF2-40B4-BE49-F238E27FC236}">
              <a16:creationId xmlns:a16="http://schemas.microsoft.com/office/drawing/2014/main" id="{717FB7FA-2D9D-4933-8D20-D47800E27541}"/>
            </a:ext>
          </a:extLst>
        </xdr:cNvPr>
        <xdr:cNvSpPr txBox="1"/>
      </xdr:nvSpPr>
      <xdr:spPr>
        <a:xfrm>
          <a:off x="1704594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501" name="テキスト ボックス 500">
          <a:extLst>
            <a:ext uri="{FF2B5EF4-FFF2-40B4-BE49-F238E27FC236}">
              <a16:creationId xmlns:a16="http://schemas.microsoft.com/office/drawing/2014/main" id="{92461E17-5248-4ADB-A8F7-D8FB744494DB}"/>
            </a:ext>
          </a:extLst>
        </xdr:cNvPr>
        <xdr:cNvSpPr txBox="1"/>
      </xdr:nvSpPr>
      <xdr:spPr>
        <a:xfrm>
          <a:off x="16263620" y="11176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19685</xdr:rowOff>
    </xdr:from>
    <xdr:to>
      <xdr:col>116</xdr:col>
      <xdr:colOff>114300</xdr:colOff>
      <xdr:row>63</xdr:row>
      <xdr:rowOff>121285</xdr:rowOff>
    </xdr:to>
    <xdr:sp macro="" textlink="">
      <xdr:nvSpPr>
        <xdr:cNvPr id="502" name="楕円 501">
          <a:extLst>
            <a:ext uri="{FF2B5EF4-FFF2-40B4-BE49-F238E27FC236}">
              <a16:creationId xmlns:a16="http://schemas.microsoft.com/office/drawing/2014/main" id="{1C445F1D-EA1B-4175-9EDB-50F660C91B16}"/>
            </a:ext>
          </a:extLst>
        </xdr:cNvPr>
        <xdr:cNvSpPr/>
      </xdr:nvSpPr>
      <xdr:spPr>
        <a:xfrm>
          <a:off x="19458940" y="105810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62</xdr:row>
      <xdr:rowOff>106062</xdr:rowOff>
    </xdr:from>
    <xdr:ext cx="469744" cy="259045"/>
    <xdr:sp macro="" textlink="">
      <xdr:nvSpPr>
        <xdr:cNvPr id="503" name="【保健センター・保健所】&#10;一人当たり面積該当値テキスト">
          <a:extLst>
            <a:ext uri="{FF2B5EF4-FFF2-40B4-BE49-F238E27FC236}">
              <a16:creationId xmlns:a16="http://schemas.microsoft.com/office/drawing/2014/main" id="{927CFD54-FB5E-4829-9EA3-764C2D6492F8}"/>
            </a:ext>
          </a:extLst>
        </xdr:cNvPr>
        <xdr:cNvSpPr txBox="1"/>
      </xdr:nvSpPr>
      <xdr:spPr>
        <a:xfrm>
          <a:off x="19547840" y="10499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25400</xdr:rowOff>
    </xdr:from>
    <xdr:to>
      <xdr:col>112</xdr:col>
      <xdr:colOff>38100</xdr:colOff>
      <xdr:row>63</xdr:row>
      <xdr:rowOff>127000</xdr:rowOff>
    </xdr:to>
    <xdr:sp macro="" textlink="">
      <xdr:nvSpPr>
        <xdr:cNvPr id="504" name="楕円 503">
          <a:extLst>
            <a:ext uri="{FF2B5EF4-FFF2-40B4-BE49-F238E27FC236}">
              <a16:creationId xmlns:a16="http://schemas.microsoft.com/office/drawing/2014/main" id="{97F461AF-B84D-4E29-949C-2C8A9B267501}"/>
            </a:ext>
          </a:extLst>
        </xdr:cNvPr>
        <xdr:cNvSpPr/>
      </xdr:nvSpPr>
      <xdr:spPr>
        <a:xfrm>
          <a:off x="18735040" y="10586720"/>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63</xdr:row>
      <xdr:rowOff>70485</xdr:rowOff>
    </xdr:from>
    <xdr:to>
      <xdr:col>116</xdr:col>
      <xdr:colOff>63500</xdr:colOff>
      <xdr:row>63</xdr:row>
      <xdr:rowOff>76200</xdr:rowOff>
    </xdr:to>
    <xdr:cxnSp macro="">
      <xdr:nvCxnSpPr>
        <xdr:cNvPr id="505" name="直線コネクタ 504">
          <a:extLst>
            <a:ext uri="{FF2B5EF4-FFF2-40B4-BE49-F238E27FC236}">
              <a16:creationId xmlns:a16="http://schemas.microsoft.com/office/drawing/2014/main" id="{CE4E9693-A5D3-406A-8625-7A8C4E07D174}"/>
            </a:ext>
          </a:extLst>
        </xdr:cNvPr>
        <xdr:cNvCxnSpPr/>
      </xdr:nvCxnSpPr>
      <xdr:spPr>
        <a:xfrm flipV="1">
          <a:off x="18778220" y="10631805"/>
          <a:ext cx="7315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29210</xdr:rowOff>
    </xdr:from>
    <xdr:to>
      <xdr:col>107</xdr:col>
      <xdr:colOff>101600</xdr:colOff>
      <xdr:row>63</xdr:row>
      <xdr:rowOff>130810</xdr:rowOff>
    </xdr:to>
    <xdr:sp macro="" textlink="">
      <xdr:nvSpPr>
        <xdr:cNvPr id="506" name="楕円 505">
          <a:extLst>
            <a:ext uri="{FF2B5EF4-FFF2-40B4-BE49-F238E27FC236}">
              <a16:creationId xmlns:a16="http://schemas.microsoft.com/office/drawing/2014/main" id="{7B5D53D8-C25F-4EE9-945F-4D80947D2B4A}"/>
            </a:ext>
          </a:extLst>
        </xdr:cNvPr>
        <xdr:cNvSpPr/>
      </xdr:nvSpPr>
      <xdr:spPr>
        <a:xfrm>
          <a:off x="17937480" y="105905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63</xdr:row>
      <xdr:rowOff>76200</xdr:rowOff>
    </xdr:from>
    <xdr:to>
      <xdr:col>111</xdr:col>
      <xdr:colOff>177800</xdr:colOff>
      <xdr:row>63</xdr:row>
      <xdr:rowOff>80010</xdr:rowOff>
    </xdr:to>
    <xdr:cxnSp macro="">
      <xdr:nvCxnSpPr>
        <xdr:cNvPr id="507" name="直線コネクタ 506">
          <a:extLst>
            <a:ext uri="{FF2B5EF4-FFF2-40B4-BE49-F238E27FC236}">
              <a16:creationId xmlns:a16="http://schemas.microsoft.com/office/drawing/2014/main" id="{6AA407F5-DA7A-4CE9-8C6A-5159ED7AD0D5}"/>
            </a:ext>
          </a:extLst>
        </xdr:cNvPr>
        <xdr:cNvCxnSpPr/>
      </xdr:nvCxnSpPr>
      <xdr:spPr>
        <a:xfrm flipV="1">
          <a:off x="17988280" y="10637520"/>
          <a:ext cx="78994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33020</xdr:rowOff>
    </xdr:from>
    <xdr:to>
      <xdr:col>102</xdr:col>
      <xdr:colOff>165100</xdr:colOff>
      <xdr:row>63</xdr:row>
      <xdr:rowOff>134620</xdr:rowOff>
    </xdr:to>
    <xdr:sp macro="" textlink="">
      <xdr:nvSpPr>
        <xdr:cNvPr id="508" name="楕円 507">
          <a:extLst>
            <a:ext uri="{FF2B5EF4-FFF2-40B4-BE49-F238E27FC236}">
              <a16:creationId xmlns:a16="http://schemas.microsoft.com/office/drawing/2014/main" id="{FEF26C60-65E9-44E3-B53B-EC8A6107847A}"/>
            </a:ext>
          </a:extLst>
        </xdr:cNvPr>
        <xdr:cNvSpPr/>
      </xdr:nvSpPr>
      <xdr:spPr>
        <a:xfrm>
          <a:off x="1716278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63</xdr:row>
      <xdr:rowOff>80010</xdr:rowOff>
    </xdr:from>
    <xdr:to>
      <xdr:col>107</xdr:col>
      <xdr:colOff>50800</xdr:colOff>
      <xdr:row>63</xdr:row>
      <xdr:rowOff>83820</xdr:rowOff>
    </xdr:to>
    <xdr:cxnSp macro="">
      <xdr:nvCxnSpPr>
        <xdr:cNvPr id="509" name="直線コネクタ 508">
          <a:extLst>
            <a:ext uri="{FF2B5EF4-FFF2-40B4-BE49-F238E27FC236}">
              <a16:creationId xmlns:a16="http://schemas.microsoft.com/office/drawing/2014/main" id="{55721BA9-77DE-4598-A7F0-EE7BE15CD902}"/>
            </a:ext>
          </a:extLst>
        </xdr:cNvPr>
        <xdr:cNvCxnSpPr/>
      </xdr:nvCxnSpPr>
      <xdr:spPr>
        <a:xfrm flipV="1">
          <a:off x="17213580" y="10641330"/>
          <a:ext cx="7747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63</xdr:row>
      <xdr:rowOff>38735</xdr:rowOff>
    </xdr:from>
    <xdr:to>
      <xdr:col>98</xdr:col>
      <xdr:colOff>38100</xdr:colOff>
      <xdr:row>63</xdr:row>
      <xdr:rowOff>140335</xdr:rowOff>
    </xdr:to>
    <xdr:sp macro="" textlink="">
      <xdr:nvSpPr>
        <xdr:cNvPr id="510" name="楕円 509">
          <a:extLst>
            <a:ext uri="{FF2B5EF4-FFF2-40B4-BE49-F238E27FC236}">
              <a16:creationId xmlns:a16="http://schemas.microsoft.com/office/drawing/2014/main" id="{08289C82-5365-46BB-9CC0-511DA0A761F6}"/>
            </a:ext>
          </a:extLst>
        </xdr:cNvPr>
        <xdr:cNvSpPr/>
      </xdr:nvSpPr>
      <xdr:spPr>
        <a:xfrm>
          <a:off x="16388080" y="1060005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63</xdr:row>
      <xdr:rowOff>83820</xdr:rowOff>
    </xdr:from>
    <xdr:to>
      <xdr:col>102</xdr:col>
      <xdr:colOff>114300</xdr:colOff>
      <xdr:row>63</xdr:row>
      <xdr:rowOff>89535</xdr:rowOff>
    </xdr:to>
    <xdr:cxnSp macro="">
      <xdr:nvCxnSpPr>
        <xdr:cNvPr id="511" name="直線コネクタ 510">
          <a:extLst>
            <a:ext uri="{FF2B5EF4-FFF2-40B4-BE49-F238E27FC236}">
              <a16:creationId xmlns:a16="http://schemas.microsoft.com/office/drawing/2014/main" id="{3DDF8C92-2DD3-49B2-AA83-FAF619E5BD4A}"/>
            </a:ext>
          </a:extLst>
        </xdr:cNvPr>
        <xdr:cNvCxnSpPr/>
      </xdr:nvCxnSpPr>
      <xdr:spPr>
        <a:xfrm flipV="1">
          <a:off x="16431260" y="10645140"/>
          <a:ext cx="78232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60</xdr:row>
      <xdr:rowOff>154957</xdr:rowOff>
    </xdr:from>
    <xdr:ext cx="469744" cy="259045"/>
    <xdr:sp macro="" textlink="">
      <xdr:nvSpPr>
        <xdr:cNvPr id="512" name="n_1aveValue【保健センター・保健所】&#10;一人当たり面積">
          <a:extLst>
            <a:ext uri="{FF2B5EF4-FFF2-40B4-BE49-F238E27FC236}">
              <a16:creationId xmlns:a16="http://schemas.microsoft.com/office/drawing/2014/main" id="{ED6842F4-EAF6-46B2-9AF1-C735FDA806D7}"/>
            </a:ext>
          </a:extLst>
        </xdr:cNvPr>
        <xdr:cNvSpPr txBox="1"/>
      </xdr:nvSpPr>
      <xdr:spPr>
        <a:xfrm>
          <a:off x="18561127" y="102133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60</xdr:row>
      <xdr:rowOff>147337</xdr:rowOff>
    </xdr:from>
    <xdr:ext cx="469744" cy="259045"/>
    <xdr:sp macro="" textlink="">
      <xdr:nvSpPr>
        <xdr:cNvPr id="513" name="n_2aveValue【保健センター・保健所】&#10;一人当たり面積">
          <a:extLst>
            <a:ext uri="{FF2B5EF4-FFF2-40B4-BE49-F238E27FC236}">
              <a16:creationId xmlns:a16="http://schemas.microsoft.com/office/drawing/2014/main" id="{1E24F1F4-7099-453E-BEE7-83EB0FFDDF23}"/>
            </a:ext>
          </a:extLst>
        </xdr:cNvPr>
        <xdr:cNvSpPr txBox="1"/>
      </xdr:nvSpPr>
      <xdr:spPr>
        <a:xfrm>
          <a:off x="17776267" y="10205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60</xdr:row>
      <xdr:rowOff>158767</xdr:rowOff>
    </xdr:from>
    <xdr:ext cx="469744" cy="259045"/>
    <xdr:sp macro="" textlink="">
      <xdr:nvSpPr>
        <xdr:cNvPr id="514" name="n_3aveValue【保健センター・保健所】&#10;一人当たり面積">
          <a:extLst>
            <a:ext uri="{FF2B5EF4-FFF2-40B4-BE49-F238E27FC236}">
              <a16:creationId xmlns:a16="http://schemas.microsoft.com/office/drawing/2014/main" id="{05266CD1-BC2E-420A-9689-820D72667364}"/>
            </a:ext>
          </a:extLst>
        </xdr:cNvPr>
        <xdr:cNvSpPr txBox="1"/>
      </xdr:nvSpPr>
      <xdr:spPr>
        <a:xfrm>
          <a:off x="17001567" y="10217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61</xdr:row>
      <xdr:rowOff>19702</xdr:rowOff>
    </xdr:from>
    <xdr:ext cx="469744" cy="259045"/>
    <xdr:sp macro="" textlink="">
      <xdr:nvSpPr>
        <xdr:cNvPr id="515" name="n_4aveValue【保健センター・保健所】&#10;一人当たり面積">
          <a:extLst>
            <a:ext uri="{FF2B5EF4-FFF2-40B4-BE49-F238E27FC236}">
              <a16:creationId xmlns:a16="http://schemas.microsoft.com/office/drawing/2014/main" id="{09722677-C414-4C0D-890A-934DC221355E}"/>
            </a:ext>
          </a:extLst>
        </xdr:cNvPr>
        <xdr:cNvSpPr txBox="1"/>
      </xdr:nvSpPr>
      <xdr:spPr>
        <a:xfrm>
          <a:off x="16226867" y="102457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63</xdr:row>
      <xdr:rowOff>118127</xdr:rowOff>
    </xdr:from>
    <xdr:ext cx="469744" cy="259045"/>
    <xdr:sp macro="" textlink="">
      <xdr:nvSpPr>
        <xdr:cNvPr id="516" name="n_1mainValue【保健センター・保健所】&#10;一人当たり面積">
          <a:extLst>
            <a:ext uri="{FF2B5EF4-FFF2-40B4-BE49-F238E27FC236}">
              <a16:creationId xmlns:a16="http://schemas.microsoft.com/office/drawing/2014/main" id="{07F8ABE8-A844-45CA-AFA2-152E5CC62A3E}"/>
            </a:ext>
          </a:extLst>
        </xdr:cNvPr>
        <xdr:cNvSpPr txBox="1"/>
      </xdr:nvSpPr>
      <xdr:spPr>
        <a:xfrm>
          <a:off x="18561127" y="10679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63</xdr:row>
      <xdr:rowOff>121937</xdr:rowOff>
    </xdr:from>
    <xdr:ext cx="469744" cy="259045"/>
    <xdr:sp macro="" textlink="">
      <xdr:nvSpPr>
        <xdr:cNvPr id="517" name="n_2mainValue【保健センター・保健所】&#10;一人当たり面積">
          <a:extLst>
            <a:ext uri="{FF2B5EF4-FFF2-40B4-BE49-F238E27FC236}">
              <a16:creationId xmlns:a16="http://schemas.microsoft.com/office/drawing/2014/main" id="{C381155E-D62F-46DC-A3AD-923FF82948B8}"/>
            </a:ext>
          </a:extLst>
        </xdr:cNvPr>
        <xdr:cNvSpPr txBox="1"/>
      </xdr:nvSpPr>
      <xdr:spPr>
        <a:xfrm>
          <a:off x="17776267" y="10683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63</xdr:row>
      <xdr:rowOff>125747</xdr:rowOff>
    </xdr:from>
    <xdr:ext cx="469744" cy="259045"/>
    <xdr:sp macro="" textlink="">
      <xdr:nvSpPr>
        <xdr:cNvPr id="518" name="n_3mainValue【保健センター・保健所】&#10;一人当たり面積">
          <a:extLst>
            <a:ext uri="{FF2B5EF4-FFF2-40B4-BE49-F238E27FC236}">
              <a16:creationId xmlns:a16="http://schemas.microsoft.com/office/drawing/2014/main" id="{30B48549-E0EF-473E-8CCF-478CA30D156F}"/>
            </a:ext>
          </a:extLst>
        </xdr:cNvPr>
        <xdr:cNvSpPr txBox="1"/>
      </xdr:nvSpPr>
      <xdr:spPr>
        <a:xfrm>
          <a:off x="17001567" y="1068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131462</xdr:rowOff>
    </xdr:from>
    <xdr:ext cx="469744" cy="259045"/>
    <xdr:sp macro="" textlink="">
      <xdr:nvSpPr>
        <xdr:cNvPr id="519" name="n_4mainValue【保健センター・保健所】&#10;一人当たり面積">
          <a:extLst>
            <a:ext uri="{FF2B5EF4-FFF2-40B4-BE49-F238E27FC236}">
              <a16:creationId xmlns:a16="http://schemas.microsoft.com/office/drawing/2014/main" id="{BFAE607B-FF53-47C2-9129-00E5921C9373}"/>
            </a:ext>
          </a:extLst>
        </xdr:cNvPr>
        <xdr:cNvSpPr txBox="1"/>
      </xdr:nvSpPr>
      <xdr:spPr>
        <a:xfrm>
          <a:off x="16226867" y="106927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520" name="正方形/長方形 519">
          <a:extLst>
            <a:ext uri="{FF2B5EF4-FFF2-40B4-BE49-F238E27FC236}">
              <a16:creationId xmlns:a16="http://schemas.microsoft.com/office/drawing/2014/main" id="{4C070537-F46F-44BA-B061-69BDE59AA4DD}"/>
            </a:ext>
          </a:extLst>
        </xdr:cNvPr>
        <xdr:cNvSpPr/>
      </xdr:nvSpPr>
      <xdr:spPr>
        <a:xfrm>
          <a:off x="10960100" y="11551920"/>
          <a:ext cx="415290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21" name="正方形/長方形 520">
          <a:extLst>
            <a:ext uri="{FF2B5EF4-FFF2-40B4-BE49-F238E27FC236}">
              <a16:creationId xmlns:a16="http://schemas.microsoft.com/office/drawing/2014/main" id="{17033C23-9FFD-4A84-A542-9D723EF2D8B7}"/>
            </a:ext>
          </a:extLst>
        </xdr:cNvPr>
        <xdr:cNvSpPr/>
      </xdr:nvSpPr>
      <xdr:spPr>
        <a:xfrm>
          <a:off x="110642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2" name="正方形/長方形 521">
          <a:extLst>
            <a:ext uri="{FF2B5EF4-FFF2-40B4-BE49-F238E27FC236}">
              <a16:creationId xmlns:a16="http://schemas.microsoft.com/office/drawing/2014/main" id="{16D56782-4531-4127-81D1-9152706E5298}"/>
            </a:ext>
          </a:extLst>
        </xdr:cNvPr>
        <xdr:cNvSpPr/>
      </xdr:nvSpPr>
      <xdr:spPr>
        <a:xfrm>
          <a:off x="110642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3" name="正方形/長方形 522">
          <a:extLst>
            <a:ext uri="{FF2B5EF4-FFF2-40B4-BE49-F238E27FC236}">
              <a16:creationId xmlns:a16="http://schemas.microsoft.com/office/drawing/2014/main" id="{82847B35-6F4C-4BB0-A130-9F6C93D1C9FA}"/>
            </a:ext>
          </a:extLst>
        </xdr:cNvPr>
        <xdr:cNvSpPr/>
      </xdr:nvSpPr>
      <xdr:spPr>
        <a:xfrm>
          <a:off x="119659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4" name="正方形/長方形 523">
          <a:extLst>
            <a:ext uri="{FF2B5EF4-FFF2-40B4-BE49-F238E27FC236}">
              <a16:creationId xmlns:a16="http://schemas.microsoft.com/office/drawing/2014/main" id="{927C4D3F-A1E3-4437-A742-D3416A5971B4}"/>
            </a:ext>
          </a:extLst>
        </xdr:cNvPr>
        <xdr:cNvSpPr/>
      </xdr:nvSpPr>
      <xdr:spPr>
        <a:xfrm>
          <a:off x="119659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5" name="正方形/長方形 524">
          <a:extLst>
            <a:ext uri="{FF2B5EF4-FFF2-40B4-BE49-F238E27FC236}">
              <a16:creationId xmlns:a16="http://schemas.microsoft.com/office/drawing/2014/main" id="{0C3A3AE8-BABA-4923-84C9-CA2FE16CD444}"/>
            </a:ext>
          </a:extLst>
        </xdr:cNvPr>
        <xdr:cNvSpPr/>
      </xdr:nvSpPr>
      <xdr:spPr>
        <a:xfrm>
          <a:off x="129717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6" name="正方形/長方形 525">
          <a:extLst>
            <a:ext uri="{FF2B5EF4-FFF2-40B4-BE49-F238E27FC236}">
              <a16:creationId xmlns:a16="http://schemas.microsoft.com/office/drawing/2014/main" id="{44D0C3E2-32D3-4FC2-BCCB-FEA0EE2006B2}"/>
            </a:ext>
          </a:extLst>
        </xdr:cNvPr>
        <xdr:cNvSpPr/>
      </xdr:nvSpPr>
      <xdr:spPr>
        <a:xfrm>
          <a:off x="129717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7" name="正方形/長方形 526">
          <a:extLst>
            <a:ext uri="{FF2B5EF4-FFF2-40B4-BE49-F238E27FC236}">
              <a16:creationId xmlns:a16="http://schemas.microsoft.com/office/drawing/2014/main" id="{6F631FE4-1B78-47A0-848C-42EDC42AD5E4}"/>
            </a:ext>
          </a:extLst>
        </xdr:cNvPr>
        <xdr:cNvSpPr/>
      </xdr:nvSpPr>
      <xdr:spPr>
        <a:xfrm>
          <a:off x="10960100" y="12668250"/>
          <a:ext cx="415290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8" name="テキスト ボックス 527">
          <a:extLst>
            <a:ext uri="{FF2B5EF4-FFF2-40B4-BE49-F238E27FC236}">
              <a16:creationId xmlns:a16="http://schemas.microsoft.com/office/drawing/2014/main" id="{6635CF71-1E79-4661-9CAC-6F5EED2A332C}"/>
            </a:ext>
          </a:extLst>
        </xdr:cNvPr>
        <xdr:cNvSpPr txBox="1"/>
      </xdr:nvSpPr>
      <xdr:spPr>
        <a:xfrm>
          <a:off x="10922000" y="1248156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9" name="直線コネクタ 528">
          <a:extLst>
            <a:ext uri="{FF2B5EF4-FFF2-40B4-BE49-F238E27FC236}">
              <a16:creationId xmlns:a16="http://schemas.microsoft.com/office/drawing/2014/main" id="{9AECFEEA-6B64-4365-B7DD-2F3D9B97BECE}"/>
            </a:ext>
          </a:extLst>
        </xdr:cNvPr>
        <xdr:cNvCxnSpPr/>
      </xdr:nvCxnSpPr>
      <xdr:spPr>
        <a:xfrm>
          <a:off x="10960100" y="1490472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30" name="テキスト ボックス 529">
          <a:extLst>
            <a:ext uri="{FF2B5EF4-FFF2-40B4-BE49-F238E27FC236}">
              <a16:creationId xmlns:a16="http://schemas.microsoft.com/office/drawing/2014/main" id="{124FD0A6-7021-4A98-8872-62B8052ED53C}"/>
            </a:ext>
          </a:extLst>
        </xdr:cNvPr>
        <xdr:cNvSpPr txBox="1"/>
      </xdr:nvSpPr>
      <xdr:spPr>
        <a:xfrm>
          <a:off x="10561501" y="1476249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31" name="直線コネクタ 530">
          <a:extLst>
            <a:ext uri="{FF2B5EF4-FFF2-40B4-BE49-F238E27FC236}">
              <a16:creationId xmlns:a16="http://schemas.microsoft.com/office/drawing/2014/main" id="{6F9C321F-42FB-4156-8B80-FB895AF5525B}"/>
            </a:ext>
          </a:extLst>
        </xdr:cNvPr>
        <xdr:cNvCxnSpPr/>
      </xdr:nvCxnSpPr>
      <xdr:spPr>
        <a:xfrm>
          <a:off x="10960100" y="1453134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2" name="テキスト ボックス 531">
          <a:extLst>
            <a:ext uri="{FF2B5EF4-FFF2-40B4-BE49-F238E27FC236}">
              <a16:creationId xmlns:a16="http://schemas.microsoft.com/office/drawing/2014/main" id="{ECED49BF-2A28-4CEF-A0A2-F4AEADF73811}"/>
            </a:ext>
          </a:extLst>
        </xdr:cNvPr>
        <xdr:cNvSpPr txBox="1"/>
      </xdr:nvSpPr>
      <xdr:spPr>
        <a:xfrm>
          <a:off x="10561501" y="143929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3" name="直線コネクタ 532">
          <a:extLst>
            <a:ext uri="{FF2B5EF4-FFF2-40B4-BE49-F238E27FC236}">
              <a16:creationId xmlns:a16="http://schemas.microsoft.com/office/drawing/2014/main" id="{03A8D04A-17F2-4593-AA3A-716D7C7D017F}"/>
            </a:ext>
          </a:extLst>
        </xdr:cNvPr>
        <xdr:cNvCxnSpPr/>
      </xdr:nvCxnSpPr>
      <xdr:spPr>
        <a:xfrm>
          <a:off x="10960100" y="1415796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4" name="テキスト ボックス 533">
          <a:extLst>
            <a:ext uri="{FF2B5EF4-FFF2-40B4-BE49-F238E27FC236}">
              <a16:creationId xmlns:a16="http://schemas.microsoft.com/office/drawing/2014/main" id="{D8F139D4-F2C1-4C73-8ECA-D5CAB7DFAB77}"/>
            </a:ext>
          </a:extLst>
        </xdr:cNvPr>
        <xdr:cNvSpPr txBox="1"/>
      </xdr:nvSpPr>
      <xdr:spPr>
        <a:xfrm>
          <a:off x="10602761" y="1401954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5" name="直線コネクタ 534">
          <a:extLst>
            <a:ext uri="{FF2B5EF4-FFF2-40B4-BE49-F238E27FC236}">
              <a16:creationId xmlns:a16="http://schemas.microsoft.com/office/drawing/2014/main" id="{A6BAF9A8-CAA4-4CCD-AF19-2FDD93472AC9}"/>
            </a:ext>
          </a:extLst>
        </xdr:cNvPr>
        <xdr:cNvCxnSpPr/>
      </xdr:nvCxnSpPr>
      <xdr:spPr>
        <a:xfrm>
          <a:off x="10960100" y="1378458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6" name="テキスト ボックス 535">
          <a:extLst>
            <a:ext uri="{FF2B5EF4-FFF2-40B4-BE49-F238E27FC236}">
              <a16:creationId xmlns:a16="http://schemas.microsoft.com/office/drawing/2014/main" id="{1AEA20CC-ABEE-47BF-A40D-7DD523BD6D77}"/>
            </a:ext>
          </a:extLst>
        </xdr:cNvPr>
        <xdr:cNvSpPr txBox="1"/>
      </xdr:nvSpPr>
      <xdr:spPr>
        <a:xfrm>
          <a:off x="10602761" y="1364616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7" name="直線コネクタ 536">
          <a:extLst>
            <a:ext uri="{FF2B5EF4-FFF2-40B4-BE49-F238E27FC236}">
              <a16:creationId xmlns:a16="http://schemas.microsoft.com/office/drawing/2014/main" id="{2688B3DC-6623-42E9-8345-D5D59A7DA749}"/>
            </a:ext>
          </a:extLst>
        </xdr:cNvPr>
        <xdr:cNvCxnSpPr/>
      </xdr:nvCxnSpPr>
      <xdr:spPr>
        <a:xfrm>
          <a:off x="10960100" y="1341120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8" name="テキスト ボックス 537">
          <a:extLst>
            <a:ext uri="{FF2B5EF4-FFF2-40B4-BE49-F238E27FC236}">
              <a16:creationId xmlns:a16="http://schemas.microsoft.com/office/drawing/2014/main" id="{D3ABA346-E39D-462B-8B1F-6BE845FCAA78}"/>
            </a:ext>
          </a:extLst>
        </xdr:cNvPr>
        <xdr:cNvSpPr txBox="1"/>
      </xdr:nvSpPr>
      <xdr:spPr>
        <a:xfrm>
          <a:off x="10602761" y="1327278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9" name="直線コネクタ 538">
          <a:extLst>
            <a:ext uri="{FF2B5EF4-FFF2-40B4-BE49-F238E27FC236}">
              <a16:creationId xmlns:a16="http://schemas.microsoft.com/office/drawing/2014/main" id="{727BC0C4-B4FD-484B-9AB4-9CDF55C9EC11}"/>
            </a:ext>
          </a:extLst>
        </xdr:cNvPr>
        <xdr:cNvCxnSpPr/>
      </xdr:nvCxnSpPr>
      <xdr:spPr>
        <a:xfrm>
          <a:off x="10960100" y="130416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40" name="テキスト ボックス 539">
          <a:extLst>
            <a:ext uri="{FF2B5EF4-FFF2-40B4-BE49-F238E27FC236}">
              <a16:creationId xmlns:a16="http://schemas.microsoft.com/office/drawing/2014/main" id="{4A34737B-73C5-4137-B184-886866F5E55B}"/>
            </a:ext>
          </a:extLst>
        </xdr:cNvPr>
        <xdr:cNvSpPr txBox="1"/>
      </xdr:nvSpPr>
      <xdr:spPr>
        <a:xfrm>
          <a:off x="10602761" y="1290321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41" name="直線コネクタ 540">
          <a:extLst>
            <a:ext uri="{FF2B5EF4-FFF2-40B4-BE49-F238E27FC236}">
              <a16:creationId xmlns:a16="http://schemas.microsoft.com/office/drawing/2014/main" id="{7347CC6B-32FF-43DF-896A-EFDAD8ECF92B}"/>
            </a:ext>
          </a:extLst>
        </xdr:cNvPr>
        <xdr:cNvCxnSpPr/>
      </xdr:nvCxnSpPr>
      <xdr:spPr>
        <a:xfrm>
          <a:off x="10960100" y="1266825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2" name="テキスト ボックス 541">
          <a:extLst>
            <a:ext uri="{FF2B5EF4-FFF2-40B4-BE49-F238E27FC236}">
              <a16:creationId xmlns:a16="http://schemas.microsoft.com/office/drawing/2014/main" id="{FEB396C5-B7A3-42CB-9376-1F8219E302E3}"/>
            </a:ext>
          </a:extLst>
        </xdr:cNvPr>
        <xdr:cNvSpPr txBox="1"/>
      </xdr:nvSpPr>
      <xdr:spPr>
        <a:xfrm>
          <a:off x="10666881" y="1252983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3" name="【消防施設】&#10;有形固定資産減価償却率グラフ枠">
          <a:extLst>
            <a:ext uri="{FF2B5EF4-FFF2-40B4-BE49-F238E27FC236}">
              <a16:creationId xmlns:a16="http://schemas.microsoft.com/office/drawing/2014/main" id="{696BF97A-E989-44EF-B9B8-8D876CAE406C}"/>
            </a:ext>
          </a:extLst>
        </xdr:cNvPr>
        <xdr:cNvSpPr/>
      </xdr:nvSpPr>
      <xdr:spPr>
        <a:xfrm>
          <a:off x="10960100" y="12668250"/>
          <a:ext cx="415290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20955</xdr:rowOff>
    </xdr:from>
    <xdr:to>
      <xdr:col>85</xdr:col>
      <xdr:colOff>126364</xdr:colOff>
      <xdr:row>86</xdr:row>
      <xdr:rowOff>64770</xdr:rowOff>
    </xdr:to>
    <xdr:cxnSp macro="">
      <xdr:nvCxnSpPr>
        <xdr:cNvPr id="544" name="直線コネクタ 543">
          <a:extLst>
            <a:ext uri="{FF2B5EF4-FFF2-40B4-BE49-F238E27FC236}">
              <a16:creationId xmlns:a16="http://schemas.microsoft.com/office/drawing/2014/main" id="{58A8EA8D-BC3D-49EF-9BDC-8033E9C2D0C0}"/>
            </a:ext>
          </a:extLst>
        </xdr:cNvPr>
        <xdr:cNvCxnSpPr/>
      </xdr:nvCxnSpPr>
      <xdr:spPr>
        <a:xfrm flipV="1">
          <a:off x="14375764" y="12929235"/>
          <a:ext cx="0" cy="15525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68597</xdr:rowOff>
    </xdr:from>
    <xdr:ext cx="405111" cy="259045"/>
    <xdr:sp macro="" textlink="">
      <xdr:nvSpPr>
        <xdr:cNvPr id="545" name="【消防施設】&#10;有形固定資産減価償却率最小値テキスト">
          <a:extLst>
            <a:ext uri="{FF2B5EF4-FFF2-40B4-BE49-F238E27FC236}">
              <a16:creationId xmlns:a16="http://schemas.microsoft.com/office/drawing/2014/main" id="{07E05671-8514-4A34-8331-A5AF74449E6D}"/>
            </a:ext>
          </a:extLst>
        </xdr:cNvPr>
        <xdr:cNvSpPr txBox="1"/>
      </xdr:nvSpPr>
      <xdr:spPr>
        <a:xfrm>
          <a:off x="14414500" y="1448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64770</xdr:rowOff>
    </xdr:from>
    <xdr:to>
      <xdr:col>86</xdr:col>
      <xdr:colOff>25400</xdr:colOff>
      <xdr:row>86</xdr:row>
      <xdr:rowOff>64770</xdr:rowOff>
    </xdr:to>
    <xdr:cxnSp macro="">
      <xdr:nvCxnSpPr>
        <xdr:cNvPr id="546" name="直線コネクタ 545">
          <a:extLst>
            <a:ext uri="{FF2B5EF4-FFF2-40B4-BE49-F238E27FC236}">
              <a16:creationId xmlns:a16="http://schemas.microsoft.com/office/drawing/2014/main" id="{86E21E84-9E62-47EF-9069-5FD03F035282}"/>
            </a:ext>
          </a:extLst>
        </xdr:cNvPr>
        <xdr:cNvCxnSpPr/>
      </xdr:nvCxnSpPr>
      <xdr:spPr>
        <a:xfrm>
          <a:off x="14287500" y="1448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75</xdr:row>
      <xdr:rowOff>139082</xdr:rowOff>
    </xdr:from>
    <xdr:ext cx="405111" cy="259045"/>
    <xdr:sp macro="" textlink="">
      <xdr:nvSpPr>
        <xdr:cNvPr id="547" name="【消防施設】&#10;有形固定資産減価償却率最大値テキスト">
          <a:extLst>
            <a:ext uri="{FF2B5EF4-FFF2-40B4-BE49-F238E27FC236}">
              <a16:creationId xmlns:a16="http://schemas.microsoft.com/office/drawing/2014/main" id="{3EA5A1E3-1D4D-4CB4-B800-3DC800D4455C}"/>
            </a:ext>
          </a:extLst>
        </xdr:cNvPr>
        <xdr:cNvSpPr txBox="1"/>
      </xdr:nvSpPr>
      <xdr:spPr>
        <a:xfrm>
          <a:off x="14414500" y="12712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20955</xdr:rowOff>
    </xdr:from>
    <xdr:to>
      <xdr:col>86</xdr:col>
      <xdr:colOff>25400</xdr:colOff>
      <xdr:row>77</xdr:row>
      <xdr:rowOff>20955</xdr:rowOff>
    </xdr:to>
    <xdr:cxnSp macro="">
      <xdr:nvCxnSpPr>
        <xdr:cNvPr id="548" name="直線コネクタ 547">
          <a:extLst>
            <a:ext uri="{FF2B5EF4-FFF2-40B4-BE49-F238E27FC236}">
              <a16:creationId xmlns:a16="http://schemas.microsoft.com/office/drawing/2014/main" id="{BDBF98F1-7935-46E3-BDD6-E5903CE411D1}"/>
            </a:ext>
          </a:extLst>
        </xdr:cNvPr>
        <xdr:cNvCxnSpPr/>
      </xdr:nvCxnSpPr>
      <xdr:spPr>
        <a:xfrm>
          <a:off x="14287500" y="12929235"/>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9541</xdr:rowOff>
    </xdr:from>
    <xdr:ext cx="405111" cy="259045"/>
    <xdr:sp macro="" textlink="">
      <xdr:nvSpPr>
        <xdr:cNvPr id="549" name="【消防施設】&#10;有形固定資産減価償却率平均値テキスト">
          <a:extLst>
            <a:ext uri="{FF2B5EF4-FFF2-40B4-BE49-F238E27FC236}">
              <a16:creationId xmlns:a16="http://schemas.microsoft.com/office/drawing/2014/main" id="{2F18F92C-85EA-4117-A03B-28D2F2F4A806}"/>
            </a:ext>
          </a:extLst>
        </xdr:cNvPr>
        <xdr:cNvSpPr txBox="1"/>
      </xdr:nvSpPr>
      <xdr:spPr>
        <a:xfrm>
          <a:off x="14414500" y="1375602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31114</xdr:rowOff>
    </xdr:from>
    <xdr:to>
      <xdr:col>85</xdr:col>
      <xdr:colOff>177800</xdr:colOff>
      <xdr:row>82</xdr:row>
      <xdr:rowOff>132714</xdr:rowOff>
    </xdr:to>
    <xdr:sp macro="" textlink="">
      <xdr:nvSpPr>
        <xdr:cNvPr id="550" name="フローチャート: 判断 549">
          <a:extLst>
            <a:ext uri="{FF2B5EF4-FFF2-40B4-BE49-F238E27FC236}">
              <a16:creationId xmlns:a16="http://schemas.microsoft.com/office/drawing/2014/main" id="{E401C032-4317-487C-95F5-FA41D7E4A43B}"/>
            </a:ext>
          </a:extLst>
        </xdr:cNvPr>
        <xdr:cNvSpPr/>
      </xdr:nvSpPr>
      <xdr:spPr>
        <a:xfrm>
          <a:off x="14325600" y="13777594"/>
          <a:ext cx="9398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95886</xdr:rowOff>
    </xdr:from>
    <xdr:to>
      <xdr:col>81</xdr:col>
      <xdr:colOff>101600</xdr:colOff>
      <xdr:row>83</xdr:row>
      <xdr:rowOff>26036</xdr:rowOff>
    </xdr:to>
    <xdr:sp macro="" textlink="">
      <xdr:nvSpPr>
        <xdr:cNvPr id="551" name="フローチャート: 判断 550">
          <a:extLst>
            <a:ext uri="{FF2B5EF4-FFF2-40B4-BE49-F238E27FC236}">
              <a16:creationId xmlns:a16="http://schemas.microsoft.com/office/drawing/2014/main" id="{FF950B35-6371-4923-A7F4-81BDBC21D2D5}"/>
            </a:ext>
          </a:extLst>
        </xdr:cNvPr>
        <xdr:cNvSpPr/>
      </xdr:nvSpPr>
      <xdr:spPr>
        <a:xfrm>
          <a:off x="13578840" y="1384236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78739</xdr:rowOff>
    </xdr:from>
    <xdr:to>
      <xdr:col>76</xdr:col>
      <xdr:colOff>165100</xdr:colOff>
      <xdr:row>83</xdr:row>
      <xdr:rowOff>8889</xdr:rowOff>
    </xdr:to>
    <xdr:sp macro="" textlink="">
      <xdr:nvSpPr>
        <xdr:cNvPr id="552" name="フローチャート: 判断 551">
          <a:extLst>
            <a:ext uri="{FF2B5EF4-FFF2-40B4-BE49-F238E27FC236}">
              <a16:creationId xmlns:a16="http://schemas.microsoft.com/office/drawing/2014/main" id="{43F36EBD-CDCA-4199-B310-85A9D0BF70B6}"/>
            </a:ext>
          </a:extLst>
        </xdr:cNvPr>
        <xdr:cNvSpPr/>
      </xdr:nvSpPr>
      <xdr:spPr>
        <a:xfrm>
          <a:off x="12804140" y="1382521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55880</xdr:rowOff>
    </xdr:from>
    <xdr:to>
      <xdr:col>72</xdr:col>
      <xdr:colOff>38100</xdr:colOff>
      <xdr:row>82</xdr:row>
      <xdr:rowOff>157480</xdr:rowOff>
    </xdr:to>
    <xdr:sp macro="" textlink="">
      <xdr:nvSpPr>
        <xdr:cNvPr id="553" name="フローチャート: 判断 552">
          <a:extLst>
            <a:ext uri="{FF2B5EF4-FFF2-40B4-BE49-F238E27FC236}">
              <a16:creationId xmlns:a16="http://schemas.microsoft.com/office/drawing/2014/main" id="{53CA9B6A-6421-4CD4-A077-6F27414A2E39}"/>
            </a:ext>
          </a:extLst>
        </xdr:cNvPr>
        <xdr:cNvSpPr/>
      </xdr:nvSpPr>
      <xdr:spPr>
        <a:xfrm>
          <a:off x="12029440" y="1380236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15875</xdr:rowOff>
    </xdr:from>
    <xdr:to>
      <xdr:col>67</xdr:col>
      <xdr:colOff>101600</xdr:colOff>
      <xdr:row>82</xdr:row>
      <xdr:rowOff>117475</xdr:rowOff>
    </xdr:to>
    <xdr:sp macro="" textlink="">
      <xdr:nvSpPr>
        <xdr:cNvPr id="554" name="フローチャート: 判断 553">
          <a:extLst>
            <a:ext uri="{FF2B5EF4-FFF2-40B4-BE49-F238E27FC236}">
              <a16:creationId xmlns:a16="http://schemas.microsoft.com/office/drawing/2014/main" id="{F8764184-6ED4-4F7F-8215-CC7F5F7E23AF}"/>
            </a:ext>
          </a:extLst>
        </xdr:cNvPr>
        <xdr:cNvSpPr/>
      </xdr:nvSpPr>
      <xdr:spPr>
        <a:xfrm>
          <a:off x="11231880" y="13762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9843615B-8338-41CD-A7EE-11E717B3CE76}"/>
            </a:ext>
          </a:extLst>
        </xdr:cNvPr>
        <xdr:cNvSpPr txBox="1"/>
      </xdr:nvSpPr>
      <xdr:spPr>
        <a:xfrm>
          <a:off x="1420876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F2E5C780-B9EA-474F-ADFD-272449788E9D}"/>
            </a:ext>
          </a:extLst>
        </xdr:cNvPr>
        <xdr:cNvSpPr txBox="1"/>
      </xdr:nvSpPr>
      <xdr:spPr>
        <a:xfrm>
          <a:off x="134620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80D8AFF1-F38B-4485-8924-477BF3F23086}"/>
            </a:ext>
          </a:extLst>
        </xdr:cNvPr>
        <xdr:cNvSpPr txBox="1"/>
      </xdr:nvSpPr>
      <xdr:spPr>
        <a:xfrm>
          <a:off x="126873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8" name="テキスト ボックス 557">
          <a:extLst>
            <a:ext uri="{FF2B5EF4-FFF2-40B4-BE49-F238E27FC236}">
              <a16:creationId xmlns:a16="http://schemas.microsoft.com/office/drawing/2014/main" id="{E4727D60-B50F-4148-931E-A796DC5A97B3}"/>
            </a:ext>
          </a:extLst>
        </xdr:cNvPr>
        <xdr:cNvSpPr txBox="1"/>
      </xdr:nvSpPr>
      <xdr:spPr>
        <a:xfrm>
          <a:off x="119049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9" name="テキスト ボックス 558">
          <a:extLst>
            <a:ext uri="{FF2B5EF4-FFF2-40B4-BE49-F238E27FC236}">
              <a16:creationId xmlns:a16="http://schemas.microsoft.com/office/drawing/2014/main" id="{3B2B1954-39DF-41AF-9F17-024C6FDD6C21}"/>
            </a:ext>
          </a:extLst>
        </xdr:cNvPr>
        <xdr:cNvSpPr txBox="1"/>
      </xdr:nvSpPr>
      <xdr:spPr>
        <a:xfrm>
          <a:off x="111150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23495</xdr:rowOff>
    </xdr:from>
    <xdr:to>
      <xdr:col>85</xdr:col>
      <xdr:colOff>177800</xdr:colOff>
      <xdr:row>81</xdr:row>
      <xdr:rowOff>125095</xdr:rowOff>
    </xdr:to>
    <xdr:sp macro="" textlink="">
      <xdr:nvSpPr>
        <xdr:cNvPr id="560" name="楕円 559">
          <a:extLst>
            <a:ext uri="{FF2B5EF4-FFF2-40B4-BE49-F238E27FC236}">
              <a16:creationId xmlns:a16="http://schemas.microsoft.com/office/drawing/2014/main" id="{3BD7FE2F-8579-4BF4-9AA7-0210AB65D8A2}"/>
            </a:ext>
          </a:extLst>
        </xdr:cNvPr>
        <xdr:cNvSpPr/>
      </xdr:nvSpPr>
      <xdr:spPr>
        <a:xfrm>
          <a:off x="14325600" y="13602335"/>
          <a:ext cx="9398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46372</xdr:rowOff>
    </xdr:from>
    <xdr:ext cx="405111" cy="259045"/>
    <xdr:sp macro="" textlink="">
      <xdr:nvSpPr>
        <xdr:cNvPr id="561" name="【消防施設】&#10;有形固定資産減価償却率該当値テキスト">
          <a:extLst>
            <a:ext uri="{FF2B5EF4-FFF2-40B4-BE49-F238E27FC236}">
              <a16:creationId xmlns:a16="http://schemas.microsoft.com/office/drawing/2014/main" id="{E6C44895-C26C-478B-9760-25D0A0E851B0}"/>
            </a:ext>
          </a:extLst>
        </xdr:cNvPr>
        <xdr:cNvSpPr txBox="1"/>
      </xdr:nvSpPr>
      <xdr:spPr>
        <a:xfrm>
          <a:off x="14414500" y="134575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81</xdr:row>
      <xdr:rowOff>17780</xdr:rowOff>
    </xdr:from>
    <xdr:to>
      <xdr:col>81</xdr:col>
      <xdr:colOff>101600</xdr:colOff>
      <xdr:row>81</xdr:row>
      <xdr:rowOff>119380</xdr:rowOff>
    </xdr:to>
    <xdr:sp macro="" textlink="">
      <xdr:nvSpPr>
        <xdr:cNvPr id="562" name="楕円 561">
          <a:extLst>
            <a:ext uri="{FF2B5EF4-FFF2-40B4-BE49-F238E27FC236}">
              <a16:creationId xmlns:a16="http://schemas.microsoft.com/office/drawing/2014/main" id="{AAA614AF-F32D-4879-83D3-26D528B3B67C}"/>
            </a:ext>
          </a:extLst>
        </xdr:cNvPr>
        <xdr:cNvSpPr/>
      </xdr:nvSpPr>
      <xdr:spPr>
        <a:xfrm>
          <a:off x="13578840" y="13596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68580</xdr:rowOff>
    </xdr:from>
    <xdr:to>
      <xdr:col>85</xdr:col>
      <xdr:colOff>127000</xdr:colOff>
      <xdr:row>81</xdr:row>
      <xdr:rowOff>74295</xdr:rowOff>
    </xdr:to>
    <xdr:cxnSp macro="">
      <xdr:nvCxnSpPr>
        <xdr:cNvPr id="563" name="直線コネクタ 562">
          <a:extLst>
            <a:ext uri="{FF2B5EF4-FFF2-40B4-BE49-F238E27FC236}">
              <a16:creationId xmlns:a16="http://schemas.microsoft.com/office/drawing/2014/main" id="{0224AA5D-E395-476F-A983-C461E581CE92}"/>
            </a:ext>
          </a:extLst>
        </xdr:cNvPr>
        <xdr:cNvCxnSpPr/>
      </xdr:nvCxnSpPr>
      <xdr:spPr>
        <a:xfrm>
          <a:off x="13629640" y="13647420"/>
          <a:ext cx="74676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168275</xdr:rowOff>
    </xdr:from>
    <xdr:to>
      <xdr:col>76</xdr:col>
      <xdr:colOff>165100</xdr:colOff>
      <xdr:row>81</xdr:row>
      <xdr:rowOff>98425</xdr:rowOff>
    </xdr:to>
    <xdr:sp macro="" textlink="">
      <xdr:nvSpPr>
        <xdr:cNvPr id="564" name="楕円 563">
          <a:extLst>
            <a:ext uri="{FF2B5EF4-FFF2-40B4-BE49-F238E27FC236}">
              <a16:creationId xmlns:a16="http://schemas.microsoft.com/office/drawing/2014/main" id="{7105A14A-3CBA-4AC9-9892-3BA7E20276B5}"/>
            </a:ext>
          </a:extLst>
        </xdr:cNvPr>
        <xdr:cNvSpPr/>
      </xdr:nvSpPr>
      <xdr:spPr>
        <a:xfrm>
          <a:off x="12804140" y="13579475"/>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81</xdr:row>
      <xdr:rowOff>47625</xdr:rowOff>
    </xdr:from>
    <xdr:to>
      <xdr:col>81</xdr:col>
      <xdr:colOff>50800</xdr:colOff>
      <xdr:row>81</xdr:row>
      <xdr:rowOff>68580</xdr:rowOff>
    </xdr:to>
    <xdr:cxnSp macro="">
      <xdr:nvCxnSpPr>
        <xdr:cNvPr id="565" name="直線コネクタ 564">
          <a:extLst>
            <a:ext uri="{FF2B5EF4-FFF2-40B4-BE49-F238E27FC236}">
              <a16:creationId xmlns:a16="http://schemas.microsoft.com/office/drawing/2014/main" id="{DD35FCBF-6322-475E-98CE-A94DBB734A50}"/>
            </a:ext>
          </a:extLst>
        </xdr:cNvPr>
        <xdr:cNvCxnSpPr/>
      </xdr:nvCxnSpPr>
      <xdr:spPr>
        <a:xfrm>
          <a:off x="12854940" y="13626465"/>
          <a:ext cx="774700" cy="209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81</xdr:row>
      <xdr:rowOff>4445</xdr:rowOff>
    </xdr:from>
    <xdr:to>
      <xdr:col>72</xdr:col>
      <xdr:colOff>38100</xdr:colOff>
      <xdr:row>81</xdr:row>
      <xdr:rowOff>106045</xdr:rowOff>
    </xdr:to>
    <xdr:sp macro="" textlink="">
      <xdr:nvSpPr>
        <xdr:cNvPr id="566" name="楕円 565">
          <a:extLst>
            <a:ext uri="{FF2B5EF4-FFF2-40B4-BE49-F238E27FC236}">
              <a16:creationId xmlns:a16="http://schemas.microsoft.com/office/drawing/2014/main" id="{774626B3-0F66-4AA1-857B-4327A61B2711}"/>
            </a:ext>
          </a:extLst>
        </xdr:cNvPr>
        <xdr:cNvSpPr/>
      </xdr:nvSpPr>
      <xdr:spPr>
        <a:xfrm>
          <a:off x="12029440" y="1358328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81</xdr:row>
      <xdr:rowOff>47625</xdr:rowOff>
    </xdr:from>
    <xdr:to>
      <xdr:col>76</xdr:col>
      <xdr:colOff>114300</xdr:colOff>
      <xdr:row>81</xdr:row>
      <xdr:rowOff>55245</xdr:rowOff>
    </xdr:to>
    <xdr:cxnSp macro="">
      <xdr:nvCxnSpPr>
        <xdr:cNvPr id="567" name="直線コネクタ 566">
          <a:extLst>
            <a:ext uri="{FF2B5EF4-FFF2-40B4-BE49-F238E27FC236}">
              <a16:creationId xmlns:a16="http://schemas.microsoft.com/office/drawing/2014/main" id="{0B4762C7-48A7-47F9-9F9A-B22009E7642D}"/>
            </a:ext>
          </a:extLst>
        </xdr:cNvPr>
        <xdr:cNvCxnSpPr/>
      </xdr:nvCxnSpPr>
      <xdr:spPr>
        <a:xfrm flipV="1">
          <a:off x="12072620" y="13626465"/>
          <a:ext cx="78232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82</xdr:row>
      <xdr:rowOff>52070</xdr:rowOff>
    </xdr:from>
    <xdr:to>
      <xdr:col>67</xdr:col>
      <xdr:colOff>101600</xdr:colOff>
      <xdr:row>82</xdr:row>
      <xdr:rowOff>153670</xdr:rowOff>
    </xdr:to>
    <xdr:sp macro="" textlink="">
      <xdr:nvSpPr>
        <xdr:cNvPr id="568" name="楕円 567">
          <a:extLst>
            <a:ext uri="{FF2B5EF4-FFF2-40B4-BE49-F238E27FC236}">
              <a16:creationId xmlns:a16="http://schemas.microsoft.com/office/drawing/2014/main" id="{E90154A9-5E79-4101-8336-F6A560E39F43}"/>
            </a:ext>
          </a:extLst>
        </xdr:cNvPr>
        <xdr:cNvSpPr/>
      </xdr:nvSpPr>
      <xdr:spPr>
        <a:xfrm>
          <a:off x="11231880" y="13798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81</xdr:row>
      <xdr:rowOff>55245</xdr:rowOff>
    </xdr:from>
    <xdr:to>
      <xdr:col>71</xdr:col>
      <xdr:colOff>177800</xdr:colOff>
      <xdr:row>82</xdr:row>
      <xdr:rowOff>102870</xdr:rowOff>
    </xdr:to>
    <xdr:cxnSp macro="">
      <xdr:nvCxnSpPr>
        <xdr:cNvPr id="569" name="直線コネクタ 568">
          <a:extLst>
            <a:ext uri="{FF2B5EF4-FFF2-40B4-BE49-F238E27FC236}">
              <a16:creationId xmlns:a16="http://schemas.microsoft.com/office/drawing/2014/main" id="{9E00A29E-20EC-4DBE-B1B3-E9F473CAD9AC}"/>
            </a:ext>
          </a:extLst>
        </xdr:cNvPr>
        <xdr:cNvCxnSpPr/>
      </xdr:nvCxnSpPr>
      <xdr:spPr>
        <a:xfrm flipV="1">
          <a:off x="11282680" y="13634085"/>
          <a:ext cx="789940" cy="2152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17163</xdr:rowOff>
    </xdr:from>
    <xdr:ext cx="405111" cy="259045"/>
    <xdr:sp macro="" textlink="">
      <xdr:nvSpPr>
        <xdr:cNvPr id="570" name="n_1aveValue【消防施設】&#10;有形固定資産減価償却率">
          <a:extLst>
            <a:ext uri="{FF2B5EF4-FFF2-40B4-BE49-F238E27FC236}">
              <a16:creationId xmlns:a16="http://schemas.microsoft.com/office/drawing/2014/main" id="{31DB817B-0A0D-49E3-AC00-319FD833F8CE}"/>
            </a:ext>
          </a:extLst>
        </xdr:cNvPr>
        <xdr:cNvSpPr txBox="1"/>
      </xdr:nvSpPr>
      <xdr:spPr>
        <a:xfrm>
          <a:off x="13437244" y="13931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16</xdr:rowOff>
    </xdr:from>
    <xdr:ext cx="405111" cy="259045"/>
    <xdr:sp macro="" textlink="">
      <xdr:nvSpPr>
        <xdr:cNvPr id="571" name="n_2aveValue【消防施設】&#10;有形固定資産減価償却率">
          <a:extLst>
            <a:ext uri="{FF2B5EF4-FFF2-40B4-BE49-F238E27FC236}">
              <a16:creationId xmlns:a16="http://schemas.microsoft.com/office/drawing/2014/main" id="{954CC28C-AD2D-4BDD-9370-B9A2E6CF2162}"/>
            </a:ext>
          </a:extLst>
        </xdr:cNvPr>
        <xdr:cNvSpPr txBox="1"/>
      </xdr:nvSpPr>
      <xdr:spPr>
        <a:xfrm>
          <a:off x="12675244" y="139141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148607</xdr:rowOff>
    </xdr:from>
    <xdr:ext cx="405111" cy="259045"/>
    <xdr:sp macro="" textlink="">
      <xdr:nvSpPr>
        <xdr:cNvPr id="572" name="n_3aveValue【消防施設】&#10;有形固定資産減価償却率">
          <a:extLst>
            <a:ext uri="{FF2B5EF4-FFF2-40B4-BE49-F238E27FC236}">
              <a16:creationId xmlns:a16="http://schemas.microsoft.com/office/drawing/2014/main" id="{32FDD16A-E4B7-4C5C-B1F6-95736BAC6113}"/>
            </a:ext>
          </a:extLst>
        </xdr:cNvPr>
        <xdr:cNvSpPr txBox="1"/>
      </xdr:nvSpPr>
      <xdr:spPr>
        <a:xfrm>
          <a:off x="11900544" y="13895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80</xdr:row>
      <xdr:rowOff>134002</xdr:rowOff>
    </xdr:from>
    <xdr:ext cx="405111" cy="259045"/>
    <xdr:sp macro="" textlink="">
      <xdr:nvSpPr>
        <xdr:cNvPr id="573" name="n_4aveValue【消防施設】&#10;有形固定資産減価償却率">
          <a:extLst>
            <a:ext uri="{FF2B5EF4-FFF2-40B4-BE49-F238E27FC236}">
              <a16:creationId xmlns:a16="http://schemas.microsoft.com/office/drawing/2014/main" id="{CEDA60DA-5F21-4B45-A40B-FF1A7C47F3A7}"/>
            </a:ext>
          </a:extLst>
        </xdr:cNvPr>
        <xdr:cNvSpPr txBox="1"/>
      </xdr:nvSpPr>
      <xdr:spPr>
        <a:xfrm>
          <a:off x="11102984" y="135452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135907</xdr:rowOff>
    </xdr:from>
    <xdr:ext cx="405111" cy="259045"/>
    <xdr:sp macro="" textlink="">
      <xdr:nvSpPr>
        <xdr:cNvPr id="574" name="n_1mainValue【消防施設】&#10;有形固定資産減価償却率">
          <a:extLst>
            <a:ext uri="{FF2B5EF4-FFF2-40B4-BE49-F238E27FC236}">
              <a16:creationId xmlns:a16="http://schemas.microsoft.com/office/drawing/2014/main" id="{B82AAEC0-E325-4461-A467-C322ACC6E32C}"/>
            </a:ext>
          </a:extLst>
        </xdr:cNvPr>
        <xdr:cNvSpPr txBox="1"/>
      </xdr:nvSpPr>
      <xdr:spPr>
        <a:xfrm>
          <a:off x="13437244" y="133794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114952</xdr:rowOff>
    </xdr:from>
    <xdr:ext cx="405111" cy="259045"/>
    <xdr:sp macro="" textlink="">
      <xdr:nvSpPr>
        <xdr:cNvPr id="575" name="n_2mainValue【消防施設】&#10;有形固定資産減価償却率">
          <a:extLst>
            <a:ext uri="{FF2B5EF4-FFF2-40B4-BE49-F238E27FC236}">
              <a16:creationId xmlns:a16="http://schemas.microsoft.com/office/drawing/2014/main" id="{B55765E9-E2AE-4422-9ADA-2EDFC0E4AB9C}"/>
            </a:ext>
          </a:extLst>
        </xdr:cNvPr>
        <xdr:cNvSpPr txBox="1"/>
      </xdr:nvSpPr>
      <xdr:spPr>
        <a:xfrm>
          <a:off x="12675244" y="133585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122572</xdr:rowOff>
    </xdr:from>
    <xdr:ext cx="405111" cy="259045"/>
    <xdr:sp macro="" textlink="">
      <xdr:nvSpPr>
        <xdr:cNvPr id="576" name="n_3mainValue【消防施設】&#10;有形固定資産減価償却率">
          <a:extLst>
            <a:ext uri="{FF2B5EF4-FFF2-40B4-BE49-F238E27FC236}">
              <a16:creationId xmlns:a16="http://schemas.microsoft.com/office/drawing/2014/main" id="{8D542D8E-2341-4854-84F3-7DB80A90BD22}"/>
            </a:ext>
          </a:extLst>
        </xdr:cNvPr>
        <xdr:cNvSpPr txBox="1"/>
      </xdr:nvSpPr>
      <xdr:spPr>
        <a:xfrm>
          <a:off x="11900544" y="1336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82</xdr:row>
      <xdr:rowOff>144797</xdr:rowOff>
    </xdr:from>
    <xdr:ext cx="405111" cy="259045"/>
    <xdr:sp macro="" textlink="">
      <xdr:nvSpPr>
        <xdr:cNvPr id="577" name="n_4mainValue【消防施設】&#10;有形固定資産減価償却率">
          <a:extLst>
            <a:ext uri="{FF2B5EF4-FFF2-40B4-BE49-F238E27FC236}">
              <a16:creationId xmlns:a16="http://schemas.microsoft.com/office/drawing/2014/main" id="{BA9FA9D7-90E3-45E9-8FF4-38063A726E2E}"/>
            </a:ext>
          </a:extLst>
        </xdr:cNvPr>
        <xdr:cNvSpPr txBox="1"/>
      </xdr:nvSpPr>
      <xdr:spPr>
        <a:xfrm>
          <a:off x="11102984" y="13891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8" name="正方形/長方形 577">
          <a:extLst>
            <a:ext uri="{FF2B5EF4-FFF2-40B4-BE49-F238E27FC236}">
              <a16:creationId xmlns:a16="http://schemas.microsoft.com/office/drawing/2014/main" id="{CB5A8BD7-8616-40C0-AEE5-4632E971C1DF}"/>
            </a:ext>
          </a:extLst>
        </xdr:cNvPr>
        <xdr:cNvSpPr/>
      </xdr:nvSpPr>
      <xdr:spPr>
        <a:xfrm>
          <a:off x="16093440" y="11551920"/>
          <a:ext cx="4175760" cy="61976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9" name="正方形/長方形 578">
          <a:extLst>
            <a:ext uri="{FF2B5EF4-FFF2-40B4-BE49-F238E27FC236}">
              <a16:creationId xmlns:a16="http://schemas.microsoft.com/office/drawing/2014/main" id="{9B6CE3CC-D3CA-4B66-96C3-935439C6CF8F}"/>
            </a:ext>
          </a:extLst>
        </xdr:cNvPr>
        <xdr:cNvSpPr/>
      </xdr:nvSpPr>
      <xdr:spPr>
        <a:xfrm>
          <a:off x="1622044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80" name="正方形/長方形 579">
          <a:extLst>
            <a:ext uri="{FF2B5EF4-FFF2-40B4-BE49-F238E27FC236}">
              <a16:creationId xmlns:a16="http://schemas.microsoft.com/office/drawing/2014/main" id="{34FAF64E-25BE-4F30-9A18-138081B9657D}"/>
            </a:ext>
          </a:extLst>
        </xdr:cNvPr>
        <xdr:cNvSpPr/>
      </xdr:nvSpPr>
      <xdr:spPr>
        <a:xfrm>
          <a:off x="1622044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81" name="正方形/長方形 580">
          <a:extLst>
            <a:ext uri="{FF2B5EF4-FFF2-40B4-BE49-F238E27FC236}">
              <a16:creationId xmlns:a16="http://schemas.microsoft.com/office/drawing/2014/main" id="{85E0D042-1210-45E3-96B4-99A0DFA98EE0}"/>
            </a:ext>
          </a:extLst>
        </xdr:cNvPr>
        <xdr:cNvSpPr/>
      </xdr:nvSpPr>
      <xdr:spPr>
        <a:xfrm>
          <a:off x="1709928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2" name="正方形/長方形 581">
          <a:extLst>
            <a:ext uri="{FF2B5EF4-FFF2-40B4-BE49-F238E27FC236}">
              <a16:creationId xmlns:a16="http://schemas.microsoft.com/office/drawing/2014/main" id="{671C993E-F2AC-4609-BA8A-440437A92A66}"/>
            </a:ext>
          </a:extLst>
        </xdr:cNvPr>
        <xdr:cNvSpPr/>
      </xdr:nvSpPr>
      <xdr:spPr>
        <a:xfrm>
          <a:off x="1709928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3" name="正方形/長方形 582">
          <a:extLst>
            <a:ext uri="{FF2B5EF4-FFF2-40B4-BE49-F238E27FC236}">
              <a16:creationId xmlns:a16="http://schemas.microsoft.com/office/drawing/2014/main" id="{90C9D264-829A-4D39-81D0-421588E58023}"/>
            </a:ext>
          </a:extLst>
        </xdr:cNvPr>
        <xdr:cNvSpPr/>
      </xdr:nvSpPr>
      <xdr:spPr>
        <a:xfrm>
          <a:off x="18105120" y="1219708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4" name="正方形/長方形 583">
          <a:extLst>
            <a:ext uri="{FF2B5EF4-FFF2-40B4-BE49-F238E27FC236}">
              <a16:creationId xmlns:a16="http://schemas.microsoft.com/office/drawing/2014/main" id="{435FBC73-FA0D-42C5-8592-9A779A264E73}"/>
            </a:ext>
          </a:extLst>
        </xdr:cNvPr>
        <xdr:cNvSpPr/>
      </xdr:nvSpPr>
      <xdr:spPr>
        <a:xfrm>
          <a:off x="18105120" y="1239647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5" name="正方形/長方形 584">
          <a:extLst>
            <a:ext uri="{FF2B5EF4-FFF2-40B4-BE49-F238E27FC236}">
              <a16:creationId xmlns:a16="http://schemas.microsoft.com/office/drawing/2014/main" id="{0E903E86-5AAE-4FBE-B616-0823EC9F6D49}"/>
            </a:ext>
          </a:extLst>
        </xdr:cNvPr>
        <xdr:cNvSpPr/>
      </xdr:nvSpPr>
      <xdr:spPr>
        <a:xfrm>
          <a:off x="16093440" y="12668250"/>
          <a:ext cx="4175760" cy="223647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6" name="テキスト ボックス 585">
          <a:extLst>
            <a:ext uri="{FF2B5EF4-FFF2-40B4-BE49-F238E27FC236}">
              <a16:creationId xmlns:a16="http://schemas.microsoft.com/office/drawing/2014/main" id="{C8A7214E-18AA-4AD0-9343-26C44E1367F9}"/>
            </a:ext>
          </a:extLst>
        </xdr:cNvPr>
        <xdr:cNvSpPr txBox="1"/>
      </xdr:nvSpPr>
      <xdr:spPr>
        <a:xfrm>
          <a:off x="16078200" y="1248156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7" name="直線コネクタ 586">
          <a:extLst>
            <a:ext uri="{FF2B5EF4-FFF2-40B4-BE49-F238E27FC236}">
              <a16:creationId xmlns:a16="http://schemas.microsoft.com/office/drawing/2014/main" id="{E3BFA9B7-A7AA-4D14-826B-ACB70F60D170}"/>
            </a:ext>
          </a:extLst>
        </xdr:cNvPr>
        <xdr:cNvCxnSpPr/>
      </xdr:nvCxnSpPr>
      <xdr:spPr>
        <a:xfrm>
          <a:off x="16093440" y="1490472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168729</xdr:rowOff>
    </xdr:from>
    <xdr:to>
      <xdr:col>120</xdr:col>
      <xdr:colOff>114300</xdr:colOff>
      <xdr:row>86</xdr:row>
      <xdr:rowOff>168729</xdr:rowOff>
    </xdr:to>
    <xdr:cxnSp macro="">
      <xdr:nvCxnSpPr>
        <xdr:cNvPr id="588" name="直線コネクタ 587">
          <a:extLst>
            <a:ext uri="{FF2B5EF4-FFF2-40B4-BE49-F238E27FC236}">
              <a16:creationId xmlns:a16="http://schemas.microsoft.com/office/drawing/2014/main" id="{F1E18803-0E01-4941-896E-9C92F5176394}"/>
            </a:ext>
          </a:extLst>
        </xdr:cNvPr>
        <xdr:cNvCxnSpPr/>
      </xdr:nvCxnSpPr>
      <xdr:spPr>
        <a:xfrm>
          <a:off x="16093440" y="1458576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86</xdr:row>
      <xdr:rowOff>26506</xdr:rowOff>
    </xdr:from>
    <xdr:ext cx="467179" cy="259045"/>
    <xdr:sp macro="" textlink="">
      <xdr:nvSpPr>
        <xdr:cNvPr id="589" name="テキスト ボックス 588">
          <a:extLst>
            <a:ext uri="{FF2B5EF4-FFF2-40B4-BE49-F238E27FC236}">
              <a16:creationId xmlns:a16="http://schemas.microsoft.com/office/drawing/2014/main" id="{5B208669-7DCA-4A2D-A31B-AE3B8357596D}"/>
            </a:ext>
          </a:extLst>
        </xdr:cNvPr>
        <xdr:cNvSpPr txBox="1"/>
      </xdr:nvSpPr>
      <xdr:spPr>
        <a:xfrm>
          <a:off x="15694841" y="1444354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85</xdr:row>
      <xdr:rowOff>13607</xdr:rowOff>
    </xdr:from>
    <xdr:to>
      <xdr:col>120</xdr:col>
      <xdr:colOff>114300</xdr:colOff>
      <xdr:row>85</xdr:row>
      <xdr:rowOff>13607</xdr:rowOff>
    </xdr:to>
    <xdr:cxnSp macro="">
      <xdr:nvCxnSpPr>
        <xdr:cNvPr id="590" name="直線コネクタ 589">
          <a:extLst>
            <a:ext uri="{FF2B5EF4-FFF2-40B4-BE49-F238E27FC236}">
              <a16:creationId xmlns:a16="http://schemas.microsoft.com/office/drawing/2014/main" id="{AADE6992-47DF-4522-8417-5AE989B82EE9}"/>
            </a:ext>
          </a:extLst>
        </xdr:cNvPr>
        <xdr:cNvCxnSpPr/>
      </xdr:nvCxnSpPr>
      <xdr:spPr>
        <a:xfrm>
          <a:off x="16093440" y="1426300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84</xdr:row>
      <xdr:rowOff>42834</xdr:rowOff>
    </xdr:from>
    <xdr:ext cx="467179" cy="259045"/>
    <xdr:sp macro="" textlink="">
      <xdr:nvSpPr>
        <xdr:cNvPr id="591" name="テキスト ボックス 590">
          <a:extLst>
            <a:ext uri="{FF2B5EF4-FFF2-40B4-BE49-F238E27FC236}">
              <a16:creationId xmlns:a16="http://schemas.microsoft.com/office/drawing/2014/main" id="{05151017-543F-4DAF-ACCA-A5C86EE0E7BA}"/>
            </a:ext>
          </a:extLst>
        </xdr:cNvPr>
        <xdr:cNvSpPr txBox="1"/>
      </xdr:nvSpPr>
      <xdr:spPr>
        <a:xfrm>
          <a:off x="15694841" y="1412459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29936</xdr:rowOff>
    </xdr:from>
    <xdr:to>
      <xdr:col>120</xdr:col>
      <xdr:colOff>114300</xdr:colOff>
      <xdr:row>83</xdr:row>
      <xdr:rowOff>29936</xdr:rowOff>
    </xdr:to>
    <xdr:cxnSp macro="">
      <xdr:nvCxnSpPr>
        <xdr:cNvPr id="592" name="直線コネクタ 591">
          <a:extLst>
            <a:ext uri="{FF2B5EF4-FFF2-40B4-BE49-F238E27FC236}">
              <a16:creationId xmlns:a16="http://schemas.microsoft.com/office/drawing/2014/main" id="{6965A9E3-FF49-4B2B-89E0-5B7450E6CF41}"/>
            </a:ext>
          </a:extLst>
        </xdr:cNvPr>
        <xdr:cNvCxnSpPr/>
      </xdr:nvCxnSpPr>
      <xdr:spPr>
        <a:xfrm>
          <a:off x="16093440" y="1394405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59163</xdr:rowOff>
    </xdr:from>
    <xdr:ext cx="467179" cy="259045"/>
    <xdr:sp macro="" textlink="">
      <xdr:nvSpPr>
        <xdr:cNvPr id="593" name="テキスト ボックス 592">
          <a:extLst>
            <a:ext uri="{FF2B5EF4-FFF2-40B4-BE49-F238E27FC236}">
              <a16:creationId xmlns:a16="http://schemas.microsoft.com/office/drawing/2014/main" id="{EED3D00B-7795-4A0B-8582-D0BEABA95EC4}"/>
            </a:ext>
          </a:extLst>
        </xdr:cNvPr>
        <xdr:cNvSpPr txBox="1"/>
      </xdr:nvSpPr>
      <xdr:spPr>
        <a:xfrm>
          <a:off x="15694841" y="1380564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46264</xdr:rowOff>
    </xdr:from>
    <xdr:to>
      <xdr:col>120</xdr:col>
      <xdr:colOff>114300</xdr:colOff>
      <xdr:row>81</xdr:row>
      <xdr:rowOff>46264</xdr:rowOff>
    </xdr:to>
    <xdr:cxnSp macro="">
      <xdr:nvCxnSpPr>
        <xdr:cNvPr id="594" name="直線コネクタ 593">
          <a:extLst>
            <a:ext uri="{FF2B5EF4-FFF2-40B4-BE49-F238E27FC236}">
              <a16:creationId xmlns:a16="http://schemas.microsoft.com/office/drawing/2014/main" id="{1BA9C3BC-C325-4D08-9C45-43EA186E7051}"/>
            </a:ext>
          </a:extLst>
        </xdr:cNvPr>
        <xdr:cNvCxnSpPr/>
      </xdr:nvCxnSpPr>
      <xdr:spPr>
        <a:xfrm>
          <a:off x="16093440" y="1362510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75491</xdr:rowOff>
    </xdr:from>
    <xdr:ext cx="467179" cy="259045"/>
    <xdr:sp macro="" textlink="">
      <xdr:nvSpPr>
        <xdr:cNvPr id="595" name="テキスト ボックス 594">
          <a:extLst>
            <a:ext uri="{FF2B5EF4-FFF2-40B4-BE49-F238E27FC236}">
              <a16:creationId xmlns:a16="http://schemas.microsoft.com/office/drawing/2014/main" id="{1F59AB43-39EB-4EF6-83EC-DD371EE426F1}"/>
            </a:ext>
          </a:extLst>
        </xdr:cNvPr>
        <xdr:cNvSpPr txBox="1"/>
      </xdr:nvSpPr>
      <xdr:spPr>
        <a:xfrm>
          <a:off x="15694841" y="134866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62593</xdr:rowOff>
    </xdr:from>
    <xdr:to>
      <xdr:col>120</xdr:col>
      <xdr:colOff>114300</xdr:colOff>
      <xdr:row>79</xdr:row>
      <xdr:rowOff>62593</xdr:rowOff>
    </xdr:to>
    <xdr:cxnSp macro="">
      <xdr:nvCxnSpPr>
        <xdr:cNvPr id="596" name="直線コネクタ 595">
          <a:extLst>
            <a:ext uri="{FF2B5EF4-FFF2-40B4-BE49-F238E27FC236}">
              <a16:creationId xmlns:a16="http://schemas.microsoft.com/office/drawing/2014/main" id="{99051D6D-4BEE-4868-A1FA-C39F2141D5CD}"/>
            </a:ext>
          </a:extLst>
        </xdr:cNvPr>
        <xdr:cNvCxnSpPr/>
      </xdr:nvCxnSpPr>
      <xdr:spPr>
        <a:xfrm>
          <a:off x="16093440" y="1330615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78</xdr:row>
      <xdr:rowOff>91820</xdr:rowOff>
    </xdr:from>
    <xdr:ext cx="467179" cy="259045"/>
    <xdr:sp macro="" textlink="">
      <xdr:nvSpPr>
        <xdr:cNvPr id="597" name="テキスト ボックス 596">
          <a:extLst>
            <a:ext uri="{FF2B5EF4-FFF2-40B4-BE49-F238E27FC236}">
              <a16:creationId xmlns:a16="http://schemas.microsoft.com/office/drawing/2014/main" id="{E5BD4BE0-0E9B-4680-A583-FB3B786256F0}"/>
            </a:ext>
          </a:extLst>
        </xdr:cNvPr>
        <xdr:cNvSpPr txBox="1"/>
      </xdr:nvSpPr>
      <xdr:spPr>
        <a:xfrm>
          <a:off x="15694841" y="1316774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78921</xdr:rowOff>
    </xdr:from>
    <xdr:to>
      <xdr:col>120</xdr:col>
      <xdr:colOff>114300</xdr:colOff>
      <xdr:row>77</xdr:row>
      <xdr:rowOff>78921</xdr:rowOff>
    </xdr:to>
    <xdr:cxnSp macro="">
      <xdr:nvCxnSpPr>
        <xdr:cNvPr id="598" name="直線コネクタ 597">
          <a:extLst>
            <a:ext uri="{FF2B5EF4-FFF2-40B4-BE49-F238E27FC236}">
              <a16:creationId xmlns:a16="http://schemas.microsoft.com/office/drawing/2014/main" id="{C0F69803-5FBD-496E-BFA9-A3405F8DFA6B}"/>
            </a:ext>
          </a:extLst>
        </xdr:cNvPr>
        <xdr:cNvCxnSpPr/>
      </xdr:nvCxnSpPr>
      <xdr:spPr>
        <a:xfrm>
          <a:off x="16093440" y="1298720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108148</xdr:rowOff>
    </xdr:from>
    <xdr:ext cx="531299" cy="259045"/>
    <xdr:sp macro="" textlink="">
      <xdr:nvSpPr>
        <xdr:cNvPr id="599" name="テキスト ボックス 598">
          <a:extLst>
            <a:ext uri="{FF2B5EF4-FFF2-40B4-BE49-F238E27FC236}">
              <a16:creationId xmlns:a16="http://schemas.microsoft.com/office/drawing/2014/main" id="{5497ABDA-3F37-4335-854B-08A03867200C}"/>
            </a:ext>
          </a:extLst>
        </xdr:cNvPr>
        <xdr:cNvSpPr txBox="1"/>
      </xdr:nvSpPr>
      <xdr:spPr>
        <a:xfrm>
          <a:off x="15630721" y="12848788"/>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600" name="直線コネクタ 599">
          <a:extLst>
            <a:ext uri="{FF2B5EF4-FFF2-40B4-BE49-F238E27FC236}">
              <a16:creationId xmlns:a16="http://schemas.microsoft.com/office/drawing/2014/main" id="{12924D78-7C20-40C5-95CB-B35EE81A426B}"/>
            </a:ext>
          </a:extLst>
        </xdr:cNvPr>
        <xdr:cNvCxnSpPr/>
      </xdr:nvCxnSpPr>
      <xdr:spPr>
        <a:xfrm>
          <a:off x="16093440" y="1266825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74</xdr:row>
      <xdr:rowOff>124477</xdr:rowOff>
    </xdr:from>
    <xdr:ext cx="531299" cy="259045"/>
    <xdr:sp macro="" textlink="">
      <xdr:nvSpPr>
        <xdr:cNvPr id="601" name="テキスト ボックス 600">
          <a:extLst>
            <a:ext uri="{FF2B5EF4-FFF2-40B4-BE49-F238E27FC236}">
              <a16:creationId xmlns:a16="http://schemas.microsoft.com/office/drawing/2014/main" id="{85C2D390-FB65-4B41-B75C-8CC1ECF67EDD}"/>
            </a:ext>
          </a:extLst>
        </xdr:cNvPr>
        <xdr:cNvSpPr txBox="1"/>
      </xdr:nvSpPr>
      <xdr:spPr>
        <a:xfrm>
          <a:off x="15630721" y="1252983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602" name="【消防施設】&#10;一人当たり面積グラフ枠">
          <a:extLst>
            <a:ext uri="{FF2B5EF4-FFF2-40B4-BE49-F238E27FC236}">
              <a16:creationId xmlns:a16="http://schemas.microsoft.com/office/drawing/2014/main" id="{9195AEE8-723F-4049-910A-B48A1AB1389F}"/>
            </a:ext>
          </a:extLst>
        </xdr:cNvPr>
        <xdr:cNvSpPr/>
      </xdr:nvSpPr>
      <xdr:spPr>
        <a:xfrm>
          <a:off x="16093440" y="12668250"/>
          <a:ext cx="4175760" cy="223647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103414</xdr:rowOff>
    </xdr:from>
    <xdr:to>
      <xdr:col>116</xdr:col>
      <xdr:colOff>62864</xdr:colOff>
      <xdr:row>86</xdr:row>
      <xdr:rowOff>164810</xdr:rowOff>
    </xdr:to>
    <xdr:cxnSp macro="">
      <xdr:nvCxnSpPr>
        <xdr:cNvPr id="603" name="直線コネクタ 602">
          <a:extLst>
            <a:ext uri="{FF2B5EF4-FFF2-40B4-BE49-F238E27FC236}">
              <a16:creationId xmlns:a16="http://schemas.microsoft.com/office/drawing/2014/main" id="{1E3CEA7A-3FC2-4E1E-B874-C3AE830D062B}"/>
            </a:ext>
          </a:extLst>
        </xdr:cNvPr>
        <xdr:cNvCxnSpPr/>
      </xdr:nvCxnSpPr>
      <xdr:spPr>
        <a:xfrm flipV="1">
          <a:off x="19509104" y="13011694"/>
          <a:ext cx="0" cy="157015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171431</xdr:rowOff>
    </xdr:from>
    <xdr:ext cx="469744" cy="259045"/>
    <xdr:sp macro="" textlink="">
      <xdr:nvSpPr>
        <xdr:cNvPr id="604" name="【消防施設】&#10;一人当たり面積最小値テキスト">
          <a:extLst>
            <a:ext uri="{FF2B5EF4-FFF2-40B4-BE49-F238E27FC236}">
              <a16:creationId xmlns:a16="http://schemas.microsoft.com/office/drawing/2014/main" id="{CDB28B40-EAC4-457D-8E8A-41BDC6049FA2}"/>
            </a:ext>
          </a:extLst>
        </xdr:cNvPr>
        <xdr:cNvSpPr txBox="1"/>
      </xdr:nvSpPr>
      <xdr:spPr>
        <a:xfrm>
          <a:off x="19547840" y="145884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164810</xdr:rowOff>
    </xdr:from>
    <xdr:to>
      <xdr:col>116</xdr:col>
      <xdr:colOff>152400</xdr:colOff>
      <xdr:row>86</xdr:row>
      <xdr:rowOff>164810</xdr:rowOff>
    </xdr:to>
    <xdr:cxnSp macro="">
      <xdr:nvCxnSpPr>
        <xdr:cNvPr id="605" name="直線コネクタ 604">
          <a:extLst>
            <a:ext uri="{FF2B5EF4-FFF2-40B4-BE49-F238E27FC236}">
              <a16:creationId xmlns:a16="http://schemas.microsoft.com/office/drawing/2014/main" id="{B50EE263-AF47-4AE8-A98C-65318C510292}"/>
            </a:ext>
          </a:extLst>
        </xdr:cNvPr>
        <xdr:cNvCxnSpPr/>
      </xdr:nvCxnSpPr>
      <xdr:spPr>
        <a:xfrm>
          <a:off x="19443700" y="1458185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50091</xdr:rowOff>
    </xdr:from>
    <xdr:ext cx="469744" cy="259045"/>
    <xdr:sp macro="" textlink="">
      <xdr:nvSpPr>
        <xdr:cNvPr id="606" name="【消防施設】&#10;一人当たり面積最大値テキスト">
          <a:extLst>
            <a:ext uri="{FF2B5EF4-FFF2-40B4-BE49-F238E27FC236}">
              <a16:creationId xmlns:a16="http://schemas.microsoft.com/office/drawing/2014/main" id="{EF22392B-19C8-47EA-A25B-B70F89DC66BA}"/>
            </a:ext>
          </a:extLst>
        </xdr:cNvPr>
        <xdr:cNvSpPr txBox="1"/>
      </xdr:nvSpPr>
      <xdr:spPr>
        <a:xfrm>
          <a:off x="19547840" y="12790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103414</xdr:rowOff>
    </xdr:from>
    <xdr:to>
      <xdr:col>116</xdr:col>
      <xdr:colOff>152400</xdr:colOff>
      <xdr:row>77</xdr:row>
      <xdr:rowOff>103414</xdr:rowOff>
    </xdr:to>
    <xdr:cxnSp macro="">
      <xdr:nvCxnSpPr>
        <xdr:cNvPr id="607" name="直線コネクタ 606">
          <a:extLst>
            <a:ext uri="{FF2B5EF4-FFF2-40B4-BE49-F238E27FC236}">
              <a16:creationId xmlns:a16="http://schemas.microsoft.com/office/drawing/2014/main" id="{9A3CA0D3-76E3-4F3C-AB23-1D280D214A5C}"/>
            </a:ext>
          </a:extLst>
        </xdr:cNvPr>
        <xdr:cNvCxnSpPr/>
      </xdr:nvCxnSpPr>
      <xdr:spPr>
        <a:xfrm>
          <a:off x="19443700" y="13011694"/>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44431</xdr:rowOff>
    </xdr:from>
    <xdr:ext cx="469744" cy="259045"/>
    <xdr:sp macro="" textlink="">
      <xdr:nvSpPr>
        <xdr:cNvPr id="608" name="【消防施設】&#10;一人当たり面積平均値テキスト">
          <a:extLst>
            <a:ext uri="{FF2B5EF4-FFF2-40B4-BE49-F238E27FC236}">
              <a16:creationId xmlns:a16="http://schemas.microsoft.com/office/drawing/2014/main" id="{4425EB36-E323-4E74-921B-3EE780DFCF2B}"/>
            </a:ext>
          </a:extLst>
        </xdr:cNvPr>
        <xdr:cNvSpPr txBox="1"/>
      </xdr:nvSpPr>
      <xdr:spPr>
        <a:xfrm>
          <a:off x="19547840" y="1446147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66004</xdr:rowOff>
    </xdr:from>
    <xdr:to>
      <xdr:col>116</xdr:col>
      <xdr:colOff>114300</xdr:colOff>
      <xdr:row>86</xdr:row>
      <xdr:rowOff>167604</xdr:rowOff>
    </xdr:to>
    <xdr:sp macro="" textlink="">
      <xdr:nvSpPr>
        <xdr:cNvPr id="609" name="フローチャート: 判断 608">
          <a:extLst>
            <a:ext uri="{FF2B5EF4-FFF2-40B4-BE49-F238E27FC236}">
              <a16:creationId xmlns:a16="http://schemas.microsoft.com/office/drawing/2014/main" id="{CA9974D7-84E4-4C54-9AF3-65C0A1B0AD94}"/>
            </a:ext>
          </a:extLst>
        </xdr:cNvPr>
        <xdr:cNvSpPr/>
      </xdr:nvSpPr>
      <xdr:spPr>
        <a:xfrm>
          <a:off x="19458940" y="14483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86</xdr:row>
      <xdr:rowOff>66004</xdr:rowOff>
    </xdr:from>
    <xdr:to>
      <xdr:col>112</xdr:col>
      <xdr:colOff>38100</xdr:colOff>
      <xdr:row>86</xdr:row>
      <xdr:rowOff>167604</xdr:rowOff>
    </xdr:to>
    <xdr:sp macro="" textlink="">
      <xdr:nvSpPr>
        <xdr:cNvPr id="610" name="フローチャート: 判断 609">
          <a:extLst>
            <a:ext uri="{FF2B5EF4-FFF2-40B4-BE49-F238E27FC236}">
              <a16:creationId xmlns:a16="http://schemas.microsoft.com/office/drawing/2014/main" id="{920B7A8A-526E-48F2-871F-48A3BA871F51}"/>
            </a:ext>
          </a:extLst>
        </xdr:cNvPr>
        <xdr:cNvSpPr/>
      </xdr:nvSpPr>
      <xdr:spPr>
        <a:xfrm>
          <a:off x="18735040" y="14483044"/>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86</xdr:row>
      <xdr:rowOff>80046</xdr:rowOff>
    </xdr:from>
    <xdr:to>
      <xdr:col>107</xdr:col>
      <xdr:colOff>101600</xdr:colOff>
      <xdr:row>87</xdr:row>
      <xdr:rowOff>10196</xdr:rowOff>
    </xdr:to>
    <xdr:sp macro="" textlink="">
      <xdr:nvSpPr>
        <xdr:cNvPr id="611" name="フローチャート: 判断 610">
          <a:extLst>
            <a:ext uri="{FF2B5EF4-FFF2-40B4-BE49-F238E27FC236}">
              <a16:creationId xmlns:a16="http://schemas.microsoft.com/office/drawing/2014/main" id="{11873063-A80E-430E-BFD8-A5EBAA794731}"/>
            </a:ext>
          </a:extLst>
        </xdr:cNvPr>
        <xdr:cNvSpPr/>
      </xdr:nvSpPr>
      <xdr:spPr>
        <a:xfrm>
          <a:off x="17937480" y="14497086"/>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86</xdr:row>
      <xdr:rowOff>82169</xdr:rowOff>
    </xdr:from>
    <xdr:to>
      <xdr:col>102</xdr:col>
      <xdr:colOff>165100</xdr:colOff>
      <xdr:row>87</xdr:row>
      <xdr:rowOff>12319</xdr:rowOff>
    </xdr:to>
    <xdr:sp macro="" textlink="">
      <xdr:nvSpPr>
        <xdr:cNvPr id="612" name="フローチャート: 判断 611">
          <a:extLst>
            <a:ext uri="{FF2B5EF4-FFF2-40B4-BE49-F238E27FC236}">
              <a16:creationId xmlns:a16="http://schemas.microsoft.com/office/drawing/2014/main" id="{085DAC69-07C6-4174-ADB4-9D6B2F5B50D4}"/>
            </a:ext>
          </a:extLst>
        </xdr:cNvPr>
        <xdr:cNvSpPr/>
      </xdr:nvSpPr>
      <xdr:spPr>
        <a:xfrm>
          <a:off x="17162780" y="1449920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86</xdr:row>
      <xdr:rowOff>79883</xdr:rowOff>
    </xdr:from>
    <xdr:to>
      <xdr:col>98</xdr:col>
      <xdr:colOff>38100</xdr:colOff>
      <xdr:row>87</xdr:row>
      <xdr:rowOff>10033</xdr:rowOff>
    </xdr:to>
    <xdr:sp macro="" textlink="">
      <xdr:nvSpPr>
        <xdr:cNvPr id="613" name="フローチャート: 判断 612">
          <a:extLst>
            <a:ext uri="{FF2B5EF4-FFF2-40B4-BE49-F238E27FC236}">
              <a16:creationId xmlns:a16="http://schemas.microsoft.com/office/drawing/2014/main" id="{A7295729-8338-4C4F-8584-F759AA371042}"/>
            </a:ext>
          </a:extLst>
        </xdr:cNvPr>
        <xdr:cNvSpPr/>
      </xdr:nvSpPr>
      <xdr:spPr>
        <a:xfrm>
          <a:off x="16388080" y="14496923"/>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14" name="テキスト ボックス 613">
          <a:extLst>
            <a:ext uri="{FF2B5EF4-FFF2-40B4-BE49-F238E27FC236}">
              <a16:creationId xmlns:a16="http://schemas.microsoft.com/office/drawing/2014/main" id="{74A3CC87-A11E-4128-BDD7-7DBE6B98FEF1}"/>
            </a:ext>
          </a:extLst>
        </xdr:cNvPr>
        <xdr:cNvSpPr txBox="1"/>
      </xdr:nvSpPr>
      <xdr:spPr>
        <a:xfrm>
          <a:off x="1934210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15" name="テキスト ボックス 614">
          <a:extLst>
            <a:ext uri="{FF2B5EF4-FFF2-40B4-BE49-F238E27FC236}">
              <a16:creationId xmlns:a16="http://schemas.microsoft.com/office/drawing/2014/main" id="{9CC9A4B7-A3EA-4F4D-8C5B-2EBFACB81A63}"/>
            </a:ext>
          </a:extLst>
        </xdr:cNvPr>
        <xdr:cNvSpPr txBox="1"/>
      </xdr:nvSpPr>
      <xdr:spPr>
        <a:xfrm>
          <a:off x="1861058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6" name="テキスト ボックス 615">
          <a:extLst>
            <a:ext uri="{FF2B5EF4-FFF2-40B4-BE49-F238E27FC236}">
              <a16:creationId xmlns:a16="http://schemas.microsoft.com/office/drawing/2014/main" id="{59179E39-DBFA-456B-B273-E63844D85929}"/>
            </a:ext>
          </a:extLst>
        </xdr:cNvPr>
        <xdr:cNvSpPr txBox="1"/>
      </xdr:nvSpPr>
      <xdr:spPr>
        <a:xfrm>
          <a:off x="178206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7" name="テキスト ボックス 616">
          <a:extLst>
            <a:ext uri="{FF2B5EF4-FFF2-40B4-BE49-F238E27FC236}">
              <a16:creationId xmlns:a16="http://schemas.microsoft.com/office/drawing/2014/main" id="{E7479239-AE87-41E4-B325-13FB5B1AEB1E}"/>
            </a:ext>
          </a:extLst>
        </xdr:cNvPr>
        <xdr:cNvSpPr txBox="1"/>
      </xdr:nvSpPr>
      <xdr:spPr>
        <a:xfrm>
          <a:off x="1704594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8" name="テキスト ボックス 617">
          <a:extLst>
            <a:ext uri="{FF2B5EF4-FFF2-40B4-BE49-F238E27FC236}">
              <a16:creationId xmlns:a16="http://schemas.microsoft.com/office/drawing/2014/main" id="{D574ED6F-A8A6-4887-9C85-264A0D8017BB}"/>
            </a:ext>
          </a:extLst>
        </xdr:cNvPr>
        <xdr:cNvSpPr txBox="1"/>
      </xdr:nvSpPr>
      <xdr:spPr>
        <a:xfrm>
          <a:off x="16263620" y="14902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86</xdr:row>
      <xdr:rowOff>7384</xdr:rowOff>
    </xdr:from>
    <xdr:to>
      <xdr:col>116</xdr:col>
      <xdr:colOff>114300</xdr:colOff>
      <xdr:row>86</xdr:row>
      <xdr:rowOff>108984</xdr:rowOff>
    </xdr:to>
    <xdr:sp macro="" textlink="">
      <xdr:nvSpPr>
        <xdr:cNvPr id="619" name="楕円 618">
          <a:extLst>
            <a:ext uri="{FF2B5EF4-FFF2-40B4-BE49-F238E27FC236}">
              <a16:creationId xmlns:a16="http://schemas.microsoft.com/office/drawing/2014/main" id="{4F2C79CB-BB34-4B92-8CC9-8B60704E0ED7}"/>
            </a:ext>
          </a:extLst>
        </xdr:cNvPr>
        <xdr:cNvSpPr/>
      </xdr:nvSpPr>
      <xdr:spPr>
        <a:xfrm>
          <a:off x="19458940" y="144244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138211</xdr:rowOff>
    </xdr:from>
    <xdr:ext cx="469744" cy="259045"/>
    <xdr:sp macro="" textlink="">
      <xdr:nvSpPr>
        <xdr:cNvPr id="620" name="【消防施設】&#10;一人当たり面積該当値テキスト">
          <a:extLst>
            <a:ext uri="{FF2B5EF4-FFF2-40B4-BE49-F238E27FC236}">
              <a16:creationId xmlns:a16="http://schemas.microsoft.com/office/drawing/2014/main" id="{D02A60F8-AF0A-40F3-9026-BB208A209FC3}"/>
            </a:ext>
          </a:extLst>
        </xdr:cNvPr>
        <xdr:cNvSpPr txBox="1"/>
      </xdr:nvSpPr>
      <xdr:spPr>
        <a:xfrm>
          <a:off x="19547840" y="142199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0.677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86</xdr:row>
      <xdr:rowOff>12936</xdr:rowOff>
    </xdr:from>
    <xdr:to>
      <xdr:col>112</xdr:col>
      <xdr:colOff>38100</xdr:colOff>
      <xdr:row>86</xdr:row>
      <xdr:rowOff>114536</xdr:rowOff>
    </xdr:to>
    <xdr:sp macro="" textlink="">
      <xdr:nvSpPr>
        <xdr:cNvPr id="621" name="楕円 620">
          <a:extLst>
            <a:ext uri="{FF2B5EF4-FFF2-40B4-BE49-F238E27FC236}">
              <a16:creationId xmlns:a16="http://schemas.microsoft.com/office/drawing/2014/main" id="{E2D1578B-5B9C-42BC-8880-9FF89AE84D85}"/>
            </a:ext>
          </a:extLst>
        </xdr:cNvPr>
        <xdr:cNvSpPr/>
      </xdr:nvSpPr>
      <xdr:spPr>
        <a:xfrm>
          <a:off x="18735040" y="14429976"/>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86</xdr:row>
      <xdr:rowOff>58184</xdr:rowOff>
    </xdr:from>
    <xdr:to>
      <xdr:col>116</xdr:col>
      <xdr:colOff>63500</xdr:colOff>
      <xdr:row>86</xdr:row>
      <xdr:rowOff>63736</xdr:rowOff>
    </xdr:to>
    <xdr:cxnSp macro="">
      <xdr:nvCxnSpPr>
        <xdr:cNvPr id="622" name="直線コネクタ 621">
          <a:extLst>
            <a:ext uri="{FF2B5EF4-FFF2-40B4-BE49-F238E27FC236}">
              <a16:creationId xmlns:a16="http://schemas.microsoft.com/office/drawing/2014/main" id="{3012E337-FF72-440B-8590-A3383137FF24}"/>
            </a:ext>
          </a:extLst>
        </xdr:cNvPr>
        <xdr:cNvCxnSpPr/>
      </xdr:nvCxnSpPr>
      <xdr:spPr>
        <a:xfrm flipV="1">
          <a:off x="18778220" y="14475224"/>
          <a:ext cx="731520" cy="55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86</xdr:row>
      <xdr:rowOff>16528</xdr:rowOff>
    </xdr:from>
    <xdr:to>
      <xdr:col>107</xdr:col>
      <xdr:colOff>101600</xdr:colOff>
      <xdr:row>86</xdr:row>
      <xdr:rowOff>118128</xdr:rowOff>
    </xdr:to>
    <xdr:sp macro="" textlink="">
      <xdr:nvSpPr>
        <xdr:cNvPr id="623" name="楕円 622">
          <a:extLst>
            <a:ext uri="{FF2B5EF4-FFF2-40B4-BE49-F238E27FC236}">
              <a16:creationId xmlns:a16="http://schemas.microsoft.com/office/drawing/2014/main" id="{A9BBA1E0-06B7-492A-93C1-ACB51A8F0633}"/>
            </a:ext>
          </a:extLst>
        </xdr:cNvPr>
        <xdr:cNvSpPr/>
      </xdr:nvSpPr>
      <xdr:spPr>
        <a:xfrm>
          <a:off x="17937480" y="14433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86</xdr:row>
      <xdr:rowOff>63736</xdr:rowOff>
    </xdr:from>
    <xdr:to>
      <xdr:col>111</xdr:col>
      <xdr:colOff>177800</xdr:colOff>
      <xdr:row>86</xdr:row>
      <xdr:rowOff>67328</xdr:rowOff>
    </xdr:to>
    <xdr:cxnSp macro="">
      <xdr:nvCxnSpPr>
        <xdr:cNvPr id="624" name="直線コネクタ 623">
          <a:extLst>
            <a:ext uri="{FF2B5EF4-FFF2-40B4-BE49-F238E27FC236}">
              <a16:creationId xmlns:a16="http://schemas.microsoft.com/office/drawing/2014/main" id="{10A44D61-5C1C-401D-BC52-9E3902E6D856}"/>
            </a:ext>
          </a:extLst>
        </xdr:cNvPr>
        <xdr:cNvCxnSpPr/>
      </xdr:nvCxnSpPr>
      <xdr:spPr>
        <a:xfrm flipV="1">
          <a:off x="17988280" y="14480776"/>
          <a:ext cx="78994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86</xdr:row>
      <xdr:rowOff>33347</xdr:rowOff>
    </xdr:from>
    <xdr:to>
      <xdr:col>102</xdr:col>
      <xdr:colOff>165100</xdr:colOff>
      <xdr:row>86</xdr:row>
      <xdr:rowOff>134947</xdr:rowOff>
    </xdr:to>
    <xdr:sp macro="" textlink="">
      <xdr:nvSpPr>
        <xdr:cNvPr id="625" name="楕円 624">
          <a:extLst>
            <a:ext uri="{FF2B5EF4-FFF2-40B4-BE49-F238E27FC236}">
              <a16:creationId xmlns:a16="http://schemas.microsoft.com/office/drawing/2014/main" id="{846A64BD-A5CD-456B-B08F-62F6699EC3A1}"/>
            </a:ext>
          </a:extLst>
        </xdr:cNvPr>
        <xdr:cNvSpPr/>
      </xdr:nvSpPr>
      <xdr:spPr>
        <a:xfrm>
          <a:off x="17162780" y="144503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86</xdr:row>
      <xdr:rowOff>67328</xdr:rowOff>
    </xdr:from>
    <xdr:to>
      <xdr:col>107</xdr:col>
      <xdr:colOff>50800</xdr:colOff>
      <xdr:row>86</xdr:row>
      <xdr:rowOff>84147</xdr:rowOff>
    </xdr:to>
    <xdr:cxnSp macro="">
      <xdr:nvCxnSpPr>
        <xdr:cNvPr id="626" name="直線コネクタ 625">
          <a:extLst>
            <a:ext uri="{FF2B5EF4-FFF2-40B4-BE49-F238E27FC236}">
              <a16:creationId xmlns:a16="http://schemas.microsoft.com/office/drawing/2014/main" id="{64C3FA92-EE18-4B20-AE2C-FA3E6A73F9ED}"/>
            </a:ext>
          </a:extLst>
        </xdr:cNvPr>
        <xdr:cNvCxnSpPr/>
      </xdr:nvCxnSpPr>
      <xdr:spPr>
        <a:xfrm flipV="1">
          <a:off x="17213580" y="14484368"/>
          <a:ext cx="774700" cy="168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86</xdr:row>
      <xdr:rowOff>29265</xdr:rowOff>
    </xdr:from>
    <xdr:to>
      <xdr:col>98</xdr:col>
      <xdr:colOff>38100</xdr:colOff>
      <xdr:row>86</xdr:row>
      <xdr:rowOff>130865</xdr:rowOff>
    </xdr:to>
    <xdr:sp macro="" textlink="">
      <xdr:nvSpPr>
        <xdr:cNvPr id="627" name="楕円 626">
          <a:extLst>
            <a:ext uri="{FF2B5EF4-FFF2-40B4-BE49-F238E27FC236}">
              <a16:creationId xmlns:a16="http://schemas.microsoft.com/office/drawing/2014/main" id="{12A69EF2-6A96-4AB1-845C-F501934FBC70}"/>
            </a:ext>
          </a:extLst>
        </xdr:cNvPr>
        <xdr:cNvSpPr/>
      </xdr:nvSpPr>
      <xdr:spPr>
        <a:xfrm>
          <a:off x="16388080" y="14446305"/>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86</xdr:row>
      <xdr:rowOff>80065</xdr:rowOff>
    </xdr:from>
    <xdr:to>
      <xdr:col>102</xdr:col>
      <xdr:colOff>114300</xdr:colOff>
      <xdr:row>86</xdr:row>
      <xdr:rowOff>84147</xdr:rowOff>
    </xdr:to>
    <xdr:cxnSp macro="">
      <xdr:nvCxnSpPr>
        <xdr:cNvPr id="628" name="直線コネクタ 627">
          <a:extLst>
            <a:ext uri="{FF2B5EF4-FFF2-40B4-BE49-F238E27FC236}">
              <a16:creationId xmlns:a16="http://schemas.microsoft.com/office/drawing/2014/main" id="{2345156D-A189-45A2-86FA-FCCF694CEC07}"/>
            </a:ext>
          </a:extLst>
        </xdr:cNvPr>
        <xdr:cNvCxnSpPr/>
      </xdr:nvCxnSpPr>
      <xdr:spPr>
        <a:xfrm>
          <a:off x="16431260" y="14497105"/>
          <a:ext cx="782320" cy="40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86</xdr:row>
      <xdr:rowOff>158731</xdr:rowOff>
    </xdr:from>
    <xdr:ext cx="469744" cy="259045"/>
    <xdr:sp macro="" textlink="">
      <xdr:nvSpPr>
        <xdr:cNvPr id="629" name="n_1aveValue【消防施設】&#10;一人当たり面積">
          <a:extLst>
            <a:ext uri="{FF2B5EF4-FFF2-40B4-BE49-F238E27FC236}">
              <a16:creationId xmlns:a16="http://schemas.microsoft.com/office/drawing/2014/main" id="{2E991AC2-F6ED-4D46-AA7E-1AAF62322B8E}"/>
            </a:ext>
          </a:extLst>
        </xdr:cNvPr>
        <xdr:cNvSpPr txBox="1"/>
      </xdr:nvSpPr>
      <xdr:spPr>
        <a:xfrm>
          <a:off x="18561127" y="1457577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87</xdr:row>
      <xdr:rowOff>1323</xdr:rowOff>
    </xdr:from>
    <xdr:ext cx="469744" cy="259045"/>
    <xdr:sp macro="" textlink="">
      <xdr:nvSpPr>
        <xdr:cNvPr id="630" name="n_2aveValue【消防施設】&#10;一人当たり面積">
          <a:extLst>
            <a:ext uri="{FF2B5EF4-FFF2-40B4-BE49-F238E27FC236}">
              <a16:creationId xmlns:a16="http://schemas.microsoft.com/office/drawing/2014/main" id="{88D672ED-A950-4F37-A27A-1930C8766F0C}"/>
            </a:ext>
          </a:extLst>
        </xdr:cNvPr>
        <xdr:cNvSpPr txBox="1"/>
      </xdr:nvSpPr>
      <xdr:spPr>
        <a:xfrm>
          <a:off x="17776267" y="145860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87</xdr:row>
      <xdr:rowOff>3446</xdr:rowOff>
    </xdr:from>
    <xdr:ext cx="469744" cy="259045"/>
    <xdr:sp macro="" textlink="">
      <xdr:nvSpPr>
        <xdr:cNvPr id="631" name="n_3aveValue【消防施設】&#10;一人当たり面積">
          <a:extLst>
            <a:ext uri="{FF2B5EF4-FFF2-40B4-BE49-F238E27FC236}">
              <a16:creationId xmlns:a16="http://schemas.microsoft.com/office/drawing/2014/main" id="{F80E74AA-8F11-43D4-9B21-88B10D932657}"/>
            </a:ext>
          </a:extLst>
        </xdr:cNvPr>
        <xdr:cNvSpPr txBox="1"/>
      </xdr:nvSpPr>
      <xdr:spPr>
        <a:xfrm>
          <a:off x="17001567" y="145881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87</xdr:row>
      <xdr:rowOff>1160</xdr:rowOff>
    </xdr:from>
    <xdr:ext cx="469744" cy="259045"/>
    <xdr:sp macro="" textlink="">
      <xdr:nvSpPr>
        <xdr:cNvPr id="632" name="n_4aveValue【消防施設】&#10;一人当たり面積">
          <a:extLst>
            <a:ext uri="{FF2B5EF4-FFF2-40B4-BE49-F238E27FC236}">
              <a16:creationId xmlns:a16="http://schemas.microsoft.com/office/drawing/2014/main" id="{DC28027C-23DC-41F6-A946-5E37D002E52D}"/>
            </a:ext>
          </a:extLst>
        </xdr:cNvPr>
        <xdr:cNvSpPr txBox="1"/>
      </xdr:nvSpPr>
      <xdr:spPr>
        <a:xfrm>
          <a:off x="16226867" y="145858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84</xdr:row>
      <xdr:rowOff>131063</xdr:rowOff>
    </xdr:from>
    <xdr:ext cx="469744" cy="259045"/>
    <xdr:sp macro="" textlink="">
      <xdr:nvSpPr>
        <xdr:cNvPr id="633" name="n_1mainValue【消防施設】&#10;一人当たり面積">
          <a:extLst>
            <a:ext uri="{FF2B5EF4-FFF2-40B4-BE49-F238E27FC236}">
              <a16:creationId xmlns:a16="http://schemas.microsoft.com/office/drawing/2014/main" id="{3E447937-349E-4ECF-A4BB-2E29A428AB91}"/>
            </a:ext>
          </a:extLst>
        </xdr:cNvPr>
        <xdr:cNvSpPr txBox="1"/>
      </xdr:nvSpPr>
      <xdr:spPr>
        <a:xfrm>
          <a:off x="18561127" y="142128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134655</xdr:rowOff>
    </xdr:from>
    <xdr:ext cx="469744" cy="259045"/>
    <xdr:sp macro="" textlink="">
      <xdr:nvSpPr>
        <xdr:cNvPr id="634" name="n_2mainValue【消防施設】&#10;一人当たり面積">
          <a:extLst>
            <a:ext uri="{FF2B5EF4-FFF2-40B4-BE49-F238E27FC236}">
              <a16:creationId xmlns:a16="http://schemas.microsoft.com/office/drawing/2014/main" id="{ECEDA213-7D52-4E7B-B620-A37395404532}"/>
            </a:ext>
          </a:extLst>
        </xdr:cNvPr>
        <xdr:cNvSpPr txBox="1"/>
      </xdr:nvSpPr>
      <xdr:spPr>
        <a:xfrm>
          <a:off x="17776267" y="14216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151474</xdr:rowOff>
    </xdr:from>
    <xdr:ext cx="469744" cy="259045"/>
    <xdr:sp macro="" textlink="">
      <xdr:nvSpPr>
        <xdr:cNvPr id="635" name="n_3mainValue【消防施設】&#10;一人当たり面積">
          <a:extLst>
            <a:ext uri="{FF2B5EF4-FFF2-40B4-BE49-F238E27FC236}">
              <a16:creationId xmlns:a16="http://schemas.microsoft.com/office/drawing/2014/main" id="{B4485FBF-85DE-444D-BE0B-79483789093D}"/>
            </a:ext>
          </a:extLst>
        </xdr:cNvPr>
        <xdr:cNvSpPr txBox="1"/>
      </xdr:nvSpPr>
      <xdr:spPr>
        <a:xfrm>
          <a:off x="17001567" y="14233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84</xdr:row>
      <xdr:rowOff>147392</xdr:rowOff>
    </xdr:from>
    <xdr:ext cx="469744" cy="259045"/>
    <xdr:sp macro="" textlink="">
      <xdr:nvSpPr>
        <xdr:cNvPr id="636" name="n_4mainValue【消防施設】&#10;一人当たり面積">
          <a:extLst>
            <a:ext uri="{FF2B5EF4-FFF2-40B4-BE49-F238E27FC236}">
              <a16:creationId xmlns:a16="http://schemas.microsoft.com/office/drawing/2014/main" id="{0FDB1440-66B0-45AD-A15D-35FF9AC0C7AC}"/>
            </a:ext>
          </a:extLst>
        </xdr:cNvPr>
        <xdr:cNvSpPr txBox="1"/>
      </xdr:nvSpPr>
      <xdr:spPr>
        <a:xfrm>
          <a:off x="16226867" y="1422915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7" name="正方形/長方形 636">
          <a:extLst>
            <a:ext uri="{FF2B5EF4-FFF2-40B4-BE49-F238E27FC236}">
              <a16:creationId xmlns:a16="http://schemas.microsoft.com/office/drawing/2014/main" id="{4CB3AFCD-D2B2-4596-9668-40E7010ACFFB}"/>
            </a:ext>
          </a:extLst>
        </xdr:cNvPr>
        <xdr:cNvSpPr/>
      </xdr:nvSpPr>
      <xdr:spPr>
        <a:xfrm>
          <a:off x="10960100" y="15274290"/>
          <a:ext cx="415290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8" name="正方形/長方形 637">
          <a:extLst>
            <a:ext uri="{FF2B5EF4-FFF2-40B4-BE49-F238E27FC236}">
              <a16:creationId xmlns:a16="http://schemas.microsoft.com/office/drawing/2014/main" id="{D045E339-841A-4333-9525-FE2EC2C5BC9C}"/>
            </a:ext>
          </a:extLst>
        </xdr:cNvPr>
        <xdr:cNvSpPr/>
      </xdr:nvSpPr>
      <xdr:spPr>
        <a:xfrm>
          <a:off x="110642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9" name="正方形/長方形 638">
          <a:extLst>
            <a:ext uri="{FF2B5EF4-FFF2-40B4-BE49-F238E27FC236}">
              <a16:creationId xmlns:a16="http://schemas.microsoft.com/office/drawing/2014/main" id="{01839273-5984-4FC5-8081-4EECAA0436BA}"/>
            </a:ext>
          </a:extLst>
        </xdr:cNvPr>
        <xdr:cNvSpPr/>
      </xdr:nvSpPr>
      <xdr:spPr>
        <a:xfrm>
          <a:off x="110642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40" name="正方形/長方形 639">
          <a:extLst>
            <a:ext uri="{FF2B5EF4-FFF2-40B4-BE49-F238E27FC236}">
              <a16:creationId xmlns:a16="http://schemas.microsoft.com/office/drawing/2014/main" id="{7F8E442A-9982-4D3E-9491-3E0003E66B55}"/>
            </a:ext>
          </a:extLst>
        </xdr:cNvPr>
        <xdr:cNvSpPr/>
      </xdr:nvSpPr>
      <xdr:spPr>
        <a:xfrm>
          <a:off x="119659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41" name="正方形/長方形 640">
          <a:extLst>
            <a:ext uri="{FF2B5EF4-FFF2-40B4-BE49-F238E27FC236}">
              <a16:creationId xmlns:a16="http://schemas.microsoft.com/office/drawing/2014/main" id="{C7C64B10-80C2-43BF-9A14-2C9D9C862C65}"/>
            </a:ext>
          </a:extLst>
        </xdr:cNvPr>
        <xdr:cNvSpPr/>
      </xdr:nvSpPr>
      <xdr:spPr>
        <a:xfrm>
          <a:off x="119659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42" name="正方形/長方形 641">
          <a:extLst>
            <a:ext uri="{FF2B5EF4-FFF2-40B4-BE49-F238E27FC236}">
              <a16:creationId xmlns:a16="http://schemas.microsoft.com/office/drawing/2014/main" id="{31C475CA-37F3-40F1-81AF-FFB819EA85FF}"/>
            </a:ext>
          </a:extLst>
        </xdr:cNvPr>
        <xdr:cNvSpPr/>
      </xdr:nvSpPr>
      <xdr:spPr>
        <a:xfrm>
          <a:off x="129717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43" name="正方形/長方形 642">
          <a:extLst>
            <a:ext uri="{FF2B5EF4-FFF2-40B4-BE49-F238E27FC236}">
              <a16:creationId xmlns:a16="http://schemas.microsoft.com/office/drawing/2014/main" id="{508313B8-E076-46F9-ADE5-79179B085F2F}"/>
            </a:ext>
          </a:extLst>
        </xdr:cNvPr>
        <xdr:cNvSpPr/>
      </xdr:nvSpPr>
      <xdr:spPr>
        <a:xfrm>
          <a:off x="129717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44" name="正方形/長方形 643">
          <a:extLst>
            <a:ext uri="{FF2B5EF4-FFF2-40B4-BE49-F238E27FC236}">
              <a16:creationId xmlns:a16="http://schemas.microsoft.com/office/drawing/2014/main" id="{7CCCC82B-9BDA-4B59-81E5-3DD09B579265}"/>
            </a:ext>
          </a:extLst>
        </xdr:cNvPr>
        <xdr:cNvSpPr/>
      </xdr:nvSpPr>
      <xdr:spPr>
        <a:xfrm>
          <a:off x="10960100" y="16394430"/>
          <a:ext cx="415290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45" name="テキスト ボックス 644">
          <a:extLst>
            <a:ext uri="{FF2B5EF4-FFF2-40B4-BE49-F238E27FC236}">
              <a16:creationId xmlns:a16="http://schemas.microsoft.com/office/drawing/2014/main" id="{76870531-B3CD-4B11-86C2-311C8E0B0C11}"/>
            </a:ext>
          </a:extLst>
        </xdr:cNvPr>
        <xdr:cNvSpPr txBox="1"/>
      </xdr:nvSpPr>
      <xdr:spPr>
        <a:xfrm>
          <a:off x="10922000" y="1620774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6" name="直線コネクタ 645">
          <a:extLst>
            <a:ext uri="{FF2B5EF4-FFF2-40B4-BE49-F238E27FC236}">
              <a16:creationId xmlns:a16="http://schemas.microsoft.com/office/drawing/2014/main" id="{277CAC28-1655-443C-9016-F8D8DB814FD6}"/>
            </a:ext>
          </a:extLst>
        </xdr:cNvPr>
        <xdr:cNvCxnSpPr/>
      </xdr:nvCxnSpPr>
      <xdr:spPr>
        <a:xfrm>
          <a:off x="10960100" y="1862709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7" name="テキスト ボックス 646">
          <a:extLst>
            <a:ext uri="{FF2B5EF4-FFF2-40B4-BE49-F238E27FC236}">
              <a16:creationId xmlns:a16="http://schemas.microsoft.com/office/drawing/2014/main" id="{FFDB9E6A-65ED-44FA-A2AB-492A5B5B1DC9}"/>
            </a:ext>
          </a:extLst>
        </xdr:cNvPr>
        <xdr:cNvSpPr txBox="1"/>
      </xdr:nvSpPr>
      <xdr:spPr>
        <a:xfrm>
          <a:off x="10561501" y="184886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8" name="直線コネクタ 647">
          <a:extLst>
            <a:ext uri="{FF2B5EF4-FFF2-40B4-BE49-F238E27FC236}">
              <a16:creationId xmlns:a16="http://schemas.microsoft.com/office/drawing/2014/main" id="{6E16087D-94CB-4331-810B-24DCA2477558}"/>
            </a:ext>
          </a:extLst>
        </xdr:cNvPr>
        <xdr:cNvCxnSpPr/>
      </xdr:nvCxnSpPr>
      <xdr:spPr>
        <a:xfrm>
          <a:off x="10960100" y="18308139"/>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9" name="テキスト ボックス 648">
          <a:extLst>
            <a:ext uri="{FF2B5EF4-FFF2-40B4-BE49-F238E27FC236}">
              <a16:creationId xmlns:a16="http://schemas.microsoft.com/office/drawing/2014/main" id="{7C123734-D8AC-4A78-8BD9-50B2257B48B7}"/>
            </a:ext>
          </a:extLst>
        </xdr:cNvPr>
        <xdr:cNvSpPr txBox="1"/>
      </xdr:nvSpPr>
      <xdr:spPr>
        <a:xfrm>
          <a:off x="1056150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50" name="直線コネクタ 649">
          <a:extLst>
            <a:ext uri="{FF2B5EF4-FFF2-40B4-BE49-F238E27FC236}">
              <a16:creationId xmlns:a16="http://schemas.microsoft.com/office/drawing/2014/main" id="{2597910B-1F2F-4487-824B-FBDAEC3CD117}"/>
            </a:ext>
          </a:extLst>
        </xdr:cNvPr>
        <xdr:cNvCxnSpPr/>
      </xdr:nvCxnSpPr>
      <xdr:spPr>
        <a:xfrm>
          <a:off x="10960100" y="17989187"/>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51" name="テキスト ボックス 650">
          <a:extLst>
            <a:ext uri="{FF2B5EF4-FFF2-40B4-BE49-F238E27FC236}">
              <a16:creationId xmlns:a16="http://schemas.microsoft.com/office/drawing/2014/main" id="{6E76CD00-6A4F-400E-B45D-EA0884E99AA2}"/>
            </a:ext>
          </a:extLst>
        </xdr:cNvPr>
        <xdr:cNvSpPr txBox="1"/>
      </xdr:nvSpPr>
      <xdr:spPr>
        <a:xfrm>
          <a:off x="10602761" y="1785077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52" name="直線コネクタ 651">
          <a:extLst>
            <a:ext uri="{FF2B5EF4-FFF2-40B4-BE49-F238E27FC236}">
              <a16:creationId xmlns:a16="http://schemas.microsoft.com/office/drawing/2014/main" id="{9DF74841-6FDF-4CAD-8B03-945AF9759177}"/>
            </a:ext>
          </a:extLst>
        </xdr:cNvPr>
        <xdr:cNvCxnSpPr/>
      </xdr:nvCxnSpPr>
      <xdr:spPr>
        <a:xfrm>
          <a:off x="10960100" y="17670236"/>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53" name="テキスト ボックス 652">
          <a:extLst>
            <a:ext uri="{FF2B5EF4-FFF2-40B4-BE49-F238E27FC236}">
              <a16:creationId xmlns:a16="http://schemas.microsoft.com/office/drawing/2014/main" id="{536E7440-4FC1-4FA7-8BF6-860B6D4D3F9A}"/>
            </a:ext>
          </a:extLst>
        </xdr:cNvPr>
        <xdr:cNvSpPr txBox="1"/>
      </xdr:nvSpPr>
      <xdr:spPr>
        <a:xfrm>
          <a:off x="10602761" y="1753182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54" name="直線コネクタ 653">
          <a:extLst>
            <a:ext uri="{FF2B5EF4-FFF2-40B4-BE49-F238E27FC236}">
              <a16:creationId xmlns:a16="http://schemas.microsoft.com/office/drawing/2014/main" id="{DCCEA9B3-379D-430A-BD55-ED415B386BA9}"/>
            </a:ext>
          </a:extLst>
        </xdr:cNvPr>
        <xdr:cNvCxnSpPr/>
      </xdr:nvCxnSpPr>
      <xdr:spPr>
        <a:xfrm>
          <a:off x="10960100" y="17351284"/>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55" name="テキスト ボックス 654">
          <a:extLst>
            <a:ext uri="{FF2B5EF4-FFF2-40B4-BE49-F238E27FC236}">
              <a16:creationId xmlns:a16="http://schemas.microsoft.com/office/drawing/2014/main" id="{E4C59259-C41D-4864-9B7F-7AE3D796683E}"/>
            </a:ext>
          </a:extLst>
        </xdr:cNvPr>
        <xdr:cNvSpPr txBox="1"/>
      </xdr:nvSpPr>
      <xdr:spPr>
        <a:xfrm>
          <a:off x="10602761" y="1721287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6" name="直線コネクタ 655">
          <a:extLst>
            <a:ext uri="{FF2B5EF4-FFF2-40B4-BE49-F238E27FC236}">
              <a16:creationId xmlns:a16="http://schemas.microsoft.com/office/drawing/2014/main" id="{89658B70-2481-4FB2-8911-E250A2592DCF}"/>
            </a:ext>
          </a:extLst>
        </xdr:cNvPr>
        <xdr:cNvCxnSpPr/>
      </xdr:nvCxnSpPr>
      <xdr:spPr>
        <a:xfrm>
          <a:off x="10960100" y="17032333"/>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7" name="テキスト ボックス 656">
          <a:extLst>
            <a:ext uri="{FF2B5EF4-FFF2-40B4-BE49-F238E27FC236}">
              <a16:creationId xmlns:a16="http://schemas.microsoft.com/office/drawing/2014/main" id="{7BA5D403-E5CE-434A-9A16-784DC0ED654E}"/>
            </a:ext>
          </a:extLst>
        </xdr:cNvPr>
        <xdr:cNvSpPr txBox="1"/>
      </xdr:nvSpPr>
      <xdr:spPr>
        <a:xfrm>
          <a:off x="10602761" y="16893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8" name="直線コネクタ 657">
          <a:extLst>
            <a:ext uri="{FF2B5EF4-FFF2-40B4-BE49-F238E27FC236}">
              <a16:creationId xmlns:a16="http://schemas.microsoft.com/office/drawing/2014/main" id="{F677B2FC-E1C6-42B1-B35D-BD3479DD297D}"/>
            </a:ext>
          </a:extLst>
        </xdr:cNvPr>
        <xdr:cNvCxnSpPr/>
      </xdr:nvCxnSpPr>
      <xdr:spPr>
        <a:xfrm>
          <a:off x="10960100" y="16713381"/>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9" name="テキスト ボックス 658">
          <a:extLst>
            <a:ext uri="{FF2B5EF4-FFF2-40B4-BE49-F238E27FC236}">
              <a16:creationId xmlns:a16="http://schemas.microsoft.com/office/drawing/2014/main" id="{B9838B92-57C7-4F8B-BB51-631D6689B836}"/>
            </a:ext>
          </a:extLst>
        </xdr:cNvPr>
        <xdr:cNvSpPr txBox="1"/>
      </xdr:nvSpPr>
      <xdr:spPr>
        <a:xfrm>
          <a:off x="10666881" y="1657496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60" name="直線コネクタ 659">
          <a:extLst>
            <a:ext uri="{FF2B5EF4-FFF2-40B4-BE49-F238E27FC236}">
              <a16:creationId xmlns:a16="http://schemas.microsoft.com/office/drawing/2014/main" id="{6E5EC215-6FEC-4FDC-A26D-0DA83FC5187D}"/>
            </a:ext>
          </a:extLst>
        </xdr:cNvPr>
        <xdr:cNvCxnSpPr/>
      </xdr:nvCxnSpPr>
      <xdr:spPr>
        <a:xfrm>
          <a:off x="10960100" y="16394430"/>
          <a:ext cx="413004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61" name="【庁舎】&#10;有形固定資産減価償却率グラフ枠">
          <a:extLst>
            <a:ext uri="{FF2B5EF4-FFF2-40B4-BE49-F238E27FC236}">
              <a16:creationId xmlns:a16="http://schemas.microsoft.com/office/drawing/2014/main" id="{B9AA4AEE-3661-4C4E-82BC-143E15FA3F05}"/>
            </a:ext>
          </a:extLst>
        </xdr:cNvPr>
        <xdr:cNvSpPr/>
      </xdr:nvSpPr>
      <xdr:spPr>
        <a:xfrm>
          <a:off x="10960100" y="16394430"/>
          <a:ext cx="415290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99</xdr:row>
      <xdr:rowOff>128451</xdr:rowOff>
    </xdr:from>
    <xdr:to>
      <xdr:col>85</xdr:col>
      <xdr:colOff>126364</xdr:colOff>
      <xdr:row>109</xdr:row>
      <xdr:rowOff>19050</xdr:rowOff>
    </xdr:to>
    <xdr:cxnSp macro="">
      <xdr:nvCxnSpPr>
        <xdr:cNvPr id="662" name="直線コネクタ 661">
          <a:extLst>
            <a:ext uri="{FF2B5EF4-FFF2-40B4-BE49-F238E27FC236}">
              <a16:creationId xmlns:a16="http://schemas.microsoft.com/office/drawing/2014/main" id="{8DD1D131-6939-4402-9DB2-9B7F2047132E}"/>
            </a:ext>
          </a:extLst>
        </xdr:cNvPr>
        <xdr:cNvCxnSpPr/>
      </xdr:nvCxnSpPr>
      <xdr:spPr>
        <a:xfrm flipV="1">
          <a:off x="14375764" y="16724811"/>
          <a:ext cx="0" cy="156699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109</xdr:row>
      <xdr:rowOff>22877</xdr:rowOff>
    </xdr:from>
    <xdr:ext cx="405111" cy="259045"/>
    <xdr:sp macro="" textlink="">
      <xdr:nvSpPr>
        <xdr:cNvPr id="663" name="【庁舎】&#10;有形固定資産減価償却率最小値テキスト">
          <a:extLst>
            <a:ext uri="{FF2B5EF4-FFF2-40B4-BE49-F238E27FC236}">
              <a16:creationId xmlns:a16="http://schemas.microsoft.com/office/drawing/2014/main" id="{20B516A3-3924-4A53-A7FE-4FA1DFD1BF43}"/>
            </a:ext>
          </a:extLst>
        </xdr:cNvPr>
        <xdr:cNvSpPr txBox="1"/>
      </xdr:nvSpPr>
      <xdr:spPr>
        <a:xfrm>
          <a:off x="14414500" y="1829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109</xdr:row>
      <xdr:rowOff>19050</xdr:rowOff>
    </xdr:from>
    <xdr:to>
      <xdr:col>86</xdr:col>
      <xdr:colOff>25400</xdr:colOff>
      <xdr:row>109</xdr:row>
      <xdr:rowOff>19050</xdr:rowOff>
    </xdr:to>
    <xdr:cxnSp macro="">
      <xdr:nvCxnSpPr>
        <xdr:cNvPr id="664" name="直線コネクタ 663">
          <a:extLst>
            <a:ext uri="{FF2B5EF4-FFF2-40B4-BE49-F238E27FC236}">
              <a16:creationId xmlns:a16="http://schemas.microsoft.com/office/drawing/2014/main" id="{610B4486-8080-41C0-9968-8CD461010F27}"/>
            </a:ext>
          </a:extLst>
        </xdr:cNvPr>
        <xdr:cNvCxnSpPr/>
      </xdr:nvCxnSpPr>
      <xdr:spPr>
        <a:xfrm>
          <a:off x="14287500" y="18291810"/>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98</xdr:row>
      <xdr:rowOff>75128</xdr:rowOff>
    </xdr:from>
    <xdr:ext cx="340478" cy="259045"/>
    <xdr:sp macro="" textlink="">
      <xdr:nvSpPr>
        <xdr:cNvPr id="665" name="【庁舎】&#10;有形固定資産減価償却率最大値テキスト">
          <a:extLst>
            <a:ext uri="{FF2B5EF4-FFF2-40B4-BE49-F238E27FC236}">
              <a16:creationId xmlns:a16="http://schemas.microsoft.com/office/drawing/2014/main" id="{B513656D-28A1-4346-9B52-707165AF82A3}"/>
            </a:ext>
          </a:extLst>
        </xdr:cNvPr>
        <xdr:cNvSpPr txBox="1"/>
      </xdr:nvSpPr>
      <xdr:spPr>
        <a:xfrm>
          <a:off x="14414500" y="16503848"/>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99</xdr:row>
      <xdr:rowOff>128451</xdr:rowOff>
    </xdr:from>
    <xdr:to>
      <xdr:col>86</xdr:col>
      <xdr:colOff>25400</xdr:colOff>
      <xdr:row>99</xdr:row>
      <xdr:rowOff>128451</xdr:rowOff>
    </xdr:to>
    <xdr:cxnSp macro="">
      <xdr:nvCxnSpPr>
        <xdr:cNvPr id="666" name="直線コネクタ 665">
          <a:extLst>
            <a:ext uri="{FF2B5EF4-FFF2-40B4-BE49-F238E27FC236}">
              <a16:creationId xmlns:a16="http://schemas.microsoft.com/office/drawing/2014/main" id="{EDF026C8-7988-4AA5-AD47-B65898A01A44}"/>
            </a:ext>
          </a:extLst>
        </xdr:cNvPr>
        <xdr:cNvCxnSpPr/>
      </xdr:nvCxnSpPr>
      <xdr:spPr>
        <a:xfrm>
          <a:off x="14287500" y="1672481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149514</xdr:rowOff>
    </xdr:from>
    <xdr:ext cx="405111" cy="259045"/>
    <xdr:sp macro="" textlink="">
      <xdr:nvSpPr>
        <xdr:cNvPr id="667" name="【庁舎】&#10;有形固定資産減価償却率平均値テキスト">
          <a:extLst>
            <a:ext uri="{FF2B5EF4-FFF2-40B4-BE49-F238E27FC236}">
              <a16:creationId xmlns:a16="http://schemas.microsoft.com/office/drawing/2014/main" id="{972C41D2-6D3B-4E82-B958-2B59C9DD0D5B}"/>
            </a:ext>
          </a:extLst>
        </xdr:cNvPr>
        <xdr:cNvSpPr txBox="1"/>
      </xdr:nvSpPr>
      <xdr:spPr>
        <a:xfrm>
          <a:off x="14414500" y="1741643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126637</xdr:rowOff>
    </xdr:from>
    <xdr:to>
      <xdr:col>85</xdr:col>
      <xdr:colOff>177800</xdr:colOff>
      <xdr:row>105</xdr:row>
      <xdr:rowOff>56787</xdr:rowOff>
    </xdr:to>
    <xdr:sp macro="" textlink="">
      <xdr:nvSpPr>
        <xdr:cNvPr id="668" name="フローチャート: 判断 667">
          <a:extLst>
            <a:ext uri="{FF2B5EF4-FFF2-40B4-BE49-F238E27FC236}">
              <a16:creationId xmlns:a16="http://schemas.microsoft.com/office/drawing/2014/main" id="{5ADDD115-A8BB-45DC-A405-05EB31F16B03}"/>
            </a:ext>
          </a:extLst>
        </xdr:cNvPr>
        <xdr:cNvSpPr/>
      </xdr:nvSpPr>
      <xdr:spPr>
        <a:xfrm>
          <a:off x="14325600" y="17561197"/>
          <a:ext cx="9398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105</xdr:row>
      <xdr:rowOff>4173</xdr:rowOff>
    </xdr:from>
    <xdr:to>
      <xdr:col>81</xdr:col>
      <xdr:colOff>101600</xdr:colOff>
      <xdr:row>105</xdr:row>
      <xdr:rowOff>105773</xdr:rowOff>
    </xdr:to>
    <xdr:sp macro="" textlink="">
      <xdr:nvSpPr>
        <xdr:cNvPr id="669" name="フローチャート: 判断 668">
          <a:extLst>
            <a:ext uri="{FF2B5EF4-FFF2-40B4-BE49-F238E27FC236}">
              <a16:creationId xmlns:a16="http://schemas.microsoft.com/office/drawing/2014/main" id="{2F5E0E9C-877B-4074-93C6-2B81C6FADB7D}"/>
            </a:ext>
          </a:extLst>
        </xdr:cNvPr>
        <xdr:cNvSpPr/>
      </xdr:nvSpPr>
      <xdr:spPr>
        <a:xfrm>
          <a:off x="13578840" y="1760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104</xdr:row>
      <xdr:rowOff>144599</xdr:rowOff>
    </xdr:from>
    <xdr:to>
      <xdr:col>76</xdr:col>
      <xdr:colOff>165100</xdr:colOff>
      <xdr:row>105</xdr:row>
      <xdr:rowOff>74749</xdr:rowOff>
    </xdr:to>
    <xdr:sp macro="" textlink="">
      <xdr:nvSpPr>
        <xdr:cNvPr id="670" name="フローチャート: 判断 669">
          <a:extLst>
            <a:ext uri="{FF2B5EF4-FFF2-40B4-BE49-F238E27FC236}">
              <a16:creationId xmlns:a16="http://schemas.microsoft.com/office/drawing/2014/main" id="{0B6D6FF9-5EFE-48ED-A328-B8D8D724049B}"/>
            </a:ext>
          </a:extLst>
        </xdr:cNvPr>
        <xdr:cNvSpPr/>
      </xdr:nvSpPr>
      <xdr:spPr>
        <a:xfrm>
          <a:off x="12804140" y="17579159"/>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104</xdr:row>
      <xdr:rowOff>134801</xdr:rowOff>
    </xdr:from>
    <xdr:to>
      <xdr:col>72</xdr:col>
      <xdr:colOff>38100</xdr:colOff>
      <xdr:row>105</xdr:row>
      <xdr:rowOff>64951</xdr:rowOff>
    </xdr:to>
    <xdr:sp macro="" textlink="">
      <xdr:nvSpPr>
        <xdr:cNvPr id="671" name="フローチャート: 判断 670">
          <a:extLst>
            <a:ext uri="{FF2B5EF4-FFF2-40B4-BE49-F238E27FC236}">
              <a16:creationId xmlns:a16="http://schemas.microsoft.com/office/drawing/2014/main" id="{276D3271-C027-4725-B9B1-7962D200771D}"/>
            </a:ext>
          </a:extLst>
        </xdr:cNvPr>
        <xdr:cNvSpPr/>
      </xdr:nvSpPr>
      <xdr:spPr>
        <a:xfrm>
          <a:off x="12029440" y="17569361"/>
          <a:ext cx="7874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129902</xdr:rowOff>
    </xdr:from>
    <xdr:to>
      <xdr:col>67</xdr:col>
      <xdr:colOff>101600</xdr:colOff>
      <xdr:row>105</xdr:row>
      <xdr:rowOff>60052</xdr:rowOff>
    </xdr:to>
    <xdr:sp macro="" textlink="">
      <xdr:nvSpPr>
        <xdr:cNvPr id="672" name="フローチャート: 判断 671">
          <a:extLst>
            <a:ext uri="{FF2B5EF4-FFF2-40B4-BE49-F238E27FC236}">
              <a16:creationId xmlns:a16="http://schemas.microsoft.com/office/drawing/2014/main" id="{00ABDBCB-4D29-48B7-B360-4641AC0DFEE9}"/>
            </a:ext>
          </a:extLst>
        </xdr:cNvPr>
        <xdr:cNvSpPr/>
      </xdr:nvSpPr>
      <xdr:spPr>
        <a:xfrm>
          <a:off x="11231880" y="17564462"/>
          <a:ext cx="101600" cy="9779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73" name="テキスト ボックス 672">
          <a:extLst>
            <a:ext uri="{FF2B5EF4-FFF2-40B4-BE49-F238E27FC236}">
              <a16:creationId xmlns:a16="http://schemas.microsoft.com/office/drawing/2014/main" id="{04C84DB2-AF77-4716-9D66-09111EAD7B32}"/>
            </a:ext>
          </a:extLst>
        </xdr:cNvPr>
        <xdr:cNvSpPr txBox="1"/>
      </xdr:nvSpPr>
      <xdr:spPr>
        <a:xfrm>
          <a:off x="1420876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74" name="テキスト ボックス 673">
          <a:extLst>
            <a:ext uri="{FF2B5EF4-FFF2-40B4-BE49-F238E27FC236}">
              <a16:creationId xmlns:a16="http://schemas.microsoft.com/office/drawing/2014/main" id="{FDFA77C9-70C6-4E3E-9A0D-0365DCDACAED}"/>
            </a:ext>
          </a:extLst>
        </xdr:cNvPr>
        <xdr:cNvSpPr txBox="1"/>
      </xdr:nvSpPr>
      <xdr:spPr>
        <a:xfrm>
          <a:off x="134620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75" name="テキスト ボックス 674">
          <a:extLst>
            <a:ext uri="{FF2B5EF4-FFF2-40B4-BE49-F238E27FC236}">
              <a16:creationId xmlns:a16="http://schemas.microsoft.com/office/drawing/2014/main" id="{FC84A5C5-1D5C-48E8-A368-88CA999999A9}"/>
            </a:ext>
          </a:extLst>
        </xdr:cNvPr>
        <xdr:cNvSpPr txBox="1"/>
      </xdr:nvSpPr>
      <xdr:spPr>
        <a:xfrm>
          <a:off x="126873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6" name="テキスト ボックス 675">
          <a:extLst>
            <a:ext uri="{FF2B5EF4-FFF2-40B4-BE49-F238E27FC236}">
              <a16:creationId xmlns:a16="http://schemas.microsoft.com/office/drawing/2014/main" id="{E012A8AD-3BCD-4F70-B608-2492BA0A29E6}"/>
            </a:ext>
          </a:extLst>
        </xdr:cNvPr>
        <xdr:cNvSpPr txBox="1"/>
      </xdr:nvSpPr>
      <xdr:spPr>
        <a:xfrm>
          <a:off x="119049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7" name="テキスト ボックス 676">
          <a:extLst>
            <a:ext uri="{FF2B5EF4-FFF2-40B4-BE49-F238E27FC236}">
              <a16:creationId xmlns:a16="http://schemas.microsoft.com/office/drawing/2014/main" id="{78597152-01FE-4BE0-8DDD-AC56A59DDB5F}"/>
            </a:ext>
          </a:extLst>
        </xdr:cNvPr>
        <xdr:cNvSpPr txBox="1"/>
      </xdr:nvSpPr>
      <xdr:spPr>
        <a:xfrm>
          <a:off x="111150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104</xdr:row>
      <xdr:rowOff>142966</xdr:rowOff>
    </xdr:from>
    <xdr:to>
      <xdr:col>85</xdr:col>
      <xdr:colOff>177800</xdr:colOff>
      <xdr:row>105</xdr:row>
      <xdr:rowOff>73116</xdr:rowOff>
    </xdr:to>
    <xdr:sp macro="" textlink="">
      <xdr:nvSpPr>
        <xdr:cNvPr id="678" name="楕円 677">
          <a:extLst>
            <a:ext uri="{FF2B5EF4-FFF2-40B4-BE49-F238E27FC236}">
              <a16:creationId xmlns:a16="http://schemas.microsoft.com/office/drawing/2014/main" id="{EF2F162B-E76F-4CB5-8289-209015804B7E}"/>
            </a:ext>
          </a:extLst>
        </xdr:cNvPr>
        <xdr:cNvSpPr/>
      </xdr:nvSpPr>
      <xdr:spPr>
        <a:xfrm>
          <a:off x="14325600" y="17577526"/>
          <a:ext cx="9398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104</xdr:row>
      <xdr:rowOff>121393</xdr:rowOff>
    </xdr:from>
    <xdr:ext cx="405111" cy="259045"/>
    <xdr:sp macro="" textlink="">
      <xdr:nvSpPr>
        <xdr:cNvPr id="679" name="【庁舎】&#10;有形固定資産減価償却率該当値テキスト">
          <a:extLst>
            <a:ext uri="{FF2B5EF4-FFF2-40B4-BE49-F238E27FC236}">
              <a16:creationId xmlns:a16="http://schemas.microsoft.com/office/drawing/2014/main" id="{65C458B0-5F9D-468F-A720-94FB463D9604}"/>
            </a:ext>
          </a:extLst>
        </xdr:cNvPr>
        <xdr:cNvSpPr txBox="1"/>
      </xdr:nvSpPr>
      <xdr:spPr>
        <a:xfrm>
          <a:off x="14414500" y="175559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104</xdr:row>
      <xdr:rowOff>103777</xdr:rowOff>
    </xdr:from>
    <xdr:to>
      <xdr:col>81</xdr:col>
      <xdr:colOff>101600</xdr:colOff>
      <xdr:row>105</xdr:row>
      <xdr:rowOff>33927</xdr:rowOff>
    </xdr:to>
    <xdr:sp macro="" textlink="">
      <xdr:nvSpPr>
        <xdr:cNvPr id="680" name="楕円 679">
          <a:extLst>
            <a:ext uri="{FF2B5EF4-FFF2-40B4-BE49-F238E27FC236}">
              <a16:creationId xmlns:a16="http://schemas.microsoft.com/office/drawing/2014/main" id="{39196835-AF8B-4C88-93DE-9E638F6C40D6}"/>
            </a:ext>
          </a:extLst>
        </xdr:cNvPr>
        <xdr:cNvSpPr/>
      </xdr:nvSpPr>
      <xdr:spPr>
        <a:xfrm>
          <a:off x="13578840" y="1753833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104</xdr:row>
      <xdr:rowOff>154577</xdr:rowOff>
    </xdr:from>
    <xdr:to>
      <xdr:col>85</xdr:col>
      <xdr:colOff>127000</xdr:colOff>
      <xdr:row>105</xdr:row>
      <xdr:rowOff>22316</xdr:rowOff>
    </xdr:to>
    <xdr:cxnSp macro="">
      <xdr:nvCxnSpPr>
        <xdr:cNvPr id="681" name="直線コネクタ 680">
          <a:extLst>
            <a:ext uri="{FF2B5EF4-FFF2-40B4-BE49-F238E27FC236}">
              <a16:creationId xmlns:a16="http://schemas.microsoft.com/office/drawing/2014/main" id="{DDEDAACA-9277-4FA4-9CB3-969915FFE667}"/>
            </a:ext>
          </a:extLst>
        </xdr:cNvPr>
        <xdr:cNvCxnSpPr/>
      </xdr:nvCxnSpPr>
      <xdr:spPr>
        <a:xfrm>
          <a:off x="13629640" y="17589137"/>
          <a:ext cx="746760" cy="353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72752</xdr:rowOff>
    </xdr:from>
    <xdr:to>
      <xdr:col>76</xdr:col>
      <xdr:colOff>165100</xdr:colOff>
      <xdr:row>105</xdr:row>
      <xdr:rowOff>2902</xdr:rowOff>
    </xdr:to>
    <xdr:sp macro="" textlink="">
      <xdr:nvSpPr>
        <xdr:cNvPr id="682" name="楕円 681">
          <a:extLst>
            <a:ext uri="{FF2B5EF4-FFF2-40B4-BE49-F238E27FC236}">
              <a16:creationId xmlns:a16="http://schemas.microsoft.com/office/drawing/2014/main" id="{918A32F1-4E97-4E5F-9148-C3774A8B6135}"/>
            </a:ext>
          </a:extLst>
        </xdr:cNvPr>
        <xdr:cNvSpPr/>
      </xdr:nvSpPr>
      <xdr:spPr>
        <a:xfrm>
          <a:off x="12804140" y="17507312"/>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123552</xdr:rowOff>
    </xdr:from>
    <xdr:to>
      <xdr:col>81</xdr:col>
      <xdr:colOff>50800</xdr:colOff>
      <xdr:row>104</xdr:row>
      <xdr:rowOff>154577</xdr:rowOff>
    </xdr:to>
    <xdr:cxnSp macro="">
      <xdr:nvCxnSpPr>
        <xdr:cNvPr id="683" name="直線コネクタ 682">
          <a:extLst>
            <a:ext uri="{FF2B5EF4-FFF2-40B4-BE49-F238E27FC236}">
              <a16:creationId xmlns:a16="http://schemas.microsoft.com/office/drawing/2014/main" id="{9AA3BD73-E83A-46FC-BF8A-C791BFE4D4C9}"/>
            </a:ext>
          </a:extLst>
        </xdr:cNvPr>
        <xdr:cNvCxnSpPr/>
      </xdr:nvCxnSpPr>
      <xdr:spPr>
        <a:xfrm>
          <a:off x="12854940" y="17558112"/>
          <a:ext cx="7747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98879</xdr:rowOff>
    </xdr:from>
    <xdr:to>
      <xdr:col>72</xdr:col>
      <xdr:colOff>38100</xdr:colOff>
      <xdr:row>104</xdr:row>
      <xdr:rowOff>29029</xdr:rowOff>
    </xdr:to>
    <xdr:sp macro="" textlink="">
      <xdr:nvSpPr>
        <xdr:cNvPr id="684" name="楕円 683">
          <a:extLst>
            <a:ext uri="{FF2B5EF4-FFF2-40B4-BE49-F238E27FC236}">
              <a16:creationId xmlns:a16="http://schemas.microsoft.com/office/drawing/2014/main" id="{25B62044-7B85-44DE-8EA1-BC774A702FE4}"/>
            </a:ext>
          </a:extLst>
        </xdr:cNvPr>
        <xdr:cNvSpPr/>
      </xdr:nvSpPr>
      <xdr:spPr>
        <a:xfrm>
          <a:off x="12029440" y="17365799"/>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149679</xdr:rowOff>
    </xdr:from>
    <xdr:to>
      <xdr:col>76</xdr:col>
      <xdr:colOff>114300</xdr:colOff>
      <xdr:row>104</xdr:row>
      <xdr:rowOff>123552</xdr:rowOff>
    </xdr:to>
    <xdr:cxnSp macro="">
      <xdr:nvCxnSpPr>
        <xdr:cNvPr id="685" name="直線コネクタ 684">
          <a:extLst>
            <a:ext uri="{FF2B5EF4-FFF2-40B4-BE49-F238E27FC236}">
              <a16:creationId xmlns:a16="http://schemas.microsoft.com/office/drawing/2014/main" id="{163C8D9A-F308-46DC-A570-C51F0DB05618}"/>
            </a:ext>
          </a:extLst>
        </xdr:cNvPr>
        <xdr:cNvCxnSpPr/>
      </xdr:nvCxnSpPr>
      <xdr:spPr>
        <a:xfrm>
          <a:off x="12072620" y="17416599"/>
          <a:ext cx="782320" cy="141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53158</xdr:rowOff>
    </xdr:from>
    <xdr:to>
      <xdr:col>67</xdr:col>
      <xdr:colOff>101600</xdr:colOff>
      <xdr:row>103</xdr:row>
      <xdr:rowOff>154758</xdr:rowOff>
    </xdr:to>
    <xdr:sp macro="" textlink="">
      <xdr:nvSpPr>
        <xdr:cNvPr id="686" name="楕円 685">
          <a:extLst>
            <a:ext uri="{FF2B5EF4-FFF2-40B4-BE49-F238E27FC236}">
              <a16:creationId xmlns:a16="http://schemas.microsoft.com/office/drawing/2014/main" id="{1A4C7340-2AC3-4739-A23D-3E7A89BDD4F0}"/>
            </a:ext>
          </a:extLst>
        </xdr:cNvPr>
        <xdr:cNvSpPr/>
      </xdr:nvSpPr>
      <xdr:spPr>
        <a:xfrm>
          <a:off x="11231880" y="173200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103958</xdr:rowOff>
    </xdr:from>
    <xdr:to>
      <xdr:col>71</xdr:col>
      <xdr:colOff>177800</xdr:colOff>
      <xdr:row>103</xdr:row>
      <xdr:rowOff>149679</xdr:rowOff>
    </xdr:to>
    <xdr:cxnSp macro="">
      <xdr:nvCxnSpPr>
        <xdr:cNvPr id="687" name="直線コネクタ 686">
          <a:extLst>
            <a:ext uri="{FF2B5EF4-FFF2-40B4-BE49-F238E27FC236}">
              <a16:creationId xmlns:a16="http://schemas.microsoft.com/office/drawing/2014/main" id="{0C57469C-D093-4640-B4F8-A15FE9E7A4EB}"/>
            </a:ext>
          </a:extLst>
        </xdr:cNvPr>
        <xdr:cNvCxnSpPr/>
      </xdr:nvCxnSpPr>
      <xdr:spPr>
        <a:xfrm>
          <a:off x="11282680" y="17370878"/>
          <a:ext cx="789940" cy="45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105</xdr:row>
      <xdr:rowOff>96900</xdr:rowOff>
    </xdr:from>
    <xdr:ext cx="405111" cy="259045"/>
    <xdr:sp macro="" textlink="">
      <xdr:nvSpPr>
        <xdr:cNvPr id="688" name="n_1aveValue【庁舎】&#10;有形固定資産減価償却率">
          <a:extLst>
            <a:ext uri="{FF2B5EF4-FFF2-40B4-BE49-F238E27FC236}">
              <a16:creationId xmlns:a16="http://schemas.microsoft.com/office/drawing/2014/main" id="{3B8849AC-4025-4019-93F4-CC0F4DAC6CF5}"/>
            </a:ext>
          </a:extLst>
        </xdr:cNvPr>
        <xdr:cNvSpPr txBox="1"/>
      </xdr:nvSpPr>
      <xdr:spPr>
        <a:xfrm>
          <a:off x="13437244" y="1769910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105</xdr:row>
      <xdr:rowOff>65876</xdr:rowOff>
    </xdr:from>
    <xdr:ext cx="405111" cy="259045"/>
    <xdr:sp macro="" textlink="">
      <xdr:nvSpPr>
        <xdr:cNvPr id="689" name="n_2aveValue【庁舎】&#10;有形固定資産減価償却率">
          <a:extLst>
            <a:ext uri="{FF2B5EF4-FFF2-40B4-BE49-F238E27FC236}">
              <a16:creationId xmlns:a16="http://schemas.microsoft.com/office/drawing/2014/main" id="{B969AC6B-3CEE-4193-8B7C-E9B7C4D53DC4}"/>
            </a:ext>
          </a:extLst>
        </xdr:cNvPr>
        <xdr:cNvSpPr txBox="1"/>
      </xdr:nvSpPr>
      <xdr:spPr>
        <a:xfrm>
          <a:off x="12675244" y="1766807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105</xdr:row>
      <xdr:rowOff>56078</xdr:rowOff>
    </xdr:from>
    <xdr:ext cx="405111" cy="259045"/>
    <xdr:sp macro="" textlink="">
      <xdr:nvSpPr>
        <xdr:cNvPr id="690" name="n_3aveValue【庁舎】&#10;有形固定資産減価償却率">
          <a:extLst>
            <a:ext uri="{FF2B5EF4-FFF2-40B4-BE49-F238E27FC236}">
              <a16:creationId xmlns:a16="http://schemas.microsoft.com/office/drawing/2014/main" id="{CF6CE3CD-0A55-483E-BE60-CE8CA1A80F6A}"/>
            </a:ext>
          </a:extLst>
        </xdr:cNvPr>
        <xdr:cNvSpPr txBox="1"/>
      </xdr:nvSpPr>
      <xdr:spPr>
        <a:xfrm>
          <a:off x="11900544" y="1765827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51179</xdr:rowOff>
    </xdr:from>
    <xdr:ext cx="405111" cy="259045"/>
    <xdr:sp macro="" textlink="">
      <xdr:nvSpPr>
        <xdr:cNvPr id="691" name="n_4aveValue【庁舎】&#10;有形固定資産減価償却率">
          <a:extLst>
            <a:ext uri="{FF2B5EF4-FFF2-40B4-BE49-F238E27FC236}">
              <a16:creationId xmlns:a16="http://schemas.microsoft.com/office/drawing/2014/main" id="{757DD468-4AD8-472B-8482-57777C85143F}"/>
            </a:ext>
          </a:extLst>
        </xdr:cNvPr>
        <xdr:cNvSpPr txBox="1"/>
      </xdr:nvSpPr>
      <xdr:spPr>
        <a:xfrm>
          <a:off x="11102984" y="176533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103</xdr:row>
      <xdr:rowOff>50454</xdr:rowOff>
    </xdr:from>
    <xdr:ext cx="405111" cy="259045"/>
    <xdr:sp macro="" textlink="">
      <xdr:nvSpPr>
        <xdr:cNvPr id="692" name="n_1mainValue【庁舎】&#10;有形固定資産減価償却率">
          <a:extLst>
            <a:ext uri="{FF2B5EF4-FFF2-40B4-BE49-F238E27FC236}">
              <a16:creationId xmlns:a16="http://schemas.microsoft.com/office/drawing/2014/main" id="{B11A8FAF-96EC-4B8D-8F45-005BC77530CE}"/>
            </a:ext>
          </a:extLst>
        </xdr:cNvPr>
        <xdr:cNvSpPr txBox="1"/>
      </xdr:nvSpPr>
      <xdr:spPr>
        <a:xfrm>
          <a:off x="13437244" y="173173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103</xdr:row>
      <xdr:rowOff>19429</xdr:rowOff>
    </xdr:from>
    <xdr:ext cx="405111" cy="259045"/>
    <xdr:sp macro="" textlink="">
      <xdr:nvSpPr>
        <xdr:cNvPr id="693" name="n_2mainValue【庁舎】&#10;有形固定資産減価償却率">
          <a:extLst>
            <a:ext uri="{FF2B5EF4-FFF2-40B4-BE49-F238E27FC236}">
              <a16:creationId xmlns:a16="http://schemas.microsoft.com/office/drawing/2014/main" id="{9E9857A5-9E56-457F-A5C8-766BA24DB3E8}"/>
            </a:ext>
          </a:extLst>
        </xdr:cNvPr>
        <xdr:cNvSpPr txBox="1"/>
      </xdr:nvSpPr>
      <xdr:spPr>
        <a:xfrm>
          <a:off x="12675244" y="1728634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45556</xdr:rowOff>
    </xdr:from>
    <xdr:ext cx="405111" cy="259045"/>
    <xdr:sp macro="" textlink="">
      <xdr:nvSpPr>
        <xdr:cNvPr id="694" name="n_3mainValue【庁舎】&#10;有形固定資産減価償却率">
          <a:extLst>
            <a:ext uri="{FF2B5EF4-FFF2-40B4-BE49-F238E27FC236}">
              <a16:creationId xmlns:a16="http://schemas.microsoft.com/office/drawing/2014/main" id="{D315E42B-E390-4328-9F77-218A3E040E0B}"/>
            </a:ext>
          </a:extLst>
        </xdr:cNvPr>
        <xdr:cNvSpPr txBox="1"/>
      </xdr:nvSpPr>
      <xdr:spPr>
        <a:xfrm>
          <a:off x="11900544" y="1714483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171285</xdr:rowOff>
    </xdr:from>
    <xdr:ext cx="405111" cy="259045"/>
    <xdr:sp macro="" textlink="">
      <xdr:nvSpPr>
        <xdr:cNvPr id="695" name="n_4mainValue【庁舎】&#10;有形固定資産減価償却率">
          <a:extLst>
            <a:ext uri="{FF2B5EF4-FFF2-40B4-BE49-F238E27FC236}">
              <a16:creationId xmlns:a16="http://schemas.microsoft.com/office/drawing/2014/main" id="{DAE9CCA8-79C5-4504-B03E-4AB39673BE5C}"/>
            </a:ext>
          </a:extLst>
        </xdr:cNvPr>
        <xdr:cNvSpPr txBox="1"/>
      </xdr:nvSpPr>
      <xdr:spPr>
        <a:xfrm>
          <a:off x="11102984" y="171029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6" name="正方形/長方形 695">
          <a:extLst>
            <a:ext uri="{FF2B5EF4-FFF2-40B4-BE49-F238E27FC236}">
              <a16:creationId xmlns:a16="http://schemas.microsoft.com/office/drawing/2014/main" id="{DA963FFA-BE6B-4296-9E9C-1E8317B7EE50}"/>
            </a:ext>
          </a:extLst>
        </xdr:cNvPr>
        <xdr:cNvSpPr/>
      </xdr:nvSpPr>
      <xdr:spPr>
        <a:xfrm>
          <a:off x="16093440" y="15274290"/>
          <a:ext cx="4175760" cy="62357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7" name="正方形/長方形 696">
          <a:extLst>
            <a:ext uri="{FF2B5EF4-FFF2-40B4-BE49-F238E27FC236}">
              <a16:creationId xmlns:a16="http://schemas.microsoft.com/office/drawing/2014/main" id="{67C9782E-D673-4A9D-A324-F28584EDC488}"/>
            </a:ext>
          </a:extLst>
        </xdr:cNvPr>
        <xdr:cNvSpPr/>
      </xdr:nvSpPr>
      <xdr:spPr>
        <a:xfrm>
          <a:off x="1622044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8" name="正方形/長方形 697">
          <a:extLst>
            <a:ext uri="{FF2B5EF4-FFF2-40B4-BE49-F238E27FC236}">
              <a16:creationId xmlns:a16="http://schemas.microsoft.com/office/drawing/2014/main" id="{10726F5F-2A06-42E7-9DA7-805D6CF5C573}"/>
            </a:ext>
          </a:extLst>
        </xdr:cNvPr>
        <xdr:cNvSpPr/>
      </xdr:nvSpPr>
      <xdr:spPr>
        <a:xfrm>
          <a:off x="1622044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9" name="正方形/長方形 698">
          <a:extLst>
            <a:ext uri="{FF2B5EF4-FFF2-40B4-BE49-F238E27FC236}">
              <a16:creationId xmlns:a16="http://schemas.microsoft.com/office/drawing/2014/main" id="{EC80EF14-157D-47AF-B827-30598727EDF3}"/>
            </a:ext>
          </a:extLst>
        </xdr:cNvPr>
        <xdr:cNvSpPr/>
      </xdr:nvSpPr>
      <xdr:spPr>
        <a:xfrm>
          <a:off x="1709928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00" name="正方形/長方形 699">
          <a:extLst>
            <a:ext uri="{FF2B5EF4-FFF2-40B4-BE49-F238E27FC236}">
              <a16:creationId xmlns:a16="http://schemas.microsoft.com/office/drawing/2014/main" id="{4DC06399-7EF4-4C0A-BF84-D6E5C474E3F7}"/>
            </a:ext>
          </a:extLst>
        </xdr:cNvPr>
        <xdr:cNvSpPr/>
      </xdr:nvSpPr>
      <xdr:spPr>
        <a:xfrm>
          <a:off x="1709928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01" name="正方形/長方形 700">
          <a:extLst>
            <a:ext uri="{FF2B5EF4-FFF2-40B4-BE49-F238E27FC236}">
              <a16:creationId xmlns:a16="http://schemas.microsoft.com/office/drawing/2014/main" id="{7C1EE4CB-B068-4323-BEC2-6290F2C11F09}"/>
            </a:ext>
          </a:extLst>
        </xdr:cNvPr>
        <xdr:cNvSpPr/>
      </xdr:nvSpPr>
      <xdr:spPr>
        <a:xfrm>
          <a:off x="18105120" y="15923260"/>
          <a:ext cx="134112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福島県平均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02" name="正方形/長方形 701">
          <a:extLst>
            <a:ext uri="{FF2B5EF4-FFF2-40B4-BE49-F238E27FC236}">
              <a16:creationId xmlns:a16="http://schemas.microsoft.com/office/drawing/2014/main" id="{4828FEFC-AD0E-440E-BC79-068DCB44ADEE}"/>
            </a:ext>
          </a:extLst>
        </xdr:cNvPr>
        <xdr:cNvSpPr/>
      </xdr:nvSpPr>
      <xdr:spPr>
        <a:xfrm>
          <a:off x="18105120" y="16118840"/>
          <a:ext cx="1341120" cy="25019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03" name="正方形/長方形 702">
          <a:extLst>
            <a:ext uri="{FF2B5EF4-FFF2-40B4-BE49-F238E27FC236}">
              <a16:creationId xmlns:a16="http://schemas.microsoft.com/office/drawing/2014/main" id="{494EA26B-DD88-48D0-9C48-A8A504BF1484}"/>
            </a:ext>
          </a:extLst>
        </xdr:cNvPr>
        <xdr:cNvSpPr/>
      </xdr:nvSpPr>
      <xdr:spPr>
        <a:xfrm>
          <a:off x="16093440" y="16394430"/>
          <a:ext cx="4175760" cy="223266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04" name="テキスト ボックス 703">
          <a:extLst>
            <a:ext uri="{FF2B5EF4-FFF2-40B4-BE49-F238E27FC236}">
              <a16:creationId xmlns:a16="http://schemas.microsoft.com/office/drawing/2014/main" id="{F66336B9-2802-4872-8F38-E20A15F94DF9}"/>
            </a:ext>
          </a:extLst>
        </xdr:cNvPr>
        <xdr:cNvSpPr txBox="1"/>
      </xdr:nvSpPr>
      <xdr:spPr>
        <a:xfrm>
          <a:off x="16078200" y="1620774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05" name="直線コネクタ 704">
          <a:extLst>
            <a:ext uri="{FF2B5EF4-FFF2-40B4-BE49-F238E27FC236}">
              <a16:creationId xmlns:a16="http://schemas.microsoft.com/office/drawing/2014/main" id="{199B94D9-B60C-4DA9-B49C-48E08F267C6F}"/>
            </a:ext>
          </a:extLst>
        </xdr:cNvPr>
        <xdr:cNvCxnSpPr/>
      </xdr:nvCxnSpPr>
      <xdr:spPr>
        <a:xfrm>
          <a:off x="16093440" y="1862709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109</xdr:row>
      <xdr:rowOff>35379</xdr:rowOff>
    </xdr:from>
    <xdr:to>
      <xdr:col>120</xdr:col>
      <xdr:colOff>114300</xdr:colOff>
      <xdr:row>109</xdr:row>
      <xdr:rowOff>35379</xdr:rowOff>
    </xdr:to>
    <xdr:cxnSp macro="">
      <xdr:nvCxnSpPr>
        <xdr:cNvPr id="706" name="直線コネクタ 705">
          <a:extLst>
            <a:ext uri="{FF2B5EF4-FFF2-40B4-BE49-F238E27FC236}">
              <a16:creationId xmlns:a16="http://schemas.microsoft.com/office/drawing/2014/main" id="{CC7CD3AB-2288-40CF-BD76-D4E460A3B9B8}"/>
            </a:ext>
          </a:extLst>
        </xdr:cNvPr>
        <xdr:cNvCxnSpPr/>
      </xdr:nvCxnSpPr>
      <xdr:spPr>
        <a:xfrm>
          <a:off x="16093440" y="18308139"/>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64606</xdr:rowOff>
    </xdr:from>
    <xdr:ext cx="467179" cy="259045"/>
    <xdr:sp macro="" textlink="">
      <xdr:nvSpPr>
        <xdr:cNvPr id="707" name="テキスト ボックス 706">
          <a:extLst>
            <a:ext uri="{FF2B5EF4-FFF2-40B4-BE49-F238E27FC236}">
              <a16:creationId xmlns:a16="http://schemas.microsoft.com/office/drawing/2014/main" id="{A5AF2299-2C40-448D-99C2-99656B799F32}"/>
            </a:ext>
          </a:extLst>
        </xdr:cNvPr>
        <xdr:cNvSpPr txBox="1"/>
      </xdr:nvSpPr>
      <xdr:spPr>
        <a:xfrm>
          <a:off x="15694841" y="1816972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107</xdr:row>
      <xdr:rowOff>51707</xdr:rowOff>
    </xdr:from>
    <xdr:to>
      <xdr:col>120</xdr:col>
      <xdr:colOff>114300</xdr:colOff>
      <xdr:row>107</xdr:row>
      <xdr:rowOff>51707</xdr:rowOff>
    </xdr:to>
    <xdr:cxnSp macro="">
      <xdr:nvCxnSpPr>
        <xdr:cNvPr id="708" name="直線コネクタ 707">
          <a:extLst>
            <a:ext uri="{FF2B5EF4-FFF2-40B4-BE49-F238E27FC236}">
              <a16:creationId xmlns:a16="http://schemas.microsoft.com/office/drawing/2014/main" id="{A8701D93-C973-4B6B-B16D-355DAEE16869}"/>
            </a:ext>
          </a:extLst>
        </xdr:cNvPr>
        <xdr:cNvCxnSpPr/>
      </xdr:nvCxnSpPr>
      <xdr:spPr>
        <a:xfrm>
          <a:off x="16093440" y="17989187"/>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106</xdr:row>
      <xdr:rowOff>80934</xdr:rowOff>
    </xdr:from>
    <xdr:ext cx="467179" cy="259045"/>
    <xdr:sp macro="" textlink="">
      <xdr:nvSpPr>
        <xdr:cNvPr id="709" name="テキスト ボックス 708">
          <a:extLst>
            <a:ext uri="{FF2B5EF4-FFF2-40B4-BE49-F238E27FC236}">
              <a16:creationId xmlns:a16="http://schemas.microsoft.com/office/drawing/2014/main" id="{1F1954D8-F30E-4F67-8CC5-87A3DBFA3C1C}"/>
            </a:ext>
          </a:extLst>
        </xdr:cNvPr>
        <xdr:cNvSpPr txBox="1"/>
      </xdr:nvSpPr>
      <xdr:spPr>
        <a:xfrm>
          <a:off x="15694841" y="1785077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105</xdr:row>
      <xdr:rowOff>68036</xdr:rowOff>
    </xdr:from>
    <xdr:to>
      <xdr:col>120</xdr:col>
      <xdr:colOff>114300</xdr:colOff>
      <xdr:row>105</xdr:row>
      <xdr:rowOff>68036</xdr:rowOff>
    </xdr:to>
    <xdr:cxnSp macro="">
      <xdr:nvCxnSpPr>
        <xdr:cNvPr id="710" name="直線コネクタ 709">
          <a:extLst>
            <a:ext uri="{FF2B5EF4-FFF2-40B4-BE49-F238E27FC236}">
              <a16:creationId xmlns:a16="http://schemas.microsoft.com/office/drawing/2014/main" id="{343890CA-D86A-4845-894F-5615D38C0ECF}"/>
            </a:ext>
          </a:extLst>
        </xdr:cNvPr>
        <xdr:cNvCxnSpPr/>
      </xdr:nvCxnSpPr>
      <xdr:spPr>
        <a:xfrm>
          <a:off x="16093440" y="17670236"/>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104</xdr:row>
      <xdr:rowOff>97263</xdr:rowOff>
    </xdr:from>
    <xdr:ext cx="467179" cy="259045"/>
    <xdr:sp macro="" textlink="">
      <xdr:nvSpPr>
        <xdr:cNvPr id="711" name="テキスト ボックス 710">
          <a:extLst>
            <a:ext uri="{FF2B5EF4-FFF2-40B4-BE49-F238E27FC236}">
              <a16:creationId xmlns:a16="http://schemas.microsoft.com/office/drawing/2014/main" id="{E4408BA1-452F-444D-B0FD-FDCB9AEEFE35}"/>
            </a:ext>
          </a:extLst>
        </xdr:cNvPr>
        <xdr:cNvSpPr txBox="1"/>
      </xdr:nvSpPr>
      <xdr:spPr>
        <a:xfrm>
          <a:off x="15694841" y="1753182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103</xdr:row>
      <xdr:rowOff>84364</xdr:rowOff>
    </xdr:from>
    <xdr:to>
      <xdr:col>120</xdr:col>
      <xdr:colOff>114300</xdr:colOff>
      <xdr:row>103</xdr:row>
      <xdr:rowOff>84364</xdr:rowOff>
    </xdr:to>
    <xdr:cxnSp macro="">
      <xdr:nvCxnSpPr>
        <xdr:cNvPr id="712" name="直線コネクタ 711">
          <a:extLst>
            <a:ext uri="{FF2B5EF4-FFF2-40B4-BE49-F238E27FC236}">
              <a16:creationId xmlns:a16="http://schemas.microsoft.com/office/drawing/2014/main" id="{8A641B15-46D3-450F-8A1B-E8C69EA31BDE}"/>
            </a:ext>
          </a:extLst>
        </xdr:cNvPr>
        <xdr:cNvCxnSpPr/>
      </xdr:nvCxnSpPr>
      <xdr:spPr>
        <a:xfrm>
          <a:off x="16093440" y="17351284"/>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102</xdr:row>
      <xdr:rowOff>113591</xdr:rowOff>
    </xdr:from>
    <xdr:ext cx="467179" cy="259045"/>
    <xdr:sp macro="" textlink="">
      <xdr:nvSpPr>
        <xdr:cNvPr id="713" name="テキスト ボックス 712">
          <a:extLst>
            <a:ext uri="{FF2B5EF4-FFF2-40B4-BE49-F238E27FC236}">
              <a16:creationId xmlns:a16="http://schemas.microsoft.com/office/drawing/2014/main" id="{7726F787-AC58-4429-B21D-1159ABEE5B6B}"/>
            </a:ext>
          </a:extLst>
        </xdr:cNvPr>
        <xdr:cNvSpPr txBox="1"/>
      </xdr:nvSpPr>
      <xdr:spPr>
        <a:xfrm>
          <a:off x="15694841" y="1721287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100693</xdr:rowOff>
    </xdr:from>
    <xdr:to>
      <xdr:col>120</xdr:col>
      <xdr:colOff>114300</xdr:colOff>
      <xdr:row>101</xdr:row>
      <xdr:rowOff>100693</xdr:rowOff>
    </xdr:to>
    <xdr:cxnSp macro="">
      <xdr:nvCxnSpPr>
        <xdr:cNvPr id="714" name="直線コネクタ 713">
          <a:extLst>
            <a:ext uri="{FF2B5EF4-FFF2-40B4-BE49-F238E27FC236}">
              <a16:creationId xmlns:a16="http://schemas.microsoft.com/office/drawing/2014/main" id="{F0041C75-73E7-492E-BA40-5BB71A92751E}"/>
            </a:ext>
          </a:extLst>
        </xdr:cNvPr>
        <xdr:cNvCxnSpPr/>
      </xdr:nvCxnSpPr>
      <xdr:spPr>
        <a:xfrm>
          <a:off x="16093440" y="17032333"/>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100</xdr:row>
      <xdr:rowOff>129920</xdr:rowOff>
    </xdr:from>
    <xdr:ext cx="467179" cy="259045"/>
    <xdr:sp macro="" textlink="">
      <xdr:nvSpPr>
        <xdr:cNvPr id="715" name="テキスト ボックス 714">
          <a:extLst>
            <a:ext uri="{FF2B5EF4-FFF2-40B4-BE49-F238E27FC236}">
              <a16:creationId xmlns:a16="http://schemas.microsoft.com/office/drawing/2014/main" id="{85A6FC97-C48A-4CCA-82F7-B4AE48D22C40}"/>
            </a:ext>
          </a:extLst>
        </xdr:cNvPr>
        <xdr:cNvSpPr txBox="1"/>
      </xdr:nvSpPr>
      <xdr:spPr>
        <a:xfrm>
          <a:off x="15694841" y="16893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99</xdr:row>
      <xdr:rowOff>117021</xdr:rowOff>
    </xdr:from>
    <xdr:to>
      <xdr:col>120</xdr:col>
      <xdr:colOff>114300</xdr:colOff>
      <xdr:row>99</xdr:row>
      <xdr:rowOff>117021</xdr:rowOff>
    </xdr:to>
    <xdr:cxnSp macro="">
      <xdr:nvCxnSpPr>
        <xdr:cNvPr id="716" name="直線コネクタ 715">
          <a:extLst>
            <a:ext uri="{FF2B5EF4-FFF2-40B4-BE49-F238E27FC236}">
              <a16:creationId xmlns:a16="http://schemas.microsoft.com/office/drawing/2014/main" id="{3FB9B69F-3870-4ECE-88EC-2021F013C9E2}"/>
            </a:ext>
          </a:extLst>
        </xdr:cNvPr>
        <xdr:cNvCxnSpPr/>
      </xdr:nvCxnSpPr>
      <xdr:spPr>
        <a:xfrm>
          <a:off x="16093440" y="16713381"/>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98</xdr:row>
      <xdr:rowOff>146248</xdr:rowOff>
    </xdr:from>
    <xdr:ext cx="467179" cy="259045"/>
    <xdr:sp macro="" textlink="">
      <xdr:nvSpPr>
        <xdr:cNvPr id="717" name="テキスト ボックス 716">
          <a:extLst>
            <a:ext uri="{FF2B5EF4-FFF2-40B4-BE49-F238E27FC236}">
              <a16:creationId xmlns:a16="http://schemas.microsoft.com/office/drawing/2014/main" id="{546925D4-A4AE-4714-90BF-0E5E0FFE210B}"/>
            </a:ext>
          </a:extLst>
        </xdr:cNvPr>
        <xdr:cNvSpPr txBox="1"/>
      </xdr:nvSpPr>
      <xdr:spPr>
        <a:xfrm>
          <a:off x="15694841" y="1657496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8" name="直線コネクタ 717">
          <a:extLst>
            <a:ext uri="{FF2B5EF4-FFF2-40B4-BE49-F238E27FC236}">
              <a16:creationId xmlns:a16="http://schemas.microsoft.com/office/drawing/2014/main" id="{67454D96-F0C2-4B42-81CC-DCD5A83632CC}"/>
            </a:ext>
          </a:extLst>
        </xdr:cNvPr>
        <xdr:cNvCxnSpPr/>
      </xdr:nvCxnSpPr>
      <xdr:spPr>
        <a:xfrm>
          <a:off x="16093440" y="16394430"/>
          <a:ext cx="413766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9" name="テキスト ボックス 718">
          <a:extLst>
            <a:ext uri="{FF2B5EF4-FFF2-40B4-BE49-F238E27FC236}">
              <a16:creationId xmlns:a16="http://schemas.microsoft.com/office/drawing/2014/main" id="{812E2982-4519-4942-8F4C-E33F6CAFEDE5}"/>
            </a:ext>
          </a:extLst>
        </xdr:cNvPr>
        <xdr:cNvSpPr txBox="1"/>
      </xdr:nvSpPr>
      <xdr:spPr>
        <a:xfrm>
          <a:off x="15694841" y="1625601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20" name="【庁舎】&#10;一人当たり面積グラフ枠">
          <a:extLst>
            <a:ext uri="{FF2B5EF4-FFF2-40B4-BE49-F238E27FC236}">
              <a16:creationId xmlns:a16="http://schemas.microsoft.com/office/drawing/2014/main" id="{6AF2BD82-B5EF-423B-89B5-709AC227090C}"/>
            </a:ext>
          </a:extLst>
        </xdr:cNvPr>
        <xdr:cNvSpPr/>
      </xdr:nvSpPr>
      <xdr:spPr>
        <a:xfrm>
          <a:off x="16093440" y="16394430"/>
          <a:ext cx="4175760" cy="223266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6531</xdr:rowOff>
    </xdr:from>
    <xdr:to>
      <xdr:col>116</xdr:col>
      <xdr:colOff>62864</xdr:colOff>
      <xdr:row>107</xdr:row>
      <xdr:rowOff>155121</xdr:rowOff>
    </xdr:to>
    <xdr:cxnSp macro="">
      <xdr:nvCxnSpPr>
        <xdr:cNvPr id="721" name="直線コネクタ 720">
          <a:extLst>
            <a:ext uri="{FF2B5EF4-FFF2-40B4-BE49-F238E27FC236}">
              <a16:creationId xmlns:a16="http://schemas.microsoft.com/office/drawing/2014/main" id="{CC8C8174-158A-4AC6-939E-0D6716D5AABF}"/>
            </a:ext>
          </a:extLst>
        </xdr:cNvPr>
        <xdr:cNvCxnSpPr/>
      </xdr:nvCxnSpPr>
      <xdr:spPr>
        <a:xfrm flipV="1">
          <a:off x="19509104" y="16770531"/>
          <a:ext cx="0" cy="132207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107</xdr:row>
      <xdr:rowOff>158948</xdr:rowOff>
    </xdr:from>
    <xdr:ext cx="469744" cy="259045"/>
    <xdr:sp macro="" textlink="">
      <xdr:nvSpPr>
        <xdr:cNvPr id="722" name="【庁舎】&#10;一人当たり面積最小値テキスト">
          <a:extLst>
            <a:ext uri="{FF2B5EF4-FFF2-40B4-BE49-F238E27FC236}">
              <a16:creationId xmlns:a16="http://schemas.microsoft.com/office/drawing/2014/main" id="{95C02FEA-3BE2-43CD-A5EE-AB795717A297}"/>
            </a:ext>
          </a:extLst>
        </xdr:cNvPr>
        <xdr:cNvSpPr txBox="1"/>
      </xdr:nvSpPr>
      <xdr:spPr>
        <a:xfrm>
          <a:off x="19547840" y="180964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107</xdr:row>
      <xdr:rowOff>155121</xdr:rowOff>
    </xdr:from>
    <xdr:to>
      <xdr:col>116</xdr:col>
      <xdr:colOff>152400</xdr:colOff>
      <xdr:row>107</xdr:row>
      <xdr:rowOff>155121</xdr:rowOff>
    </xdr:to>
    <xdr:cxnSp macro="">
      <xdr:nvCxnSpPr>
        <xdr:cNvPr id="723" name="直線コネクタ 722">
          <a:extLst>
            <a:ext uri="{FF2B5EF4-FFF2-40B4-BE49-F238E27FC236}">
              <a16:creationId xmlns:a16="http://schemas.microsoft.com/office/drawing/2014/main" id="{6D36DEBD-8AC5-4DFE-9CE2-DE999020446B}"/>
            </a:ext>
          </a:extLst>
        </xdr:cNvPr>
        <xdr:cNvCxnSpPr/>
      </xdr:nvCxnSpPr>
      <xdr:spPr>
        <a:xfrm>
          <a:off x="19443700" y="1809260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124658</xdr:rowOff>
    </xdr:from>
    <xdr:ext cx="469744" cy="259045"/>
    <xdr:sp macro="" textlink="">
      <xdr:nvSpPr>
        <xdr:cNvPr id="724" name="【庁舎】&#10;一人当たり面積最大値テキスト">
          <a:extLst>
            <a:ext uri="{FF2B5EF4-FFF2-40B4-BE49-F238E27FC236}">
              <a16:creationId xmlns:a16="http://schemas.microsoft.com/office/drawing/2014/main" id="{1F0891EB-6C66-4272-BC43-2B47DFFA6931}"/>
            </a:ext>
          </a:extLst>
        </xdr:cNvPr>
        <xdr:cNvSpPr txBox="1"/>
      </xdr:nvSpPr>
      <xdr:spPr>
        <a:xfrm>
          <a:off x="19547840" y="165533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6531</xdr:rowOff>
    </xdr:from>
    <xdr:to>
      <xdr:col>116</xdr:col>
      <xdr:colOff>152400</xdr:colOff>
      <xdr:row>100</xdr:row>
      <xdr:rowOff>6531</xdr:rowOff>
    </xdr:to>
    <xdr:cxnSp macro="">
      <xdr:nvCxnSpPr>
        <xdr:cNvPr id="725" name="直線コネクタ 724">
          <a:extLst>
            <a:ext uri="{FF2B5EF4-FFF2-40B4-BE49-F238E27FC236}">
              <a16:creationId xmlns:a16="http://schemas.microsoft.com/office/drawing/2014/main" id="{1CDB61EF-5239-4BC5-A1DE-60E90A507D83}"/>
            </a:ext>
          </a:extLst>
        </xdr:cNvPr>
        <xdr:cNvCxnSpPr/>
      </xdr:nvCxnSpPr>
      <xdr:spPr>
        <a:xfrm>
          <a:off x="19443700" y="16770531"/>
          <a:ext cx="15494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105</xdr:row>
      <xdr:rowOff>16</xdr:rowOff>
    </xdr:from>
    <xdr:ext cx="469744" cy="259045"/>
    <xdr:sp macro="" textlink="">
      <xdr:nvSpPr>
        <xdr:cNvPr id="726" name="【庁舎】&#10;一人当たり面積平均値テキスト">
          <a:extLst>
            <a:ext uri="{FF2B5EF4-FFF2-40B4-BE49-F238E27FC236}">
              <a16:creationId xmlns:a16="http://schemas.microsoft.com/office/drawing/2014/main" id="{9D19A212-2957-4F39-B151-D47232BB5FC6}"/>
            </a:ext>
          </a:extLst>
        </xdr:cNvPr>
        <xdr:cNvSpPr txBox="1"/>
      </xdr:nvSpPr>
      <xdr:spPr>
        <a:xfrm>
          <a:off x="19547840" y="1760221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21589</xdr:rowOff>
    </xdr:from>
    <xdr:to>
      <xdr:col>116</xdr:col>
      <xdr:colOff>114300</xdr:colOff>
      <xdr:row>105</xdr:row>
      <xdr:rowOff>123189</xdr:rowOff>
    </xdr:to>
    <xdr:sp macro="" textlink="">
      <xdr:nvSpPr>
        <xdr:cNvPr id="727" name="フローチャート: 判断 726">
          <a:extLst>
            <a:ext uri="{FF2B5EF4-FFF2-40B4-BE49-F238E27FC236}">
              <a16:creationId xmlns:a16="http://schemas.microsoft.com/office/drawing/2014/main" id="{C0596CD6-46DC-49C1-9D35-6191CB6C36AD}"/>
            </a:ext>
          </a:extLst>
        </xdr:cNvPr>
        <xdr:cNvSpPr/>
      </xdr:nvSpPr>
      <xdr:spPr>
        <a:xfrm>
          <a:off x="19458940" y="17623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105</xdr:row>
      <xdr:rowOff>31387</xdr:rowOff>
    </xdr:from>
    <xdr:to>
      <xdr:col>112</xdr:col>
      <xdr:colOff>38100</xdr:colOff>
      <xdr:row>105</xdr:row>
      <xdr:rowOff>132987</xdr:rowOff>
    </xdr:to>
    <xdr:sp macro="" textlink="">
      <xdr:nvSpPr>
        <xdr:cNvPr id="728" name="フローチャート: 判断 727">
          <a:extLst>
            <a:ext uri="{FF2B5EF4-FFF2-40B4-BE49-F238E27FC236}">
              <a16:creationId xmlns:a16="http://schemas.microsoft.com/office/drawing/2014/main" id="{2F5CC4C9-E080-4891-960A-9C03E3214512}"/>
            </a:ext>
          </a:extLst>
        </xdr:cNvPr>
        <xdr:cNvSpPr/>
      </xdr:nvSpPr>
      <xdr:spPr>
        <a:xfrm>
          <a:off x="18735040" y="17633587"/>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47716</xdr:rowOff>
    </xdr:from>
    <xdr:to>
      <xdr:col>107</xdr:col>
      <xdr:colOff>101600</xdr:colOff>
      <xdr:row>105</xdr:row>
      <xdr:rowOff>149316</xdr:rowOff>
    </xdr:to>
    <xdr:sp macro="" textlink="">
      <xdr:nvSpPr>
        <xdr:cNvPr id="729" name="フローチャート: 判断 728">
          <a:extLst>
            <a:ext uri="{FF2B5EF4-FFF2-40B4-BE49-F238E27FC236}">
              <a16:creationId xmlns:a16="http://schemas.microsoft.com/office/drawing/2014/main" id="{6BFF4682-FF4D-46CE-87B1-505D89EFB9A8}"/>
            </a:ext>
          </a:extLst>
        </xdr:cNvPr>
        <xdr:cNvSpPr/>
      </xdr:nvSpPr>
      <xdr:spPr>
        <a:xfrm>
          <a:off x="17937480" y="17649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67311</xdr:rowOff>
    </xdr:from>
    <xdr:to>
      <xdr:col>102</xdr:col>
      <xdr:colOff>165100</xdr:colOff>
      <xdr:row>105</xdr:row>
      <xdr:rowOff>168911</xdr:rowOff>
    </xdr:to>
    <xdr:sp macro="" textlink="">
      <xdr:nvSpPr>
        <xdr:cNvPr id="730" name="フローチャート: 判断 729">
          <a:extLst>
            <a:ext uri="{FF2B5EF4-FFF2-40B4-BE49-F238E27FC236}">
              <a16:creationId xmlns:a16="http://schemas.microsoft.com/office/drawing/2014/main" id="{93A5C4FF-0AAD-4BA7-8A7C-349B1F8BEFC5}"/>
            </a:ext>
          </a:extLst>
        </xdr:cNvPr>
        <xdr:cNvSpPr/>
      </xdr:nvSpPr>
      <xdr:spPr>
        <a:xfrm>
          <a:off x="17162780" y="17669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52070</xdr:rowOff>
    </xdr:from>
    <xdr:to>
      <xdr:col>98</xdr:col>
      <xdr:colOff>38100</xdr:colOff>
      <xdr:row>105</xdr:row>
      <xdr:rowOff>153670</xdr:rowOff>
    </xdr:to>
    <xdr:sp macro="" textlink="">
      <xdr:nvSpPr>
        <xdr:cNvPr id="731" name="フローチャート: 判断 730">
          <a:extLst>
            <a:ext uri="{FF2B5EF4-FFF2-40B4-BE49-F238E27FC236}">
              <a16:creationId xmlns:a16="http://schemas.microsoft.com/office/drawing/2014/main" id="{1D282D4B-2212-41B9-BFD5-664D61E64926}"/>
            </a:ext>
          </a:extLst>
        </xdr:cNvPr>
        <xdr:cNvSpPr/>
      </xdr:nvSpPr>
      <xdr:spPr>
        <a:xfrm>
          <a:off x="16388080" y="17654270"/>
          <a:ext cx="7874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32" name="テキスト ボックス 731">
          <a:extLst>
            <a:ext uri="{FF2B5EF4-FFF2-40B4-BE49-F238E27FC236}">
              <a16:creationId xmlns:a16="http://schemas.microsoft.com/office/drawing/2014/main" id="{0490FA40-C274-46E2-8B6E-D5761D309470}"/>
            </a:ext>
          </a:extLst>
        </xdr:cNvPr>
        <xdr:cNvSpPr txBox="1"/>
      </xdr:nvSpPr>
      <xdr:spPr>
        <a:xfrm>
          <a:off x="1934210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33" name="テキスト ボックス 732">
          <a:extLst>
            <a:ext uri="{FF2B5EF4-FFF2-40B4-BE49-F238E27FC236}">
              <a16:creationId xmlns:a16="http://schemas.microsoft.com/office/drawing/2014/main" id="{FE87EA68-1942-4BF4-BAF0-428F778D8BE1}"/>
            </a:ext>
          </a:extLst>
        </xdr:cNvPr>
        <xdr:cNvSpPr txBox="1"/>
      </xdr:nvSpPr>
      <xdr:spPr>
        <a:xfrm>
          <a:off x="1861058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34" name="テキスト ボックス 733">
          <a:extLst>
            <a:ext uri="{FF2B5EF4-FFF2-40B4-BE49-F238E27FC236}">
              <a16:creationId xmlns:a16="http://schemas.microsoft.com/office/drawing/2014/main" id="{E436EC07-5925-496B-9C6D-566EE21EE1E0}"/>
            </a:ext>
          </a:extLst>
        </xdr:cNvPr>
        <xdr:cNvSpPr txBox="1"/>
      </xdr:nvSpPr>
      <xdr:spPr>
        <a:xfrm>
          <a:off x="178206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35" name="テキスト ボックス 734">
          <a:extLst>
            <a:ext uri="{FF2B5EF4-FFF2-40B4-BE49-F238E27FC236}">
              <a16:creationId xmlns:a16="http://schemas.microsoft.com/office/drawing/2014/main" id="{851E3D6C-168C-4571-A25C-E109A4D0F419}"/>
            </a:ext>
          </a:extLst>
        </xdr:cNvPr>
        <xdr:cNvSpPr txBox="1"/>
      </xdr:nvSpPr>
      <xdr:spPr>
        <a:xfrm>
          <a:off x="1704594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36" name="テキスト ボックス 735">
          <a:extLst>
            <a:ext uri="{FF2B5EF4-FFF2-40B4-BE49-F238E27FC236}">
              <a16:creationId xmlns:a16="http://schemas.microsoft.com/office/drawing/2014/main" id="{6FA319D3-525C-410F-8291-0D4616DA976E}"/>
            </a:ext>
          </a:extLst>
        </xdr:cNvPr>
        <xdr:cNvSpPr txBox="1"/>
      </xdr:nvSpPr>
      <xdr:spPr>
        <a:xfrm>
          <a:off x="16263620" y="18624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77107</xdr:rowOff>
    </xdr:from>
    <xdr:to>
      <xdr:col>116</xdr:col>
      <xdr:colOff>114300</xdr:colOff>
      <xdr:row>104</xdr:row>
      <xdr:rowOff>7257</xdr:rowOff>
    </xdr:to>
    <xdr:sp macro="" textlink="">
      <xdr:nvSpPr>
        <xdr:cNvPr id="737" name="楕円 736">
          <a:extLst>
            <a:ext uri="{FF2B5EF4-FFF2-40B4-BE49-F238E27FC236}">
              <a16:creationId xmlns:a16="http://schemas.microsoft.com/office/drawing/2014/main" id="{F50B75AA-F9F3-445D-A1E2-BEC5BD2B4EB7}"/>
            </a:ext>
          </a:extLst>
        </xdr:cNvPr>
        <xdr:cNvSpPr/>
      </xdr:nvSpPr>
      <xdr:spPr>
        <a:xfrm>
          <a:off x="19458940" y="17344027"/>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102</xdr:row>
      <xdr:rowOff>99984</xdr:rowOff>
    </xdr:from>
    <xdr:ext cx="469744" cy="259045"/>
    <xdr:sp macro="" textlink="">
      <xdr:nvSpPr>
        <xdr:cNvPr id="738" name="【庁舎】&#10;一人当たり面積該当値テキスト">
          <a:extLst>
            <a:ext uri="{FF2B5EF4-FFF2-40B4-BE49-F238E27FC236}">
              <a16:creationId xmlns:a16="http://schemas.microsoft.com/office/drawing/2014/main" id="{B49277F2-C327-4943-A758-22C4C9E09D21}"/>
            </a:ext>
          </a:extLst>
        </xdr:cNvPr>
        <xdr:cNvSpPr txBox="1"/>
      </xdr:nvSpPr>
      <xdr:spPr>
        <a:xfrm>
          <a:off x="19547840" y="171992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0.860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103</xdr:row>
      <xdr:rowOff>102144</xdr:rowOff>
    </xdr:from>
    <xdr:to>
      <xdr:col>112</xdr:col>
      <xdr:colOff>38100</xdr:colOff>
      <xdr:row>104</xdr:row>
      <xdr:rowOff>32294</xdr:rowOff>
    </xdr:to>
    <xdr:sp macro="" textlink="">
      <xdr:nvSpPr>
        <xdr:cNvPr id="739" name="楕円 738">
          <a:extLst>
            <a:ext uri="{FF2B5EF4-FFF2-40B4-BE49-F238E27FC236}">
              <a16:creationId xmlns:a16="http://schemas.microsoft.com/office/drawing/2014/main" id="{0BD64D15-98E8-449D-88AA-9329925D2C6A}"/>
            </a:ext>
          </a:extLst>
        </xdr:cNvPr>
        <xdr:cNvSpPr/>
      </xdr:nvSpPr>
      <xdr:spPr>
        <a:xfrm>
          <a:off x="18735040" y="17369064"/>
          <a:ext cx="7874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103</xdr:row>
      <xdr:rowOff>127907</xdr:rowOff>
    </xdr:from>
    <xdr:to>
      <xdr:col>116</xdr:col>
      <xdr:colOff>63500</xdr:colOff>
      <xdr:row>103</xdr:row>
      <xdr:rowOff>152944</xdr:rowOff>
    </xdr:to>
    <xdr:cxnSp macro="">
      <xdr:nvCxnSpPr>
        <xdr:cNvPr id="740" name="直線コネクタ 739">
          <a:extLst>
            <a:ext uri="{FF2B5EF4-FFF2-40B4-BE49-F238E27FC236}">
              <a16:creationId xmlns:a16="http://schemas.microsoft.com/office/drawing/2014/main" id="{6A0CF4D4-3047-4CF0-B2F2-C23A7EC781C8}"/>
            </a:ext>
          </a:extLst>
        </xdr:cNvPr>
        <xdr:cNvCxnSpPr/>
      </xdr:nvCxnSpPr>
      <xdr:spPr>
        <a:xfrm flipV="1">
          <a:off x="18778220" y="17394827"/>
          <a:ext cx="731520" cy="250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103</xdr:row>
      <xdr:rowOff>123916</xdr:rowOff>
    </xdr:from>
    <xdr:to>
      <xdr:col>107</xdr:col>
      <xdr:colOff>101600</xdr:colOff>
      <xdr:row>104</xdr:row>
      <xdr:rowOff>54066</xdr:rowOff>
    </xdr:to>
    <xdr:sp macro="" textlink="">
      <xdr:nvSpPr>
        <xdr:cNvPr id="741" name="楕円 740">
          <a:extLst>
            <a:ext uri="{FF2B5EF4-FFF2-40B4-BE49-F238E27FC236}">
              <a16:creationId xmlns:a16="http://schemas.microsoft.com/office/drawing/2014/main" id="{32D56773-963B-4B28-BDD1-D1B1C753A6F6}"/>
            </a:ext>
          </a:extLst>
        </xdr:cNvPr>
        <xdr:cNvSpPr/>
      </xdr:nvSpPr>
      <xdr:spPr>
        <a:xfrm>
          <a:off x="17937480" y="17390836"/>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103</xdr:row>
      <xdr:rowOff>152944</xdr:rowOff>
    </xdr:from>
    <xdr:to>
      <xdr:col>111</xdr:col>
      <xdr:colOff>177800</xdr:colOff>
      <xdr:row>104</xdr:row>
      <xdr:rowOff>3266</xdr:rowOff>
    </xdr:to>
    <xdr:cxnSp macro="">
      <xdr:nvCxnSpPr>
        <xdr:cNvPr id="742" name="直線コネクタ 741">
          <a:extLst>
            <a:ext uri="{FF2B5EF4-FFF2-40B4-BE49-F238E27FC236}">
              <a16:creationId xmlns:a16="http://schemas.microsoft.com/office/drawing/2014/main" id="{7E0F3E16-CB99-418D-BC69-CA4A8DD1AB27}"/>
            </a:ext>
          </a:extLst>
        </xdr:cNvPr>
        <xdr:cNvCxnSpPr/>
      </xdr:nvCxnSpPr>
      <xdr:spPr>
        <a:xfrm flipV="1">
          <a:off x="17988280" y="17419864"/>
          <a:ext cx="789940" cy="179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104</xdr:row>
      <xdr:rowOff>163649</xdr:rowOff>
    </xdr:from>
    <xdr:to>
      <xdr:col>102</xdr:col>
      <xdr:colOff>165100</xdr:colOff>
      <xdr:row>105</xdr:row>
      <xdr:rowOff>93799</xdr:rowOff>
    </xdr:to>
    <xdr:sp macro="" textlink="">
      <xdr:nvSpPr>
        <xdr:cNvPr id="743" name="楕円 742">
          <a:extLst>
            <a:ext uri="{FF2B5EF4-FFF2-40B4-BE49-F238E27FC236}">
              <a16:creationId xmlns:a16="http://schemas.microsoft.com/office/drawing/2014/main" id="{DEDEF46D-B870-4593-B071-3D824CED84CA}"/>
            </a:ext>
          </a:extLst>
        </xdr:cNvPr>
        <xdr:cNvSpPr/>
      </xdr:nvSpPr>
      <xdr:spPr>
        <a:xfrm>
          <a:off x="17162780" y="17598209"/>
          <a:ext cx="101600" cy="9779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104</xdr:row>
      <xdr:rowOff>3266</xdr:rowOff>
    </xdr:from>
    <xdr:to>
      <xdr:col>107</xdr:col>
      <xdr:colOff>50800</xdr:colOff>
      <xdr:row>105</xdr:row>
      <xdr:rowOff>42999</xdr:rowOff>
    </xdr:to>
    <xdr:cxnSp macro="">
      <xdr:nvCxnSpPr>
        <xdr:cNvPr id="744" name="直線コネクタ 743">
          <a:extLst>
            <a:ext uri="{FF2B5EF4-FFF2-40B4-BE49-F238E27FC236}">
              <a16:creationId xmlns:a16="http://schemas.microsoft.com/office/drawing/2014/main" id="{10CA6F8A-356D-4E26-8C44-F6B2DE8064AC}"/>
            </a:ext>
          </a:extLst>
        </xdr:cNvPr>
        <xdr:cNvCxnSpPr/>
      </xdr:nvCxnSpPr>
      <xdr:spPr>
        <a:xfrm flipV="1">
          <a:off x="17213580" y="17437826"/>
          <a:ext cx="774700" cy="2073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12881</xdr:rowOff>
    </xdr:from>
    <xdr:to>
      <xdr:col>98</xdr:col>
      <xdr:colOff>38100</xdr:colOff>
      <xdr:row>105</xdr:row>
      <xdr:rowOff>114481</xdr:rowOff>
    </xdr:to>
    <xdr:sp macro="" textlink="">
      <xdr:nvSpPr>
        <xdr:cNvPr id="745" name="楕円 744">
          <a:extLst>
            <a:ext uri="{FF2B5EF4-FFF2-40B4-BE49-F238E27FC236}">
              <a16:creationId xmlns:a16="http://schemas.microsoft.com/office/drawing/2014/main" id="{2D4CAB3F-B962-417C-94B9-26F1A75D0E9F}"/>
            </a:ext>
          </a:extLst>
        </xdr:cNvPr>
        <xdr:cNvSpPr/>
      </xdr:nvSpPr>
      <xdr:spPr>
        <a:xfrm>
          <a:off x="16388080" y="17615081"/>
          <a:ext cx="7874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105</xdr:row>
      <xdr:rowOff>42999</xdr:rowOff>
    </xdr:from>
    <xdr:to>
      <xdr:col>102</xdr:col>
      <xdr:colOff>114300</xdr:colOff>
      <xdr:row>105</xdr:row>
      <xdr:rowOff>63681</xdr:rowOff>
    </xdr:to>
    <xdr:cxnSp macro="">
      <xdr:nvCxnSpPr>
        <xdr:cNvPr id="746" name="直線コネクタ 745">
          <a:extLst>
            <a:ext uri="{FF2B5EF4-FFF2-40B4-BE49-F238E27FC236}">
              <a16:creationId xmlns:a16="http://schemas.microsoft.com/office/drawing/2014/main" id="{ADB5D6C6-40BE-4005-B2DE-86020AC8FAE5}"/>
            </a:ext>
          </a:extLst>
        </xdr:cNvPr>
        <xdr:cNvCxnSpPr/>
      </xdr:nvCxnSpPr>
      <xdr:spPr>
        <a:xfrm flipV="1">
          <a:off x="16431260" y="17645199"/>
          <a:ext cx="782320" cy="206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105</xdr:row>
      <xdr:rowOff>124114</xdr:rowOff>
    </xdr:from>
    <xdr:ext cx="469744" cy="259045"/>
    <xdr:sp macro="" textlink="">
      <xdr:nvSpPr>
        <xdr:cNvPr id="747" name="n_1aveValue【庁舎】&#10;一人当たり面積">
          <a:extLst>
            <a:ext uri="{FF2B5EF4-FFF2-40B4-BE49-F238E27FC236}">
              <a16:creationId xmlns:a16="http://schemas.microsoft.com/office/drawing/2014/main" id="{785446B3-6D50-4998-9D3E-32F14EC02E3A}"/>
            </a:ext>
          </a:extLst>
        </xdr:cNvPr>
        <xdr:cNvSpPr txBox="1"/>
      </xdr:nvSpPr>
      <xdr:spPr>
        <a:xfrm>
          <a:off x="18561127" y="177263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105</xdr:row>
      <xdr:rowOff>140443</xdr:rowOff>
    </xdr:from>
    <xdr:ext cx="469744" cy="259045"/>
    <xdr:sp macro="" textlink="">
      <xdr:nvSpPr>
        <xdr:cNvPr id="748" name="n_2aveValue【庁舎】&#10;一人当たり面積">
          <a:extLst>
            <a:ext uri="{FF2B5EF4-FFF2-40B4-BE49-F238E27FC236}">
              <a16:creationId xmlns:a16="http://schemas.microsoft.com/office/drawing/2014/main" id="{DA485BF2-9489-4A23-B453-0282B7327E31}"/>
            </a:ext>
          </a:extLst>
        </xdr:cNvPr>
        <xdr:cNvSpPr txBox="1"/>
      </xdr:nvSpPr>
      <xdr:spPr>
        <a:xfrm>
          <a:off x="17776267" y="177426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105</xdr:row>
      <xdr:rowOff>160038</xdr:rowOff>
    </xdr:from>
    <xdr:ext cx="469744" cy="259045"/>
    <xdr:sp macro="" textlink="">
      <xdr:nvSpPr>
        <xdr:cNvPr id="749" name="n_3aveValue【庁舎】&#10;一人当たり面積">
          <a:extLst>
            <a:ext uri="{FF2B5EF4-FFF2-40B4-BE49-F238E27FC236}">
              <a16:creationId xmlns:a16="http://schemas.microsoft.com/office/drawing/2014/main" id="{690984FC-C6A7-4F10-853E-38CE2C21F380}"/>
            </a:ext>
          </a:extLst>
        </xdr:cNvPr>
        <xdr:cNvSpPr txBox="1"/>
      </xdr:nvSpPr>
      <xdr:spPr>
        <a:xfrm>
          <a:off x="17001567" y="177622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105</xdr:row>
      <xdr:rowOff>144797</xdr:rowOff>
    </xdr:from>
    <xdr:ext cx="469744" cy="259045"/>
    <xdr:sp macro="" textlink="">
      <xdr:nvSpPr>
        <xdr:cNvPr id="750" name="n_4aveValue【庁舎】&#10;一人当たり面積">
          <a:extLst>
            <a:ext uri="{FF2B5EF4-FFF2-40B4-BE49-F238E27FC236}">
              <a16:creationId xmlns:a16="http://schemas.microsoft.com/office/drawing/2014/main" id="{4452FF0F-4D24-45C6-B6AB-7520AAC740A9}"/>
            </a:ext>
          </a:extLst>
        </xdr:cNvPr>
        <xdr:cNvSpPr txBox="1"/>
      </xdr:nvSpPr>
      <xdr:spPr>
        <a:xfrm>
          <a:off x="16226867" y="177469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102</xdr:row>
      <xdr:rowOff>48821</xdr:rowOff>
    </xdr:from>
    <xdr:ext cx="469744" cy="259045"/>
    <xdr:sp macro="" textlink="">
      <xdr:nvSpPr>
        <xdr:cNvPr id="751" name="n_1mainValue【庁舎】&#10;一人当たり面積">
          <a:extLst>
            <a:ext uri="{FF2B5EF4-FFF2-40B4-BE49-F238E27FC236}">
              <a16:creationId xmlns:a16="http://schemas.microsoft.com/office/drawing/2014/main" id="{B2E3A078-36BD-44E4-B5F8-B7D3EEEE7391}"/>
            </a:ext>
          </a:extLst>
        </xdr:cNvPr>
        <xdr:cNvSpPr txBox="1"/>
      </xdr:nvSpPr>
      <xdr:spPr>
        <a:xfrm>
          <a:off x="18561127" y="171481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70593</xdr:rowOff>
    </xdr:from>
    <xdr:ext cx="469744" cy="259045"/>
    <xdr:sp macro="" textlink="">
      <xdr:nvSpPr>
        <xdr:cNvPr id="752" name="n_2mainValue【庁舎】&#10;一人当たり面積">
          <a:extLst>
            <a:ext uri="{FF2B5EF4-FFF2-40B4-BE49-F238E27FC236}">
              <a16:creationId xmlns:a16="http://schemas.microsoft.com/office/drawing/2014/main" id="{DC48A7A4-D81A-4384-9C3A-4A5F7DF5B2E0}"/>
            </a:ext>
          </a:extLst>
        </xdr:cNvPr>
        <xdr:cNvSpPr txBox="1"/>
      </xdr:nvSpPr>
      <xdr:spPr>
        <a:xfrm>
          <a:off x="17776267" y="17169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110326</xdr:rowOff>
    </xdr:from>
    <xdr:ext cx="469744" cy="259045"/>
    <xdr:sp macro="" textlink="">
      <xdr:nvSpPr>
        <xdr:cNvPr id="753" name="n_3mainValue【庁舎】&#10;一人当たり面積">
          <a:extLst>
            <a:ext uri="{FF2B5EF4-FFF2-40B4-BE49-F238E27FC236}">
              <a16:creationId xmlns:a16="http://schemas.microsoft.com/office/drawing/2014/main" id="{1D1BB8B4-51F7-4214-B0FE-BB57F3497ACF}"/>
            </a:ext>
          </a:extLst>
        </xdr:cNvPr>
        <xdr:cNvSpPr txBox="1"/>
      </xdr:nvSpPr>
      <xdr:spPr>
        <a:xfrm>
          <a:off x="17001567" y="173772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103</xdr:row>
      <xdr:rowOff>131008</xdr:rowOff>
    </xdr:from>
    <xdr:ext cx="469744" cy="259045"/>
    <xdr:sp macro="" textlink="">
      <xdr:nvSpPr>
        <xdr:cNvPr id="754" name="n_4mainValue【庁舎】&#10;一人当たり面積">
          <a:extLst>
            <a:ext uri="{FF2B5EF4-FFF2-40B4-BE49-F238E27FC236}">
              <a16:creationId xmlns:a16="http://schemas.microsoft.com/office/drawing/2014/main" id="{C359B299-BE7A-4AC4-AC5B-D04DCA85AE0C}"/>
            </a:ext>
          </a:extLst>
        </xdr:cNvPr>
        <xdr:cNvSpPr txBox="1"/>
      </xdr:nvSpPr>
      <xdr:spPr>
        <a:xfrm>
          <a:off x="16226867" y="1739792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55" name="正方形/長方形 754">
          <a:extLst>
            <a:ext uri="{FF2B5EF4-FFF2-40B4-BE49-F238E27FC236}">
              <a16:creationId xmlns:a16="http://schemas.microsoft.com/office/drawing/2014/main" id="{ACFF1B6E-0322-4E65-B93B-F7DCBB86F17F}"/>
            </a:ext>
          </a:extLst>
        </xdr:cNvPr>
        <xdr:cNvSpPr/>
      </xdr:nvSpPr>
      <xdr:spPr>
        <a:xfrm>
          <a:off x="670560" y="19000470"/>
          <a:ext cx="19598640" cy="186309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56" name="正方形/長方形 755">
          <a:extLst>
            <a:ext uri="{FF2B5EF4-FFF2-40B4-BE49-F238E27FC236}">
              <a16:creationId xmlns:a16="http://schemas.microsoft.com/office/drawing/2014/main" id="{00EC9207-C26B-40F5-A914-A58684E40701}"/>
            </a:ext>
          </a:extLst>
        </xdr:cNvPr>
        <xdr:cNvSpPr/>
      </xdr:nvSpPr>
      <xdr:spPr>
        <a:xfrm>
          <a:off x="670560" y="19063970"/>
          <a:ext cx="3390900" cy="24638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57" name="テキスト ボックス 756">
          <a:extLst>
            <a:ext uri="{FF2B5EF4-FFF2-40B4-BE49-F238E27FC236}">
              <a16:creationId xmlns:a16="http://schemas.microsoft.com/office/drawing/2014/main" id="{5F896E7F-FD25-4205-A6C3-D381EED437D5}"/>
            </a:ext>
          </a:extLst>
        </xdr:cNvPr>
        <xdr:cNvSpPr txBox="1"/>
      </xdr:nvSpPr>
      <xdr:spPr>
        <a:xfrm>
          <a:off x="746760" y="19310350"/>
          <a:ext cx="19433540" cy="145542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mn-lt"/>
              <a:ea typeface="+mn-ea"/>
              <a:cs typeface="+mn-cs"/>
            </a:rPr>
            <a:t>一般廃棄物処理施設は、喜多方広域市町村圏組合所有の廃棄物処理施設である。</a:t>
          </a:r>
          <a:endParaRPr kumimoji="0" lang="ja-JP" altLang="ja-JP" sz="13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mn-lt"/>
              <a:ea typeface="+mn-ea"/>
              <a:cs typeface="+mn-cs"/>
            </a:rPr>
            <a:t>保健センター・保健所の有形固定資産減価償却率は、類似団体平均を大きく上回る</a:t>
          </a:r>
          <a:r>
            <a:rPr kumimoji="1" lang="en-US" altLang="ja-JP" sz="1300" b="0" i="0" u="none" strike="noStrike" kern="0" cap="none" spc="0" normalizeH="0" baseline="0" noProof="0">
              <a:ln>
                <a:noFill/>
              </a:ln>
              <a:solidFill>
                <a:sysClr val="windowText" lastClr="000000"/>
              </a:solidFill>
              <a:effectLst/>
              <a:uLnTx/>
              <a:uFillTx/>
              <a:latin typeface="+mn-lt"/>
              <a:ea typeface="+mn-ea"/>
              <a:cs typeface="+mn-cs"/>
            </a:rPr>
            <a:t>100%</a:t>
          </a:r>
          <a:r>
            <a:rPr kumimoji="1" lang="ja-JP" altLang="ja-JP" sz="1300" b="0" i="0" u="none" strike="noStrike" kern="0" cap="none" spc="0" normalizeH="0" baseline="0" noProof="0">
              <a:ln>
                <a:noFill/>
              </a:ln>
              <a:solidFill>
                <a:sysClr val="windowText" lastClr="000000"/>
              </a:solidFill>
              <a:effectLst/>
              <a:uLnTx/>
              <a:uFillTx/>
              <a:latin typeface="+mn-lt"/>
              <a:ea typeface="+mn-ea"/>
              <a:cs typeface="+mn-cs"/>
            </a:rPr>
            <a:t>と、施設の老朽化が顕著であることから西会津町個別施設計画に基づいた計画的な維持修繕に努めていく。</a:t>
          </a:r>
          <a:endParaRPr kumimoji="0" lang="ja-JP" altLang="ja-JP" sz="1300" b="0" i="0" u="none" strike="noStrike" kern="0" cap="none" spc="0" normalizeH="0" baseline="0" noProof="0">
            <a:ln>
              <a:noFill/>
            </a:ln>
            <a:solidFill>
              <a:sysClr val="windowText" lastClr="000000"/>
            </a:solidFill>
            <a:effectLst/>
            <a:uLnTx/>
            <a:uFillTx/>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u="none" strike="noStrike" kern="0" cap="none" spc="0" normalizeH="0" baseline="0" noProof="0">
              <a:ln>
                <a:noFill/>
              </a:ln>
              <a:solidFill>
                <a:sysClr val="windowText" lastClr="000000"/>
              </a:solidFill>
              <a:effectLst/>
              <a:uLnTx/>
              <a:uFillTx/>
              <a:latin typeface="+mn-lt"/>
              <a:ea typeface="+mn-ea"/>
              <a:cs typeface="+mn-cs"/>
            </a:rPr>
            <a:t>庁舎については、</a:t>
          </a:r>
          <a:r>
            <a:rPr kumimoji="1" lang="ja-JP" altLang="en-US" sz="1300" b="0" i="0" u="none" strike="noStrike" kern="0" cap="none" spc="0" normalizeH="0" baseline="0" noProof="0">
              <a:ln>
                <a:noFill/>
              </a:ln>
              <a:solidFill>
                <a:sysClr val="windowText" lastClr="000000"/>
              </a:solidFill>
              <a:effectLst/>
              <a:uLnTx/>
              <a:uFillTx/>
              <a:latin typeface="+mn-lt"/>
              <a:ea typeface="+mn-ea"/>
              <a:cs typeface="+mn-cs"/>
            </a:rPr>
            <a:t>支所が償却期間を終了している他、</a:t>
          </a:r>
          <a:r>
            <a:rPr kumimoji="1" lang="ja-JP" altLang="ja-JP" sz="1300" b="0" i="0" u="none" strike="noStrike" kern="0" cap="none" spc="0" normalizeH="0" baseline="0" noProof="0">
              <a:ln>
                <a:noFill/>
              </a:ln>
              <a:solidFill>
                <a:sysClr val="windowText" lastClr="000000"/>
              </a:solidFill>
              <a:effectLst/>
              <a:uLnTx/>
              <a:uFillTx/>
              <a:latin typeface="+mn-lt"/>
              <a:ea typeface="+mn-ea"/>
              <a:cs typeface="+mn-cs"/>
            </a:rPr>
            <a:t>平成</a:t>
          </a:r>
          <a:r>
            <a:rPr kumimoji="1" lang="en-US" altLang="ja-JP" sz="1300" b="0" i="0" u="none" strike="noStrike" kern="0" cap="none" spc="0" normalizeH="0" baseline="0" noProof="0">
              <a:ln>
                <a:noFill/>
              </a:ln>
              <a:solidFill>
                <a:sysClr val="windowText" lastClr="000000"/>
              </a:solidFill>
              <a:effectLst/>
              <a:uLnTx/>
              <a:uFillTx/>
              <a:latin typeface="+mn-lt"/>
              <a:ea typeface="+mn-ea"/>
              <a:cs typeface="+mn-cs"/>
            </a:rPr>
            <a:t>29</a:t>
          </a:r>
          <a:r>
            <a:rPr kumimoji="1" lang="ja-JP" altLang="ja-JP" sz="1300" b="0" i="0" u="none" strike="noStrike" kern="0" cap="none" spc="0" normalizeH="0" baseline="0" noProof="0">
              <a:ln>
                <a:noFill/>
              </a:ln>
              <a:solidFill>
                <a:sysClr val="windowText" lastClr="000000"/>
              </a:solidFill>
              <a:effectLst/>
              <a:uLnTx/>
              <a:uFillTx/>
              <a:latin typeface="+mn-lt"/>
              <a:ea typeface="+mn-ea"/>
              <a:cs typeface="+mn-cs"/>
            </a:rPr>
            <a:t>年度</a:t>
          </a:r>
          <a:r>
            <a:rPr kumimoji="1" lang="ja-JP" altLang="en-US" sz="1300" b="0" i="0" u="none" strike="noStrike" kern="0" cap="none" spc="0" normalizeH="0" baseline="0" noProof="0">
              <a:ln>
                <a:noFill/>
              </a:ln>
              <a:solidFill>
                <a:sysClr val="windowText" lastClr="000000"/>
              </a:solidFill>
              <a:effectLst/>
              <a:uLnTx/>
              <a:uFillTx/>
              <a:latin typeface="+mn-lt"/>
              <a:ea typeface="+mn-ea"/>
              <a:cs typeface="+mn-cs"/>
            </a:rPr>
            <a:t>に移転整備した</a:t>
          </a:r>
          <a:r>
            <a:rPr kumimoji="1" lang="ja-JP" altLang="ja-JP" sz="1300" b="0" i="0" u="none" strike="noStrike" kern="0" cap="none" spc="0" normalizeH="0" baseline="0" noProof="0">
              <a:ln>
                <a:noFill/>
              </a:ln>
              <a:solidFill>
                <a:sysClr val="windowText" lastClr="000000"/>
              </a:solidFill>
              <a:effectLst/>
              <a:uLnTx/>
              <a:uFillTx/>
              <a:latin typeface="+mn-lt"/>
              <a:ea typeface="+mn-ea"/>
              <a:cs typeface="+mn-cs"/>
            </a:rPr>
            <a:t>役場新庁舎</a:t>
          </a:r>
          <a:r>
            <a:rPr kumimoji="1" lang="ja-JP" altLang="en-US" sz="1300" b="0" i="0" u="none" strike="noStrike" kern="0" cap="none" spc="0" normalizeH="0" baseline="0" noProof="0">
              <a:ln>
                <a:noFill/>
              </a:ln>
              <a:solidFill>
                <a:sysClr val="windowText" lastClr="000000"/>
              </a:solidFill>
              <a:effectLst/>
              <a:uLnTx/>
              <a:uFillTx/>
              <a:latin typeface="+mn-lt"/>
              <a:ea typeface="+mn-ea"/>
              <a:cs typeface="+mn-cs"/>
            </a:rPr>
            <a:t>に係る減価償却が進んだことから、</a:t>
          </a:r>
          <a:r>
            <a:rPr kumimoji="1" lang="ja-JP" altLang="ja-JP" sz="1300" b="0" i="0" u="none" strike="noStrike" kern="0" cap="none" spc="0" normalizeH="0" baseline="0" noProof="0">
              <a:ln>
                <a:noFill/>
              </a:ln>
              <a:solidFill>
                <a:sysClr val="windowText" lastClr="000000"/>
              </a:solidFill>
              <a:effectLst/>
              <a:uLnTx/>
              <a:uFillTx/>
              <a:latin typeface="+mn-lt"/>
              <a:ea typeface="+mn-ea"/>
              <a:cs typeface="+mn-cs"/>
            </a:rPr>
            <a:t>有形固定資産減価償却率は類似団体平均をやや</a:t>
          </a:r>
          <a:r>
            <a:rPr kumimoji="1" lang="ja-JP" altLang="en-US" sz="1300" b="0" i="0" u="none" strike="noStrike" kern="0" cap="none" spc="0" normalizeH="0" baseline="0" noProof="0">
              <a:ln>
                <a:noFill/>
              </a:ln>
              <a:solidFill>
                <a:sysClr val="windowText" lastClr="000000"/>
              </a:solidFill>
              <a:effectLst/>
              <a:uLnTx/>
              <a:uFillTx/>
              <a:latin typeface="+mn-lt"/>
              <a:ea typeface="+mn-ea"/>
              <a:cs typeface="+mn-cs"/>
            </a:rPr>
            <a:t>上回</a:t>
          </a:r>
          <a:r>
            <a:rPr kumimoji="1" lang="ja-JP" altLang="ja-JP" sz="1300" b="0" i="0" u="none" strike="noStrike" kern="0" cap="none" spc="0" normalizeH="0" baseline="0" noProof="0">
              <a:ln>
                <a:noFill/>
              </a:ln>
              <a:solidFill>
                <a:sysClr val="windowText" lastClr="000000"/>
              </a:solidFill>
              <a:effectLst/>
              <a:uLnTx/>
              <a:uFillTx/>
              <a:latin typeface="+mn-lt"/>
              <a:ea typeface="+mn-ea"/>
              <a:cs typeface="+mn-cs"/>
            </a:rPr>
            <a:t>っている。</a:t>
          </a:r>
          <a:endParaRPr kumimoji="1" lang="en-US" altLang="ja-JP" sz="1300" b="0" i="0" u="none" strike="noStrike" kern="0" cap="none" spc="0" normalizeH="0" baseline="0" noProof="0">
            <a:ln>
              <a:noFill/>
            </a:ln>
            <a:solidFill>
              <a:sysClr val="windowText" lastClr="000000"/>
            </a:solidFill>
            <a:effectLst/>
            <a:uLnTx/>
            <a:uFillTx/>
            <a:latin typeface="ＭＳ Ｐゴシック" panose="020B0600070205080204" pitchFamily="50" charset="-128"/>
            <a:ea typeface="ＭＳ Ｐゴシック" panose="020B0600070205080204" pitchFamily="50" charset="-128"/>
            <a:cs typeface="+mn-cs"/>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election activeCell="L3" sqref="L3:V5"/>
    </sheetView>
  </sheetViews>
  <sheetFormatPr defaultColWidth="0" defaultRowHeight="11" zeroHeight="1" x14ac:dyDescent="0.2"/>
  <cols>
    <col min="1" max="11" width="2.08984375" style="162" customWidth="1"/>
    <col min="12" max="12" width="2.1796875" style="162" customWidth="1"/>
    <col min="13" max="17" width="2.36328125" style="162" customWidth="1"/>
    <col min="18" max="119" width="2.08984375" style="162" customWidth="1"/>
    <col min="120" max="16384" width="0" style="162" hidden="1"/>
  </cols>
  <sheetData>
    <row r="1" spans="1:119" ht="33" customHeight="1" x14ac:dyDescent="0.2">
      <c r="B1" s="604" t="s">
        <v>76</v>
      </c>
      <c r="C1" s="604"/>
      <c r="D1" s="604"/>
      <c r="E1" s="604"/>
      <c r="F1" s="604"/>
      <c r="G1" s="604"/>
      <c r="H1" s="604"/>
      <c r="I1" s="604"/>
      <c r="J1" s="604"/>
      <c r="K1" s="604"/>
      <c r="L1" s="604"/>
      <c r="M1" s="604"/>
      <c r="N1" s="604"/>
      <c r="O1" s="604"/>
      <c r="P1" s="604"/>
      <c r="Q1" s="604"/>
      <c r="R1" s="604"/>
      <c r="S1" s="604"/>
      <c r="T1" s="604"/>
      <c r="U1" s="604"/>
      <c r="V1" s="604"/>
      <c r="W1" s="604"/>
      <c r="X1" s="604"/>
      <c r="Y1" s="604"/>
      <c r="Z1" s="604"/>
      <c r="AA1" s="604"/>
      <c r="AB1" s="604"/>
      <c r="AC1" s="604"/>
      <c r="AD1" s="604"/>
      <c r="AE1" s="604"/>
      <c r="AF1" s="604"/>
      <c r="AG1" s="604"/>
      <c r="AH1" s="604"/>
      <c r="AI1" s="604"/>
      <c r="AJ1" s="604"/>
      <c r="AK1" s="604"/>
      <c r="AL1" s="604"/>
      <c r="AM1" s="604"/>
      <c r="AN1" s="604"/>
      <c r="AO1" s="604"/>
      <c r="AP1" s="604"/>
      <c r="AQ1" s="604"/>
      <c r="AR1" s="604"/>
      <c r="AS1" s="604"/>
      <c r="AT1" s="604"/>
      <c r="AU1" s="604"/>
      <c r="AV1" s="604"/>
      <c r="AW1" s="604"/>
      <c r="AX1" s="604"/>
      <c r="AY1" s="604"/>
      <c r="AZ1" s="604"/>
      <c r="BA1" s="604"/>
      <c r="BB1" s="604"/>
      <c r="BC1" s="604"/>
      <c r="BD1" s="604"/>
      <c r="BE1" s="604"/>
      <c r="BF1" s="604"/>
      <c r="BG1" s="604"/>
      <c r="BH1" s="604"/>
      <c r="BI1" s="604"/>
      <c r="BJ1" s="604"/>
      <c r="BK1" s="604"/>
      <c r="BL1" s="604"/>
      <c r="BM1" s="604"/>
      <c r="BN1" s="604"/>
      <c r="BO1" s="604"/>
      <c r="BP1" s="604"/>
      <c r="BQ1" s="604"/>
      <c r="BR1" s="604"/>
      <c r="BS1" s="604"/>
      <c r="BT1" s="604"/>
      <c r="BU1" s="604"/>
      <c r="BV1" s="604"/>
      <c r="BW1" s="604"/>
      <c r="BX1" s="604"/>
      <c r="BY1" s="604"/>
      <c r="BZ1" s="604"/>
      <c r="CA1" s="604"/>
      <c r="CB1" s="604"/>
      <c r="CC1" s="604"/>
      <c r="CD1" s="604"/>
      <c r="CE1" s="604"/>
      <c r="CF1" s="604"/>
      <c r="CG1" s="604"/>
      <c r="CH1" s="604"/>
      <c r="CI1" s="604"/>
      <c r="CJ1" s="604"/>
      <c r="CK1" s="604"/>
      <c r="CL1" s="604"/>
      <c r="CM1" s="604"/>
      <c r="CN1" s="604"/>
      <c r="CO1" s="604"/>
      <c r="CP1" s="604"/>
      <c r="CQ1" s="604"/>
      <c r="CR1" s="604"/>
      <c r="CS1" s="604"/>
      <c r="CT1" s="604"/>
      <c r="CU1" s="604"/>
      <c r="CV1" s="604"/>
      <c r="CW1" s="604"/>
      <c r="CX1" s="604"/>
      <c r="CY1" s="604"/>
      <c r="CZ1" s="604"/>
      <c r="DA1" s="604"/>
      <c r="DB1" s="604"/>
      <c r="DC1" s="604"/>
      <c r="DD1" s="604"/>
      <c r="DE1" s="604"/>
      <c r="DF1" s="604"/>
      <c r="DG1" s="604"/>
      <c r="DH1" s="604"/>
      <c r="DI1" s="604"/>
      <c r="DJ1" s="163"/>
      <c r="DK1" s="163"/>
      <c r="DL1" s="163"/>
      <c r="DM1" s="163"/>
      <c r="DN1" s="163"/>
      <c r="DO1" s="163"/>
    </row>
    <row r="2" spans="1:119" ht="24" thickBot="1" x14ac:dyDescent="0.25">
      <c r="B2" s="164" t="s">
        <v>77</v>
      </c>
      <c r="C2" s="164"/>
      <c r="D2" s="165"/>
    </row>
    <row r="3" spans="1:119" ht="18.75" customHeight="1" thickBot="1" x14ac:dyDescent="0.25">
      <c r="A3" s="163"/>
      <c r="B3" s="605" t="s">
        <v>78</v>
      </c>
      <c r="C3" s="606"/>
      <c r="D3" s="606"/>
      <c r="E3" s="607"/>
      <c r="F3" s="607"/>
      <c r="G3" s="607"/>
      <c r="H3" s="607"/>
      <c r="I3" s="607"/>
      <c r="J3" s="607"/>
      <c r="K3" s="607"/>
      <c r="L3" s="607" t="s">
        <v>79</v>
      </c>
      <c r="M3" s="607"/>
      <c r="N3" s="607"/>
      <c r="O3" s="607"/>
      <c r="P3" s="607"/>
      <c r="Q3" s="607"/>
      <c r="R3" s="610"/>
      <c r="S3" s="610"/>
      <c r="T3" s="610"/>
      <c r="U3" s="610"/>
      <c r="V3" s="611"/>
      <c r="W3" s="501" t="s">
        <v>80</v>
      </c>
      <c r="X3" s="502"/>
      <c r="Y3" s="502"/>
      <c r="Z3" s="502"/>
      <c r="AA3" s="502"/>
      <c r="AB3" s="606"/>
      <c r="AC3" s="610" t="s">
        <v>81</v>
      </c>
      <c r="AD3" s="502"/>
      <c r="AE3" s="502"/>
      <c r="AF3" s="502"/>
      <c r="AG3" s="502"/>
      <c r="AH3" s="502"/>
      <c r="AI3" s="502"/>
      <c r="AJ3" s="502"/>
      <c r="AK3" s="502"/>
      <c r="AL3" s="572"/>
      <c r="AM3" s="501" t="s">
        <v>82</v>
      </c>
      <c r="AN3" s="502"/>
      <c r="AO3" s="502"/>
      <c r="AP3" s="502"/>
      <c r="AQ3" s="502"/>
      <c r="AR3" s="502"/>
      <c r="AS3" s="502"/>
      <c r="AT3" s="502"/>
      <c r="AU3" s="502"/>
      <c r="AV3" s="502"/>
      <c r="AW3" s="502"/>
      <c r="AX3" s="572"/>
      <c r="AY3" s="564" t="s">
        <v>1</v>
      </c>
      <c r="AZ3" s="565"/>
      <c r="BA3" s="565"/>
      <c r="BB3" s="565"/>
      <c r="BC3" s="565"/>
      <c r="BD3" s="565"/>
      <c r="BE3" s="565"/>
      <c r="BF3" s="565"/>
      <c r="BG3" s="565"/>
      <c r="BH3" s="565"/>
      <c r="BI3" s="565"/>
      <c r="BJ3" s="565"/>
      <c r="BK3" s="565"/>
      <c r="BL3" s="565"/>
      <c r="BM3" s="614"/>
      <c r="BN3" s="501" t="s">
        <v>83</v>
      </c>
      <c r="BO3" s="502"/>
      <c r="BP3" s="502"/>
      <c r="BQ3" s="502"/>
      <c r="BR3" s="502"/>
      <c r="BS3" s="502"/>
      <c r="BT3" s="502"/>
      <c r="BU3" s="572"/>
      <c r="BV3" s="501" t="s">
        <v>84</v>
      </c>
      <c r="BW3" s="502"/>
      <c r="BX3" s="502"/>
      <c r="BY3" s="502"/>
      <c r="BZ3" s="502"/>
      <c r="CA3" s="502"/>
      <c r="CB3" s="502"/>
      <c r="CC3" s="572"/>
      <c r="CD3" s="564" t="s">
        <v>1</v>
      </c>
      <c r="CE3" s="565"/>
      <c r="CF3" s="565"/>
      <c r="CG3" s="565"/>
      <c r="CH3" s="565"/>
      <c r="CI3" s="565"/>
      <c r="CJ3" s="565"/>
      <c r="CK3" s="565"/>
      <c r="CL3" s="565"/>
      <c r="CM3" s="565"/>
      <c r="CN3" s="565"/>
      <c r="CO3" s="565"/>
      <c r="CP3" s="565"/>
      <c r="CQ3" s="565"/>
      <c r="CR3" s="565"/>
      <c r="CS3" s="614"/>
      <c r="CT3" s="501" t="s">
        <v>85</v>
      </c>
      <c r="CU3" s="502"/>
      <c r="CV3" s="502"/>
      <c r="CW3" s="502"/>
      <c r="CX3" s="502"/>
      <c r="CY3" s="502"/>
      <c r="CZ3" s="502"/>
      <c r="DA3" s="572"/>
      <c r="DB3" s="501" t="s">
        <v>86</v>
      </c>
      <c r="DC3" s="502"/>
      <c r="DD3" s="502"/>
      <c r="DE3" s="502"/>
      <c r="DF3" s="502"/>
      <c r="DG3" s="502"/>
      <c r="DH3" s="502"/>
      <c r="DI3" s="572"/>
    </row>
    <row r="4" spans="1:119" ht="18.75" customHeight="1" x14ac:dyDescent="0.2">
      <c r="A4" s="163"/>
      <c r="B4" s="580"/>
      <c r="C4" s="581"/>
      <c r="D4" s="581"/>
      <c r="E4" s="582"/>
      <c r="F4" s="582"/>
      <c r="G4" s="582"/>
      <c r="H4" s="582"/>
      <c r="I4" s="582"/>
      <c r="J4" s="582"/>
      <c r="K4" s="582"/>
      <c r="L4" s="582"/>
      <c r="M4" s="582"/>
      <c r="N4" s="582"/>
      <c r="O4" s="582"/>
      <c r="P4" s="582"/>
      <c r="Q4" s="582"/>
      <c r="R4" s="586"/>
      <c r="S4" s="586"/>
      <c r="T4" s="586"/>
      <c r="U4" s="586"/>
      <c r="V4" s="587"/>
      <c r="W4" s="573"/>
      <c r="X4" s="383"/>
      <c r="Y4" s="383"/>
      <c r="Z4" s="383"/>
      <c r="AA4" s="383"/>
      <c r="AB4" s="581"/>
      <c r="AC4" s="586"/>
      <c r="AD4" s="383"/>
      <c r="AE4" s="383"/>
      <c r="AF4" s="383"/>
      <c r="AG4" s="383"/>
      <c r="AH4" s="383"/>
      <c r="AI4" s="383"/>
      <c r="AJ4" s="383"/>
      <c r="AK4" s="383"/>
      <c r="AL4" s="574"/>
      <c r="AM4" s="523"/>
      <c r="AN4" s="421"/>
      <c r="AO4" s="421"/>
      <c r="AP4" s="421"/>
      <c r="AQ4" s="421"/>
      <c r="AR4" s="421"/>
      <c r="AS4" s="421"/>
      <c r="AT4" s="421"/>
      <c r="AU4" s="421"/>
      <c r="AV4" s="421"/>
      <c r="AW4" s="421"/>
      <c r="AX4" s="613"/>
      <c r="AY4" s="458" t="s">
        <v>87</v>
      </c>
      <c r="AZ4" s="459"/>
      <c r="BA4" s="459"/>
      <c r="BB4" s="459"/>
      <c r="BC4" s="459"/>
      <c r="BD4" s="459"/>
      <c r="BE4" s="459"/>
      <c r="BF4" s="459"/>
      <c r="BG4" s="459"/>
      <c r="BH4" s="459"/>
      <c r="BI4" s="459"/>
      <c r="BJ4" s="459"/>
      <c r="BK4" s="459"/>
      <c r="BL4" s="459"/>
      <c r="BM4" s="460"/>
      <c r="BN4" s="461">
        <v>7639155</v>
      </c>
      <c r="BO4" s="462"/>
      <c r="BP4" s="462"/>
      <c r="BQ4" s="462"/>
      <c r="BR4" s="462"/>
      <c r="BS4" s="462"/>
      <c r="BT4" s="462"/>
      <c r="BU4" s="463"/>
      <c r="BV4" s="461">
        <v>7498046</v>
      </c>
      <c r="BW4" s="462"/>
      <c r="BX4" s="462"/>
      <c r="BY4" s="462"/>
      <c r="BZ4" s="462"/>
      <c r="CA4" s="462"/>
      <c r="CB4" s="462"/>
      <c r="CC4" s="463"/>
      <c r="CD4" s="598" t="s">
        <v>88</v>
      </c>
      <c r="CE4" s="599"/>
      <c r="CF4" s="599"/>
      <c r="CG4" s="599"/>
      <c r="CH4" s="599"/>
      <c r="CI4" s="599"/>
      <c r="CJ4" s="599"/>
      <c r="CK4" s="599"/>
      <c r="CL4" s="599"/>
      <c r="CM4" s="599"/>
      <c r="CN4" s="599"/>
      <c r="CO4" s="599"/>
      <c r="CP4" s="599"/>
      <c r="CQ4" s="599"/>
      <c r="CR4" s="599"/>
      <c r="CS4" s="600"/>
      <c r="CT4" s="601">
        <v>7.2</v>
      </c>
      <c r="CU4" s="602"/>
      <c r="CV4" s="602"/>
      <c r="CW4" s="602"/>
      <c r="CX4" s="602"/>
      <c r="CY4" s="602"/>
      <c r="CZ4" s="602"/>
      <c r="DA4" s="603"/>
      <c r="DB4" s="601">
        <v>8.8000000000000007</v>
      </c>
      <c r="DC4" s="602"/>
      <c r="DD4" s="602"/>
      <c r="DE4" s="602"/>
      <c r="DF4" s="602"/>
      <c r="DG4" s="602"/>
      <c r="DH4" s="602"/>
      <c r="DI4" s="603"/>
    </row>
    <row r="5" spans="1:119" ht="18.75" customHeight="1" x14ac:dyDescent="0.2">
      <c r="A5" s="163"/>
      <c r="B5" s="608"/>
      <c r="C5" s="422"/>
      <c r="D5" s="422"/>
      <c r="E5" s="609"/>
      <c r="F5" s="609"/>
      <c r="G5" s="609"/>
      <c r="H5" s="609"/>
      <c r="I5" s="609"/>
      <c r="J5" s="609"/>
      <c r="K5" s="609"/>
      <c r="L5" s="609"/>
      <c r="M5" s="609"/>
      <c r="N5" s="609"/>
      <c r="O5" s="609"/>
      <c r="P5" s="609"/>
      <c r="Q5" s="609"/>
      <c r="R5" s="420"/>
      <c r="S5" s="420"/>
      <c r="T5" s="420"/>
      <c r="U5" s="420"/>
      <c r="V5" s="612"/>
      <c r="W5" s="523"/>
      <c r="X5" s="421"/>
      <c r="Y5" s="421"/>
      <c r="Z5" s="421"/>
      <c r="AA5" s="421"/>
      <c r="AB5" s="422"/>
      <c r="AC5" s="420"/>
      <c r="AD5" s="421"/>
      <c r="AE5" s="421"/>
      <c r="AF5" s="421"/>
      <c r="AG5" s="421"/>
      <c r="AH5" s="421"/>
      <c r="AI5" s="421"/>
      <c r="AJ5" s="421"/>
      <c r="AK5" s="421"/>
      <c r="AL5" s="613"/>
      <c r="AM5" s="489" t="s">
        <v>89</v>
      </c>
      <c r="AN5" s="389"/>
      <c r="AO5" s="389"/>
      <c r="AP5" s="389"/>
      <c r="AQ5" s="389"/>
      <c r="AR5" s="389"/>
      <c r="AS5" s="389"/>
      <c r="AT5" s="390"/>
      <c r="AU5" s="490" t="s">
        <v>90</v>
      </c>
      <c r="AV5" s="491"/>
      <c r="AW5" s="491"/>
      <c r="AX5" s="491"/>
      <c r="AY5" s="446" t="s">
        <v>91</v>
      </c>
      <c r="AZ5" s="447"/>
      <c r="BA5" s="447"/>
      <c r="BB5" s="447"/>
      <c r="BC5" s="447"/>
      <c r="BD5" s="447"/>
      <c r="BE5" s="447"/>
      <c r="BF5" s="447"/>
      <c r="BG5" s="447"/>
      <c r="BH5" s="447"/>
      <c r="BI5" s="447"/>
      <c r="BJ5" s="447"/>
      <c r="BK5" s="447"/>
      <c r="BL5" s="447"/>
      <c r="BM5" s="448"/>
      <c r="BN5" s="432">
        <v>7323657</v>
      </c>
      <c r="BO5" s="433"/>
      <c r="BP5" s="433"/>
      <c r="BQ5" s="433"/>
      <c r="BR5" s="433"/>
      <c r="BS5" s="433"/>
      <c r="BT5" s="433"/>
      <c r="BU5" s="434"/>
      <c r="BV5" s="432">
        <v>7116142</v>
      </c>
      <c r="BW5" s="433"/>
      <c r="BX5" s="433"/>
      <c r="BY5" s="433"/>
      <c r="BZ5" s="433"/>
      <c r="CA5" s="433"/>
      <c r="CB5" s="433"/>
      <c r="CC5" s="434"/>
      <c r="CD5" s="472" t="s">
        <v>92</v>
      </c>
      <c r="CE5" s="392"/>
      <c r="CF5" s="392"/>
      <c r="CG5" s="392"/>
      <c r="CH5" s="392"/>
      <c r="CI5" s="392"/>
      <c r="CJ5" s="392"/>
      <c r="CK5" s="392"/>
      <c r="CL5" s="392"/>
      <c r="CM5" s="392"/>
      <c r="CN5" s="392"/>
      <c r="CO5" s="392"/>
      <c r="CP5" s="392"/>
      <c r="CQ5" s="392"/>
      <c r="CR5" s="392"/>
      <c r="CS5" s="473"/>
      <c r="CT5" s="429">
        <v>90.1</v>
      </c>
      <c r="CU5" s="430"/>
      <c r="CV5" s="430"/>
      <c r="CW5" s="430"/>
      <c r="CX5" s="430"/>
      <c r="CY5" s="430"/>
      <c r="CZ5" s="430"/>
      <c r="DA5" s="431"/>
      <c r="DB5" s="429">
        <v>90.5</v>
      </c>
      <c r="DC5" s="430"/>
      <c r="DD5" s="430"/>
      <c r="DE5" s="430"/>
      <c r="DF5" s="430"/>
      <c r="DG5" s="430"/>
      <c r="DH5" s="430"/>
      <c r="DI5" s="431"/>
    </row>
    <row r="6" spans="1:119" ht="18.75" customHeight="1" x14ac:dyDescent="0.2">
      <c r="A6" s="163"/>
      <c r="B6" s="578" t="s">
        <v>93</v>
      </c>
      <c r="C6" s="419"/>
      <c r="D6" s="419"/>
      <c r="E6" s="579"/>
      <c r="F6" s="579"/>
      <c r="G6" s="579"/>
      <c r="H6" s="579"/>
      <c r="I6" s="579"/>
      <c r="J6" s="579"/>
      <c r="K6" s="579"/>
      <c r="L6" s="579" t="s">
        <v>94</v>
      </c>
      <c r="M6" s="579"/>
      <c r="N6" s="579"/>
      <c r="O6" s="579"/>
      <c r="P6" s="579"/>
      <c r="Q6" s="579"/>
      <c r="R6" s="417"/>
      <c r="S6" s="417"/>
      <c r="T6" s="417"/>
      <c r="U6" s="417"/>
      <c r="V6" s="585"/>
      <c r="W6" s="522" t="s">
        <v>95</v>
      </c>
      <c r="X6" s="418"/>
      <c r="Y6" s="418"/>
      <c r="Z6" s="418"/>
      <c r="AA6" s="418"/>
      <c r="AB6" s="419"/>
      <c r="AC6" s="590" t="s">
        <v>96</v>
      </c>
      <c r="AD6" s="591"/>
      <c r="AE6" s="591"/>
      <c r="AF6" s="591"/>
      <c r="AG6" s="591"/>
      <c r="AH6" s="591"/>
      <c r="AI6" s="591"/>
      <c r="AJ6" s="591"/>
      <c r="AK6" s="591"/>
      <c r="AL6" s="592"/>
      <c r="AM6" s="489" t="s">
        <v>97</v>
      </c>
      <c r="AN6" s="389"/>
      <c r="AO6" s="389"/>
      <c r="AP6" s="389"/>
      <c r="AQ6" s="389"/>
      <c r="AR6" s="389"/>
      <c r="AS6" s="389"/>
      <c r="AT6" s="390"/>
      <c r="AU6" s="490" t="s">
        <v>90</v>
      </c>
      <c r="AV6" s="491"/>
      <c r="AW6" s="491"/>
      <c r="AX6" s="491"/>
      <c r="AY6" s="446" t="s">
        <v>98</v>
      </c>
      <c r="AZ6" s="447"/>
      <c r="BA6" s="447"/>
      <c r="BB6" s="447"/>
      <c r="BC6" s="447"/>
      <c r="BD6" s="447"/>
      <c r="BE6" s="447"/>
      <c r="BF6" s="447"/>
      <c r="BG6" s="447"/>
      <c r="BH6" s="447"/>
      <c r="BI6" s="447"/>
      <c r="BJ6" s="447"/>
      <c r="BK6" s="447"/>
      <c r="BL6" s="447"/>
      <c r="BM6" s="448"/>
      <c r="BN6" s="432">
        <v>315498</v>
      </c>
      <c r="BO6" s="433"/>
      <c r="BP6" s="433"/>
      <c r="BQ6" s="433"/>
      <c r="BR6" s="433"/>
      <c r="BS6" s="433"/>
      <c r="BT6" s="433"/>
      <c r="BU6" s="434"/>
      <c r="BV6" s="432">
        <v>381904</v>
      </c>
      <c r="BW6" s="433"/>
      <c r="BX6" s="433"/>
      <c r="BY6" s="433"/>
      <c r="BZ6" s="433"/>
      <c r="CA6" s="433"/>
      <c r="CB6" s="433"/>
      <c r="CC6" s="434"/>
      <c r="CD6" s="472" t="s">
        <v>99</v>
      </c>
      <c r="CE6" s="392"/>
      <c r="CF6" s="392"/>
      <c r="CG6" s="392"/>
      <c r="CH6" s="392"/>
      <c r="CI6" s="392"/>
      <c r="CJ6" s="392"/>
      <c r="CK6" s="392"/>
      <c r="CL6" s="392"/>
      <c r="CM6" s="392"/>
      <c r="CN6" s="392"/>
      <c r="CO6" s="392"/>
      <c r="CP6" s="392"/>
      <c r="CQ6" s="392"/>
      <c r="CR6" s="392"/>
      <c r="CS6" s="473"/>
      <c r="CT6" s="575">
        <v>90.3</v>
      </c>
      <c r="CU6" s="576"/>
      <c r="CV6" s="576"/>
      <c r="CW6" s="576"/>
      <c r="CX6" s="576"/>
      <c r="CY6" s="576"/>
      <c r="CZ6" s="576"/>
      <c r="DA6" s="577"/>
      <c r="DB6" s="575">
        <v>90.8</v>
      </c>
      <c r="DC6" s="576"/>
      <c r="DD6" s="576"/>
      <c r="DE6" s="576"/>
      <c r="DF6" s="576"/>
      <c r="DG6" s="576"/>
      <c r="DH6" s="576"/>
      <c r="DI6" s="577"/>
    </row>
    <row r="7" spans="1:119" ht="18.75" customHeight="1" x14ac:dyDescent="0.2">
      <c r="A7" s="163"/>
      <c r="B7" s="580"/>
      <c r="C7" s="581"/>
      <c r="D7" s="581"/>
      <c r="E7" s="582"/>
      <c r="F7" s="582"/>
      <c r="G7" s="582"/>
      <c r="H7" s="582"/>
      <c r="I7" s="582"/>
      <c r="J7" s="582"/>
      <c r="K7" s="582"/>
      <c r="L7" s="582"/>
      <c r="M7" s="582"/>
      <c r="N7" s="582"/>
      <c r="O7" s="582"/>
      <c r="P7" s="582"/>
      <c r="Q7" s="582"/>
      <c r="R7" s="586"/>
      <c r="S7" s="586"/>
      <c r="T7" s="586"/>
      <c r="U7" s="586"/>
      <c r="V7" s="587"/>
      <c r="W7" s="573"/>
      <c r="X7" s="383"/>
      <c r="Y7" s="383"/>
      <c r="Z7" s="383"/>
      <c r="AA7" s="383"/>
      <c r="AB7" s="581"/>
      <c r="AC7" s="593"/>
      <c r="AD7" s="384"/>
      <c r="AE7" s="384"/>
      <c r="AF7" s="384"/>
      <c r="AG7" s="384"/>
      <c r="AH7" s="384"/>
      <c r="AI7" s="384"/>
      <c r="AJ7" s="384"/>
      <c r="AK7" s="384"/>
      <c r="AL7" s="594"/>
      <c r="AM7" s="489" t="s">
        <v>100</v>
      </c>
      <c r="AN7" s="389"/>
      <c r="AO7" s="389"/>
      <c r="AP7" s="389"/>
      <c r="AQ7" s="389"/>
      <c r="AR7" s="389"/>
      <c r="AS7" s="389"/>
      <c r="AT7" s="390"/>
      <c r="AU7" s="490" t="s">
        <v>90</v>
      </c>
      <c r="AV7" s="491"/>
      <c r="AW7" s="491"/>
      <c r="AX7" s="491"/>
      <c r="AY7" s="446" t="s">
        <v>101</v>
      </c>
      <c r="AZ7" s="447"/>
      <c r="BA7" s="447"/>
      <c r="BB7" s="447"/>
      <c r="BC7" s="447"/>
      <c r="BD7" s="447"/>
      <c r="BE7" s="447"/>
      <c r="BF7" s="447"/>
      <c r="BG7" s="447"/>
      <c r="BH7" s="447"/>
      <c r="BI7" s="447"/>
      <c r="BJ7" s="447"/>
      <c r="BK7" s="447"/>
      <c r="BL7" s="447"/>
      <c r="BM7" s="448"/>
      <c r="BN7" s="432">
        <v>36804</v>
      </c>
      <c r="BO7" s="433"/>
      <c r="BP7" s="433"/>
      <c r="BQ7" s="433"/>
      <c r="BR7" s="433"/>
      <c r="BS7" s="433"/>
      <c r="BT7" s="433"/>
      <c r="BU7" s="434"/>
      <c r="BV7" s="432">
        <v>47881</v>
      </c>
      <c r="BW7" s="433"/>
      <c r="BX7" s="433"/>
      <c r="BY7" s="433"/>
      <c r="BZ7" s="433"/>
      <c r="CA7" s="433"/>
      <c r="CB7" s="433"/>
      <c r="CC7" s="434"/>
      <c r="CD7" s="472" t="s">
        <v>102</v>
      </c>
      <c r="CE7" s="392"/>
      <c r="CF7" s="392"/>
      <c r="CG7" s="392"/>
      <c r="CH7" s="392"/>
      <c r="CI7" s="392"/>
      <c r="CJ7" s="392"/>
      <c r="CK7" s="392"/>
      <c r="CL7" s="392"/>
      <c r="CM7" s="392"/>
      <c r="CN7" s="392"/>
      <c r="CO7" s="392"/>
      <c r="CP7" s="392"/>
      <c r="CQ7" s="392"/>
      <c r="CR7" s="392"/>
      <c r="CS7" s="473"/>
      <c r="CT7" s="432">
        <v>3878996</v>
      </c>
      <c r="CU7" s="433"/>
      <c r="CV7" s="433"/>
      <c r="CW7" s="433"/>
      <c r="CX7" s="433"/>
      <c r="CY7" s="433"/>
      <c r="CZ7" s="433"/>
      <c r="DA7" s="434"/>
      <c r="DB7" s="432">
        <v>3807471</v>
      </c>
      <c r="DC7" s="433"/>
      <c r="DD7" s="433"/>
      <c r="DE7" s="433"/>
      <c r="DF7" s="433"/>
      <c r="DG7" s="433"/>
      <c r="DH7" s="433"/>
      <c r="DI7" s="434"/>
    </row>
    <row r="8" spans="1:119" ht="18.75" customHeight="1" thickBot="1" x14ac:dyDescent="0.25">
      <c r="A8" s="163"/>
      <c r="B8" s="583"/>
      <c r="C8" s="528"/>
      <c r="D8" s="528"/>
      <c r="E8" s="584"/>
      <c r="F8" s="584"/>
      <c r="G8" s="584"/>
      <c r="H8" s="584"/>
      <c r="I8" s="584"/>
      <c r="J8" s="584"/>
      <c r="K8" s="584"/>
      <c r="L8" s="584"/>
      <c r="M8" s="584"/>
      <c r="N8" s="584"/>
      <c r="O8" s="584"/>
      <c r="P8" s="584"/>
      <c r="Q8" s="584"/>
      <c r="R8" s="588"/>
      <c r="S8" s="588"/>
      <c r="T8" s="588"/>
      <c r="U8" s="588"/>
      <c r="V8" s="589"/>
      <c r="W8" s="503"/>
      <c r="X8" s="504"/>
      <c r="Y8" s="504"/>
      <c r="Z8" s="504"/>
      <c r="AA8" s="504"/>
      <c r="AB8" s="528"/>
      <c r="AC8" s="595"/>
      <c r="AD8" s="596"/>
      <c r="AE8" s="596"/>
      <c r="AF8" s="596"/>
      <c r="AG8" s="596"/>
      <c r="AH8" s="596"/>
      <c r="AI8" s="596"/>
      <c r="AJ8" s="596"/>
      <c r="AK8" s="596"/>
      <c r="AL8" s="597"/>
      <c r="AM8" s="489" t="s">
        <v>103</v>
      </c>
      <c r="AN8" s="389"/>
      <c r="AO8" s="389"/>
      <c r="AP8" s="389"/>
      <c r="AQ8" s="389"/>
      <c r="AR8" s="389"/>
      <c r="AS8" s="389"/>
      <c r="AT8" s="390"/>
      <c r="AU8" s="490" t="s">
        <v>90</v>
      </c>
      <c r="AV8" s="491"/>
      <c r="AW8" s="491"/>
      <c r="AX8" s="491"/>
      <c r="AY8" s="446" t="s">
        <v>104</v>
      </c>
      <c r="AZ8" s="447"/>
      <c r="BA8" s="447"/>
      <c r="BB8" s="447"/>
      <c r="BC8" s="447"/>
      <c r="BD8" s="447"/>
      <c r="BE8" s="447"/>
      <c r="BF8" s="447"/>
      <c r="BG8" s="447"/>
      <c r="BH8" s="447"/>
      <c r="BI8" s="447"/>
      <c r="BJ8" s="447"/>
      <c r="BK8" s="447"/>
      <c r="BL8" s="447"/>
      <c r="BM8" s="448"/>
      <c r="BN8" s="432">
        <v>278694</v>
      </c>
      <c r="BO8" s="433"/>
      <c r="BP8" s="433"/>
      <c r="BQ8" s="433"/>
      <c r="BR8" s="433"/>
      <c r="BS8" s="433"/>
      <c r="BT8" s="433"/>
      <c r="BU8" s="434"/>
      <c r="BV8" s="432">
        <v>334023</v>
      </c>
      <c r="BW8" s="433"/>
      <c r="BX8" s="433"/>
      <c r="BY8" s="433"/>
      <c r="BZ8" s="433"/>
      <c r="CA8" s="433"/>
      <c r="CB8" s="433"/>
      <c r="CC8" s="434"/>
      <c r="CD8" s="472" t="s">
        <v>105</v>
      </c>
      <c r="CE8" s="392"/>
      <c r="CF8" s="392"/>
      <c r="CG8" s="392"/>
      <c r="CH8" s="392"/>
      <c r="CI8" s="392"/>
      <c r="CJ8" s="392"/>
      <c r="CK8" s="392"/>
      <c r="CL8" s="392"/>
      <c r="CM8" s="392"/>
      <c r="CN8" s="392"/>
      <c r="CO8" s="392"/>
      <c r="CP8" s="392"/>
      <c r="CQ8" s="392"/>
      <c r="CR8" s="392"/>
      <c r="CS8" s="473"/>
      <c r="CT8" s="535">
        <v>0.19</v>
      </c>
      <c r="CU8" s="536"/>
      <c r="CV8" s="536"/>
      <c r="CW8" s="536"/>
      <c r="CX8" s="536"/>
      <c r="CY8" s="536"/>
      <c r="CZ8" s="536"/>
      <c r="DA8" s="537"/>
      <c r="DB8" s="535">
        <v>0.2</v>
      </c>
      <c r="DC8" s="536"/>
      <c r="DD8" s="536"/>
      <c r="DE8" s="536"/>
      <c r="DF8" s="536"/>
      <c r="DG8" s="536"/>
      <c r="DH8" s="536"/>
      <c r="DI8" s="537"/>
    </row>
    <row r="9" spans="1:119" ht="18.75" customHeight="1" thickBot="1" x14ac:dyDescent="0.25">
      <c r="A9" s="163"/>
      <c r="B9" s="564" t="s">
        <v>106</v>
      </c>
      <c r="C9" s="565"/>
      <c r="D9" s="565"/>
      <c r="E9" s="565"/>
      <c r="F9" s="565"/>
      <c r="G9" s="565"/>
      <c r="H9" s="565"/>
      <c r="I9" s="565"/>
      <c r="J9" s="565"/>
      <c r="K9" s="483"/>
      <c r="L9" s="566" t="s">
        <v>107</v>
      </c>
      <c r="M9" s="567"/>
      <c r="N9" s="567"/>
      <c r="O9" s="567"/>
      <c r="P9" s="567"/>
      <c r="Q9" s="568"/>
      <c r="R9" s="569">
        <v>5770</v>
      </c>
      <c r="S9" s="570"/>
      <c r="T9" s="570"/>
      <c r="U9" s="570"/>
      <c r="V9" s="571"/>
      <c r="W9" s="501" t="s">
        <v>108</v>
      </c>
      <c r="X9" s="502"/>
      <c r="Y9" s="502"/>
      <c r="Z9" s="502"/>
      <c r="AA9" s="502"/>
      <c r="AB9" s="502"/>
      <c r="AC9" s="502"/>
      <c r="AD9" s="502"/>
      <c r="AE9" s="502"/>
      <c r="AF9" s="502"/>
      <c r="AG9" s="502"/>
      <c r="AH9" s="502"/>
      <c r="AI9" s="502"/>
      <c r="AJ9" s="502"/>
      <c r="AK9" s="502"/>
      <c r="AL9" s="572"/>
      <c r="AM9" s="489" t="s">
        <v>109</v>
      </c>
      <c r="AN9" s="389"/>
      <c r="AO9" s="389"/>
      <c r="AP9" s="389"/>
      <c r="AQ9" s="389"/>
      <c r="AR9" s="389"/>
      <c r="AS9" s="389"/>
      <c r="AT9" s="390"/>
      <c r="AU9" s="490" t="s">
        <v>90</v>
      </c>
      <c r="AV9" s="491"/>
      <c r="AW9" s="491"/>
      <c r="AX9" s="491"/>
      <c r="AY9" s="446" t="s">
        <v>110</v>
      </c>
      <c r="AZ9" s="447"/>
      <c r="BA9" s="447"/>
      <c r="BB9" s="447"/>
      <c r="BC9" s="447"/>
      <c r="BD9" s="447"/>
      <c r="BE9" s="447"/>
      <c r="BF9" s="447"/>
      <c r="BG9" s="447"/>
      <c r="BH9" s="447"/>
      <c r="BI9" s="447"/>
      <c r="BJ9" s="447"/>
      <c r="BK9" s="447"/>
      <c r="BL9" s="447"/>
      <c r="BM9" s="448"/>
      <c r="BN9" s="432">
        <v>-55329</v>
      </c>
      <c r="BO9" s="433"/>
      <c r="BP9" s="433"/>
      <c r="BQ9" s="433"/>
      <c r="BR9" s="433"/>
      <c r="BS9" s="433"/>
      <c r="BT9" s="433"/>
      <c r="BU9" s="434"/>
      <c r="BV9" s="432">
        <v>52306</v>
      </c>
      <c r="BW9" s="433"/>
      <c r="BX9" s="433"/>
      <c r="BY9" s="433"/>
      <c r="BZ9" s="433"/>
      <c r="CA9" s="433"/>
      <c r="CB9" s="433"/>
      <c r="CC9" s="434"/>
      <c r="CD9" s="472" t="s">
        <v>111</v>
      </c>
      <c r="CE9" s="392"/>
      <c r="CF9" s="392"/>
      <c r="CG9" s="392"/>
      <c r="CH9" s="392"/>
      <c r="CI9" s="392"/>
      <c r="CJ9" s="392"/>
      <c r="CK9" s="392"/>
      <c r="CL9" s="392"/>
      <c r="CM9" s="392"/>
      <c r="CN9" s="392"/>
      <c r="CO9" s="392"/>
      <c r="CP9" s="392"/>
      <c r="CQ9" s="392"/>
      <c r="CR9" s="392"/>
      <c r="CS9" s="473"/>
      <c r="CT9" s="429">
        <v>13.5</v>
      </c>
      <c r="CU9" s="430"/>
      <c r="CV9" s="430"/>
      <c r="CW9" s="430"/>
      <c r="CX9" s="430"/>
      <c r="CY9" s="430"/>
      <c r="CZ9" s="430"/>
      <c r="DA9" s="431"/>
      <c r="DB9" s="429">
        <v>14.1</v>
      </c>
      <c r="DC9" s="430"/>
      <c r="DD9" s="430"/>
      <c r="DE9" s="430"/>
      <c r="DF9" s="430"/>
      <c r="DG9" s="430"/>
      <c r="DH9" s="430"/>
      <c r="DI9" s="431"/>
    </row>
    <row r="10" spans="1:119" ht="18.75" customHeight="1" thickBot="1" x14ac:dyDescent="0.25">
      <c r="A10" s="163"/>
      <c r="B10" s="564"/>
      <c r="C10" s="565"/>
      <c r="D10" s="565"/>
      <c r="E10" s="565"/>
      <c r="F10" s="565"/>
      <c r="G10" s="565"/>
      <c r="H10" s="565"/>
      <c r="I10" s="565"/>
      <c r="J10" s="565"/>
      <c r="K10" s="483"/>
      <c r="L10" s="388" t="s">
        <v>112</v>
      </c>
      <c r="M10" s="389"/>
      <c r="N10" s="389"/>
      <c r="O10" s="389"/>
      <c r="P10" s="389"/>
      <c r="Q10" s="390"/>
      <c r="R10" s="385">
        <v>6582</v>
      </c>
      <c r="S10" s="386"/>
      <c r="T10" s="386"/>
      <c r="U10" s="386"/>
      <c r="V10" s="445"/>
      <c r="W10" s="573"/>
      <c r="X10" s="383"/>
      <c r="Y10" s="383"/>
      <c r="Z10" s="383"/>
      <c r="AA10" s="383"/>
      <c r="AB10" s="383"/>
      <c r="AC10" s="383"/>
      <c r="AD10" s="383"/>
      <c r="AE10" s="383"/>
      <c r="AF10" s="383"/>
      <c r="AG10" s="383"/>
      <c r="AH10" s="383"/>
      <c r="AI10" s="383"/>
      <c r="AJ10" s="383"/>
      <c r="AK10" s="383"/>
      <c r="AL10" s="574"/>
      <c r="AM10" s="489" t="s">
        <v>113</v>
      </c>
      <c r="AN10" s="389"/>
      <c r="AO10" s="389"/>
      <c r="AP10" s="389"/>
      <c r="AQ10" s="389"/>
      <c r="AR10" s="389"/>
      <c r="AS10" s="389"/>
      <c r="AT10" s="390"/>
      <c r="AU10" s="490" t="s">
        <v>114</v>
      </c>
      <c r="AV10" s="491"/>
      <c r="AW10" s="491"/>
      <c r="AX10" s="491"/>
      <c r="AY10" s="446" t="s">
        <v>115</v>
      </c>
      <c r="AZ10" s="447"/>
      <c r="BA10" s="447"/>
      <c r="BB10" s="447"/>
      <c r="BC10" s="447"/>
      <c r="BD10" s="447"/>
      <c r="BE10" s="447"/>
      <c r="BF10" s="447"/>
      <c r="BG10" s="447"/>
      <c r="BH10" s="447"/>
      <c r="BI10" s="447"/>
      <c r="BJ10" s="447"/>
      <c r="BK10" s="447"/>
      <c r="BL10" s="447"/>
      <c r="BM10" s="448"/>
      <c r="BN10" s="432">
        <v>678990</v>
      </c>
      <c r="BO10" s="433"/>
      <c r="BP10" s="433"/>
      <c r="BQ10" s="433"/>
      <c r="BR10" s="433"/>
      <c r="BS10" s="433"/>
      <c r="BT10" s="433"/>
      <c r="BU10" s="434"/>
      <c r="BV10" s="432">
        <v>588074</v>
      </c>
      <c r="BW10" s="433"/>
      <c r="BX10" s="433"/>
      <c r="BY10" s="433"/>
      <c r="BZ10" s="433"/>
      <c r="CA10" s="433"/>
      <c r="CB10" s="433"/>
      <c r="CC10" s="43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25">
      <c r="A11" s="163"/>
      <c r="B11" s="564"/>
      <c r="C11" s="565"/>
      <c r="D11" s="565"/>
      <c r="E11" s="565"/>
      <c r="F11" s="565"/>
      <c r="G11" s="565"/>
      <c r="H11" s="565"/>
      <c r="I11" s="565"/>
      <c r="J11" s="565"/>
      <c r="K11" s="483"/>
      <c r="L11" s="393" t="s">
        <v>117</v>
      </c>
      <c r="M11" s="394"/>
      <c r="N11" s="394"/>
      <c r="O11" s="394"/>
      <c r="P11" s="394"/>
      <c r="Q11" s="395"/>
      <c r="R11" s="561" t="s">
        <v>118</v>
      </c>
      <c r="S11" s="562"/>
      <c r="T11" s="562"/>
      <c r="U11" s="562"/>
      <c r="V11" s="563"/>
      <c r="W11" s="573"/>
      <c r="X11" s="383"/>
      <c r="Y11" s="383"/>
      <c r="Z11" s="383"/>
      <c r="AA11" s="383"/>
      <c r="AB11" s="383"/>
      <c r="AC11" s="383"/>
      <c r="AD11" s="383"/>
      <c r="AE11" s="383"/>
      <c r="AF11" s="383"/>
      <c r="AG11" s="383"/>
      <c r="AH11" s="383"/>
      <c r="AI11" s="383"/>
      <c r="AJ11" s="383"/>
      <c r="AK11" s="383"/>
      <c r="AL11" s="574"/>
      <c r="AM11" s="489" t="s">
        <v>119</v>
      </c>
      <c r="AN11" s="389"/>
      <c r="AO11" s="389"/>
      <c r="AP11" s="389"/>
      <c r="AQ11" s="389"/>
      <c r="AR11" s="389"/>
      <c r="AS11" s="389"/>
      <c r="AT11" s="390"/>
      <c r="AU11" s="490" t="s">
        <v>114</v>
      </c>
      <c r="AV11" s="491"/>
      <c r="AW11" s="491"/>
      <c r="AX11" s="491"/>
      <c r="AY11" s="446" t="s">
        <v>120</v>
      </c>
      <c r="AZ11" s="447"/>
      <c r="BA11" s="447"/>
      <c r="BB11" s="447"/>
      <c r="BC11" s="447"/>
      <c r="BD11" s="447"/>
      <c r="BE11" s="447"/>
      <c r="BF11" s="447"/>
      <c r="BG11" s="447"/>
      <c r="BH11" s="447"/>
      <c r="BI11" s="447"/>
      <c r="BJ11" s="447"/>
      <c r="BK11" s="447"/>
      <c r="BL11" s="447"/>
      <c r="BM11" s="448"/>
      <c r="BN11" s="432">
        <v>0</v>
      </c>
      <c r="BO11" s="433"/>
      <c r="BP11" s="433"/>
      <c r="BQ11" s="433"/>
      <c r="BR11" s="433"/>
      <c r="BS11" s="433"/>
      <c r="BT11" s="433"/>
      <c r="BU11" s="434"/>
      <c r="BV11" s="432">
        <v>0</v>
      </c>
      <c r="BW11" s="433"/>
      <c r="BX11" s="433"/>
      <c r="BY11" s="433"/>
      <c r="BZ11" s="433"/>
      <c r="CA11" s="433"/>
      <c r="CB11" s="433"/>
      <c r="CC11" s="434"/>
      <c r="CD11" s="472" t="s">
        <v>121</v>
      </c>
      <c r="CE11" s="392"/>
      <c r="CF11" s="392"/>
      <c r="CG11" s="392"/>
      <c r="CH11" s="392"/>
      <c r="CI11" s="392"/>
      <c r="CJ11" s="392"/>
      <c r="CK11" s="392"/>
      <c r="CL11" s="392"/>
      <c r="CM11" s="392"/>
      <c r="CN11" s="392"/>
      <c r="CO11" s="392"/>
      <c r="CP11" s="392"/>
      <c r="CQ11" s="392"/>
      <c r="CR11" s="392"/>
      <c r="CS11" s="473"/>
      <c r="CT11" s="535" t="s">
        <v>122</v>
      </c>
      <c r="CU11" s="536"/>
      <c r="CV11" s="536"/>
      <c r="CW11" s="536"/>
      <c r="CX11" s="536"/>
      <c r="CY11" s="536"/>
      <c r="CZ11" s="536"/>
      <c r="DA11" s="537"/>
      <c r="DB11" s="535" t="s">
        <v>122</v>
      </c>
      <c r="DC11" s="536"/>
      <c r="DD11" s="536"/>
      <c r="DE11" s="536"/>
      <c r="DF11" s="536"/>
      <c r="DG11" s="536"/>
      <c r="DH11" s="536"/>
      <c r="DI11" s="537"/>
    </row>
    <row r="12" spans="1:119" ht="18.75" customHeight="1" x14ac:dyDescent="0.2">
      <c r="A12" s="163"/>
      <c r="B12" s="538" t="s">
        <v>123</v>
      </c>
      <c r="C12" s="539"/>
      <c r="D12" s="539"/>
      <c r="E12" s="539"/>
      <c r="F12" s="539"/>
      <c r="G12" s="539"/>
      <c r="H12" s="539"/>
      <c r="I12" s="539"/>
      <c r="J12" s="539"/>
      <c r="K12" s="540"/>
      <c r="L12" s="547" t="s">
        <v>124</v>
      </c>
      <c r="M12" s="548"/>
      <c r="N12" s="548"/>
      <c r="O12" s="548"/>
      <c r="P12" s="548"/>
      <c r="Q12" s="549"/>
      <c r="R12" s="550">
        <v>5408</v>
      </c>
      <c r="S12" s="551"/>
      <c r="T12" s="551"/>
      <c r="U12" s="551"/>
      <c r="V12" s="552"/>
      <c r="W12" s="553" t="s">
        <v>1</v>
      </c>
      <c r="X12" s="491"/>
      <c r="Y12" s="491"/>
      <c r="Z12" s="491"/>
      <c r="AA12" s="491"/>
      <c r="AB12" s="554"/>
      <c r="AC12" s="555" t="s">
        <v>125</v>
      </c>
      <c r="AD12" s="556"/>
      <c r="AE12" s="556"/>
      <c r="AF12" s="556"/>
      <c r="AG12" s="557"/>
      <c r="AH12" s="555" t="s">
        <v>126</v>
      </c>
      <c r="AI12" s="556"/>
      <c r="AJ12" s="556"/>
      <c r="AK12" s="556"/>
      <c r="AL12" s="558"/>
      <c r="AM12" s="489" t="s">
        <v>127</v>
      </c>
      <c r="AN12" s="389"/>
      <c r="AO12" s="389"/>
      <c r="AP12" s="389"/>
      <c r="AQ12" s="389"/>
      <c r="AR12" s="389"/>
      <c r="AS12" s="389"/>
      <c r="AT12" s="390"/>
      <c r="AU12" s="490" t="s">
        <v>90</v>
      </c>
      <c r="AV12" s="491"/>
      <c r="AW12" s="491"/>
      <c r="AX12" s="491"/>
      <c r="AY12" s="446" t="s">
        <v>128</v>
      </c>
      <c r="AZ12" s="447"/>
      <c r="BA12" s="447"/>
      <c r="BB12" s="447"/>
      <c r="BC12" s="447"/>
      <c r="BD12" s="447"/>
      <c r="BE12" s="447"/>
      <c r="BF12" s="447"/>
      <c r="BG12" s="447"/>
      <c r="BH12" s="447"/>
      <c r="BI12" s="447"/>
      <c r="BJ12" s="447"/>
      <c r="BK12" s="447"/>
      <c r="BL12" s="447"/>
      <c r="BM12" s="448"/>
      <c r="BN12" s="432">
        <v>657307</v>
      </c>
      <c r="BO12" s="433"/>
      <c r="BP12" s="433"/>
      <c r="BQ12" s="433"/>
      <c r="BR12" s="433"/>
      <c r="BS12" s="433"/>
      <c r="BT12" s="433"/>
      <c r="BU12" s="434"/>
      <c r="BV12" s="432">
        <v>483238</v>
      </c>
      <c r="BW12" s="433"/>
      <c r="BX12" s="433"/>
      <c r="BY12" s="433"/>
      <c r="BZ12" s="433"/>
      <c r="CA12" s="433"/>
      <c r="CB12" s="433"/>
      <c r="CC12" s="434"/>
      <c r="CD12" s="472" t="s">
        <v>129</v>
      </c>
      <c r="CE12" s="392"/>
      <c r="CF12" s="392"/>
      <c r="CG12" s="392"/>
      <c r="CH12" s="392"/>
      <c r="CI12" s="392"/>
      <c r="CJ12" s="392"/>
      <c r="CK12" s="392"/>
      <c r="CL12" s="392"/>
      <c r="CM12" s="392"/>
      <c r="CN12" s="392"/>
      <c r="CO12" s="392"/>
      <c r="CP12" s="392"/>
      <c r="CQ12" s="392"/>
      <c r="CR12" s="392"/>
      <c r="CS12" s="473"/>
      <c r="CT12" s="535" t="s">
        <v>122</v>
      </c>
      <c r="CU12" s="536"/>
      <c r="CV12" s="536"/>
      <c r="CW12" s="536"/>
      <c r="CX12" s="536"/>
      <c r="CY12" s="536"/>
      <c r="CZ12" s="536"/>
      <c r="DA12" s="537"/>
      <c r="DB12" s="535" t="s">
        <v>122</v>
      </c>
      <c r="DC12" s="536"/>
      <c r="DD12" s="536"/>
      <c r="DE12" s="536"/>
      <c r="DF12" s="536"/>
      <c r="DG12" s="536"/>
      <c r="DH12" s="536"/>
      <c r="DI12" s="537"/>
    </row>
    <row r="13" spans="1:119" ht="18.75" customHeight="1" x14ac:dyDescent="0.2">
      <c r="A13" s="163"/>
      <c r="B13" s="541"/>
      <c r="C13" s="542"/>
      <c r="D13" s="542"/>
      <c r="E13" s="542"/>
      <c r="F13" s="542"/>
      <c r="G13" s="542"/>
      <c r="H13" s="542"/>
      <c r="I13" s="542"/>
      <c r="J13" s="542"/>
      <c r="K13" s="543"/>
      <c r="L13" s="172"/>
      <c r="M13" s="516" t="s">
        <v>130</v>
      </c>
      <c r="N13" s="517"/>
      <c r="O13" s="517"/>
      <c r="P13" s="517"/>
      <c r="Q13" s="518"/>
      <c r="R13" s="519">
        <v>5368</v>
      </c>
      <c r="S13" s="520"/>
      <c r="T13" s="520"/>
      <c r="U13" s="520"/>
      <c r="V13" s="521"/>
      <c r="W13" s="522" t="s">
        <v>131</v>
      </c>
      <c r="X13" s="418"/>
      <c r="Y13" s="418"/>
      <c r="Z13" s="418"/>
      <c r="AA13" s="418"/>
      <c r="AB13" s="419"/>
      <c r="AC13" s="385">
        <v>489</v>
      </c>
      <c r="AD13" s="386"/>
      <c r="AE13" s="386"/>
      <c r="AF13" s="386"/>
      <c r="AG13" s="387"/>
      <c r="AH13" s="385">
        <v>614</v>
      </c>
      <c r="AI13" s="386"/>
      <c r="AJ13" s="386"/>
      <c r="AK13" s="386"/>
      <c r="AL13" s="445"/>
      <c r="AM13" s="489" t="s">
        <v>132</v>
      </c>
      <c r="AN13" s="389"/>
      <c r="AO13" s="389"/>
      <c r="AP13" s="389"/>
      <c r="AQ13" s="389"/>
      <c r="AR13" s="389"/>
      <c r="AS13" s="389"/>
      <c r="AT13" s="390"/>
      <c r="AU13" s="490" t="s">
        <v>114</v>
      </c>
      <c r="AV13" s="491"/>
      <c r="AW13" s="491"/>
      <c r="AX13" s="491"/>
      <c r="AY13" s="446" t="s">
        <v>133</v>
      </c>
      <c r="AZ13" s="447"/>
      <c r="BA13" s="447"/>
      <c r="BB13" s="447"/>
      <c r="BC13" s="447"/>
      <c r="BD13" s="447"/>
      <c r="BE13" s="447"/>
      <c r="BF13" s="447"/>
      <c r="BG13" s="447"/>
      <c r="BH13" s="447"/>
      <c r="BI13" s="447"/>
      <c r="BJ13" s="447"/>
      <c r="BK13" s="447"/>
      <c r="BL13" s="447"/>
      <c r="BM13" s="448"/>
      <c r="BN13" s="432">
        <v>-33646</v>
      </c>
      <c r="BO13" s="433"/>
      <c r="BP13" s="433"/>
      <c r="BQ13" s="433"/>
      <c r="BR13" s="433"/>
      <c r="BS13" s="433"/>
      <c r="BT13" s="433"/>
      <c r="BU13" s="434"/>
      <c r="BV13" s="432">
        <v>157142</v>
      </c>
      <c r="BW13" s="433"/>
      <c r="BX13" s="433"/>
      <c r="BY13" s="433"/>
      <c r="BZ13" s="433"/>
      <c r="CA13" s="433"/>
      <c r="CB13" s="433"/>
      <c r="CC13" s="434"/>
      <c r="CD13" s="472" t="s">
        <v>134</v>
      </c>
      <c r="CE13" s="392"/>
      <c r="CF13" s="392"/>
      <c r="CG13" s="392"/>
      <c r="CH13" s="392"/>
      <c r="CI13" s="392"/>
      <c r="CJ13" s="392"/>
      <c r="CK13" s="392"/>
      <c r="CL13" s="392"/>
      <c r="CM13" s="392"/>
      <c r="CN13" s="392"/>
      <c r="CO13" s="392"/>
      <c r="CP13" s="392"/>
      <c r="CQ13" s="392"/>
      <c r="CR13" s="392"/>
      <c r="CS13" s="473"/>
      <c r="CT13" s="429">
        <v>11.5</v>
      </c>
      <c r="CU13" s="430"/>
      <c r="CV13" s="430"/>
      <c r="CW13" s="430"/>
      <c r="CX13" s="430"/>
      <c r="CY13" s="430"/>
      <c r="CZ13" s="430"/>
      <c r="DA13" s="431"/>
      <c r="DB13" s="429">
        <v>12.1</v>
      </c>
      <c r="DC13" s="430"/>
      <c r="DD13" s="430"/>
      <c r="DE13" s="430"/>
      <c r="DF13" s="430"/>
      <c r="DG13" s="430"/>
      <c r="DH13" s="430"/>
      <c r="DI13" s="431"/>
    </row>
    <row r="14" spans="1:119" ht="18.75" customHeight="1" thickBot="1" x14ac:dyDescent="0.25">
      <c r="A14" s="163"/>
      <c r="B14" s="541"/>
      <c r="C14" s="542"/>
      <c r="D14" s="542"/>
      <c r="E14" s="542"/>
      <c r="F14" s="542"/>
      <c r="G14" s="542"/>
      <c r="H14" s="542"/>
      <c r="I14" s="542"/>
      <c r="J14" s="542"/>
      <c r="K14" s="543"/>
      <c r="L14" s="506" t="s">
        <v>135</v>
      </c>
      <c r="M14" s="559"/>
      <c r="N14" s="559"/>
      <c r="O14" s="559"/>
      <c r="P14" s="559"/>
      <c r="Q14" s="560"/>
      <c r="R14" s="519">
        <v>5560</v>
      </c>
      <c r="S14" s="520"/>
      <c r="T14" s="520"/>
      <c r="U14" s="520"/>
      <c r="V14" s="521"/>
      <c r="W14" s="523"/>
      <c r="X14" s="421"/>
      <c r="Y14" s="421"/>
      <c r="Z14" s="421"/>
      <c r="AA14" s="421"/>
      <c r="AB14" s="422"/>
      <c r="AC14" s="512">
        <v>16.8</v>
      </c>
      <c r="AD14" s="513"/>
      <c r="AE14" s="513"/>
      <c r="AF14" s="513"/>
      <c r="AG14" s="514"/>
      <c r="AH14" s="512">
        <v>19</v>
      </c>
      <c r="AI14" s="513"/>
      <c r="AJ14" s="513"/>
      <c r="AK14" s="513"/>
      <c r="AL14" s="515"/>
      <c r="AM14" s="489"/>
      <c r="AN14" s="389"/>
      <c r="AO14" s="389"/>
      <c r="AP14" s="389"/>
      <c r="AQ14" s="389"/>
      <c r="AR14" s="389"/>
      <c r="AS14" s="389"/>
      <c r="AT14" s="390"/>
      <c r="AU14" s="490"/>
      <c r="AV14" s="491"/>
      <c r="AW14" s="491"/>
      <c r="AX14" s="491"/>
      <c r="AY14" s="446"/>
      <c r="AZ14" s="447"/>
      <c r="BA14" s="447"/>
      <c r="BB14" s="447"/>
      <c r="BC14" s="447"/>
      <c r="BD14" s="447"/>
      <c r="BE14" s="447"/>
      <c r="BF14" s="447"/>
      <c r="BG14" s="447"/>
      <c r="BH14" s="447"/>
      <c r="BI14" s="447"/>
      <c r="BJ14" s="447"/>
      <c r="BK14" s="447"/>
      <c r="BL14" s="447"/>
      <c r="BM14" s="448"/>
      <c r="BN14" s="432"/>
      <c r="BO14" s="433"/>
      <c r="BP14" s="433"/>
      <c r="BQ14" s="433"/>
      <c r="BR14" s="433"/>
      <c r="BS14" s="433"/>
      <c r="BT14" s="433"/>
      <c r="BU14" s="434"/>
      <c r="BV14" s="432"/>
      <c r="BW14" s="433"/>
      <c r="BX14" s="433"/>
      <c r="BY14" s="433"/>
      <c r="BZ14" s="433"/>
      <c r="CA14" s="433"/>
      <c r="CB14" s="433"/>
      <c r="CC14" s="434"/>
      <c r="CD14" s="469" t="s">
        <v>136</v>
      </c>
      <c r="CE14" s="470"/>
      <c r="CF14" s="470"/>
      <c r="CG14" s="470"/>
      <c r="CH14" s="470"/>
      <c r="CI14" s="470"/>
      <c r="CJ14" s="470"/>
      <c r="CK14" s="470"/>
      <c r="CL14" s="470"/>
      <c r="CM14" s="470"/>
      <c r="CN14" s="470"/>
      <c r="CO14" s="470"/>
      <c r="CP14" s="470"/>
      <c r="CQ14" s="470"/>
      <c r="CR14" s="470"/>
      <c r="CS14" s="471"/>
      <c r="CT14" s="529">
        <v>65.400000000000006</v>
      </c>
      <c r="CU14" s="530"/>
      <c r="CV14" s="530"/>
      <c r="CW14" s="530"/>
      <c r="CX14" s="530"/>
      <c r="CY14" s="530"/>
      <c r="CZ14" s="530"/>
      <c r="DA14" s="531"/>
      <c r="DB14" s="529">
        <v>78.2</v>
      </c>
      <c r="DC14" s="530"/>
      <c r="DD14" s="530"/>
      <c r="DE14" s="530"/>
      <c r="DF14" s="530"/>
      <c r="DG14" s="530"/>
      <c r="DH14" s="530"/>
      <c r="DI14" s="531"/>
    </row>
    <row r="15" spans="1:119" ht="18.75" customHeight="1" x14ac:dyDescent="0.2">
      <c r="A15" s="163"/>
      <c r="B15" s="541"/>
      <c r="C15" s="542"/>
      <c r="D15" s="542"/>
      <c r="E15" s="542"/>
      <c r="F15" s="542"/>
      <c r="G15" s="542"/>
      <c r="H15" s="542"/>
      <c r="I15" s="542"/>
      <c r="J15" s="542"/>
      <c r="K15" s="543"/>
      <c r="L15" s="172"/>
      <c r="M15" s="516" t="s">
        <v>130</v>
      </c>
      <c r="N15" s="517"/>
      <c r="O15" s="517"/>
      <c r="P15" s="517"/>
      <c r="Q15" s="518"/>
      <c r="R15" s="519">
        <v>5518</v>
      </c>
      <c r="S15" s="520"/>
      <c r="T15" s="520"/>
      <c r="U15" s="520"/>
      <c r="V15" s="521"/>
      <c r="W15" s="522" t="s">
        <v>137</v>
      </c>
      <c r="X15" s="418"/>
      <c r="Y15" s="418"/>
      <c r="Z15" s="418"/>
      <c r="AA15" s="418"/>
      <c r="AB15" s="419"/>
      <c r="AC15" s="385">
        <v>984</v>
      </c>
      <c r="AD15" s="386"/>
      <c r="AE15" s="386"/>
      <c r="AF15" s="386"/>
      <c r="AG15" s="387"/>
      <c r="AH15" s="385">
        <v>1157</v>
      </c>
      <c r="AI15" s="386"/>
      <c r="AJ15" s="386"/>
      <c r="AK15" s="386"/>
      <c r="AL15" s="445"/>
      <c r="AM15" s="489"/>
      <c r="AN15" s="389"/>
      <c r="AO15" s="389"/>
      <c r="AP15" s="389"/>
      <c r="AQ15" s="389"/>
      <c r="AR15" s="389"/>
      <c r="AS15" s="389"/>
      <c r="AT15" s="390"/>
      <c r="AU15" s="490"/>
      <c r="AV15" s="491"/>
      <c r="AW15" s="491"/>
      <c r="AX15" s="491"/>
      <c r="AY15" s="458" t="s">
        <v>138</v>
      </c>
      <c r="AZ15" s="459"/>
      <c r="BA15" s="459"/>
      <c r="BB15" s="459"/>
      <c r="BC15" s="459"/>
      <c r="BD15" s="459"/>
      <c r="BE15" s="459"/>
      <c r="BF15" s="459"/>
      <c r="BG15" s="459"/>
      <c r="BH15" s="459"/>
      <c r="BI15" s="459"/>
      <c r="BJ15" s="459"/>
      <c r="BK15" s="459"/>
      <c r="BL15" s="459"/>
      <c r="BM15" s="460"/>
      <c r="BN15" s="461">
        <v>710860</v>
      </c>
      <c r="BO15" s="462"/>
      <c r="BP15" s="462"/>
      <c r="BQ15" s="462"/>
      <c r="BR15" s="462"/>
      <c r="BS15" s="462"/>
      <c r="BT15" s="462"/>
      <c r="BU15" s="463"/>
      <c r="BV15" s="461">
        <v>714361</v>
      </c>
      <c r="BW15" s="462"/>
      <c r="BX15" s="462"/>
      <c r="BY15" s="462"/>
      <c r="BZ15" s="462"/>
      <c r="CA15" s="462"/>
      <c r="CB15" s="462"/>
      <c r="CC15" s="463"/>
      <c r="CD15" s="532" t="s">
        <v>139</v>
      </c>
      <c r="CE15" s="533"/>
      <c r="CF15" s="533"/>
      <c r="CG15" s="533"/>
      <c r="CH15" s="533"/>
      <c r="CI15" s="533"/>
      <c r="CJ15" s="533"/>
      <c r="CK15" s="533"/>
      <c r="CL15" s="533"/>
      <c r="CM15" s="533"/>
      <c r="CN15" s="533"/>
      <c r="CO15" s="533"/>
      <c r="CP15" s="533"/>
      <c r="CQ15" s="533"/>
      <c r="CR15" s="533"/>
      <c r="CS15" s="534"/>
      <c r="CT15" s="173"/>
      <c r="CU15" s="174"/>
      <c r="CV15" s="174"/>
      <c r="CW15" s="174"/>
      <c r="CX15" s="174"/>
      <c r="CY15" s="174"/>
      <c r="CZ15" s="174"/>
      <c r="DA15" s="175"/>
      <c r="DB15" s="173"/>
      <c r="DC15" s="174"/>
      <c r="DD15" s="174"/>
      <c r="DE15" s="174"/>
      <c r="DF15" s="174"/>
      <c r="DG15" s="174"/>
      <c r="DH15" s="174"/>
      <c r="DI15" s="175"/>
    </row>
    <row r="16" spans="1:119" ht="18.75" customHeight="1" x14ac:dyDescent="0.2">
      <c r="A16" s="163"/>
      <c r="B16" s="541"/>
      <c r="C16" s="542"/>
      <c r="D16" s="542"/>
      <c r="E16" s="542"/>
      <c r="F16" s="542"/>
      <c r="G16" s="542"/>
      <c r="H16" s="542"/>
      <c r="I16" s="542"/>
      <c r="J16" s="542"/>
      <c r="K16" s="543"/>
      <c r="L16" s="506" t="s">
        <v>140</v>
      </c>
      <c r="M16" s="507"/>
      <c r="N16" s="507"/>
      <c r="O16" s="507"/>
      <c r="P16" s="507"/>
      <c r="Q16" s="508"/>
      <c r="R16" s="509" t="s">
        <v>141</v>
      </c>
      <c r="S16" s="510"/>
      <c r="T16" s="510"/>
      <c r="U16" s="510"/>
      <c r="V16" s="511"/>
      <c r="W16" s="523"/>
      <c r="X16" s="421"/>
      <c r="Y16" s="421"/>
      <c r="Z16" s="421"/>
      <c r="AA16" s="421"/>
      <c r="AB16" s="422"/>
      <c r="AC16" s="512">
        <v>33.799999999999997</v>
      </c>
      <c r="AD16" s="513"/>
      <c r="AE16" s="513"/>
      <c r="AF16" s="513"/>
      <c r="AG16" s="514"/>
      <c r="AH16" s="512">
        <v>35.799999999999997</v>
      </c>
      <c r="AI16" s="513"/>
      <c r="AJ16" s="513"/>
      <c r="AK16" s="513"/>
      <c r="AL16" s="515"/>
      <c r="AM16" s="489"/>
      <c r="AN16" s="389"/>
      <c r="AO16" s="389"/>
      <c r="AP16" s="389"/>
      <c r="AQ16" s="389"/>
      <c r="AR16" s="389"/>
      <c r="AS16" s="389"/>
      <c r="AT16" s="390"/>
      <c r="AU16" s="490"/>
      <c r="AV16" s="491"/>
      <c r="AW16" s="491"/>
      <c r="AX16" s="491"/>
      <c r="AY16" s="446" t="s">
        <v>142</v>
      </c>
      <c r="AZ16" s="447"/>
      <c r="BA16" s="447"/>
      <c r="BB16" s="447"/>
      <c r="BC16" s="447"/>
      <c r="BD16" s="447"/>
      <c r="BE16" s="447"/>
      <c r="BF16" s="447"/>
      <c r="BG16" s="447"/>
      <c r="BH16" s="447"/>
      <c r="BI16" s="447"/>
      <c r="BJ16" s="447"/>
      <c r="BK16" s="447"/>
      <c r="BL16" s="447"/>
      <c r="BM16" s="448"/>
      <c r="BN16" s="432">
        <v>3724577</v>
      </c>
      <c r="BO16" s="433"/>
      <c r="BP16" s="433"/>
      <c r="BQ16" s="433"/>
      <c r="BR16" s="433"/>
      <c r="BS16" s="433"/>
      <c r="BT16" s="433"/>
      <c r="BU16" s="434"/>
      <c r="BV16" s="432">
        <v>3632419</v>
      </c>
      <c r="BW16" s="433"/>
      <c r="BX16" s="433"/>
      <c r="BY16" s="433"/>
      <c r="BZ16" s="433"/>
      <c r="CA16" s="433"/>
      <c r="CB16" s="433"/>
      <c r="CC16" s="434"/>
      <c r="CD16" s="176"/>
      <c r="CE16" s="464"/>
      <c r="CF16" s="464"/>
      <c r="CG16" s="464"/>
      <c r="CH16" s="464"/>
      <c r="CI16" s="464"/>
      <c r="CJ16" s="464"/>
      <c r="CK16" s="464"/>
      <c r="CL16" s="464"/>
      <c r="CM16" s="464"/>
      <c r="CN16" s="464"/>
      <c r="CO16" s="464"/>
      <c r="CP16" s="464"/>
      <c r="CQ16" s="464"/>
      <c r="CR16" s="464"/>
      <c r="CS16" s="465"/>
      <c r="CT16" s="429"/>
      <c r="CU16" s="430"/>
      <c r="CV16" s="430"/>
      <c r="CW16" s="430"/>
      <c r="CX16" s="430"/>
      <c r="CY16" s="430"/>
      <c r="CZ16" s="430"/>
      <c r="DA16" s="431"/>
      <c r="DB16" s="429"/>
      <c r="DC16" s="430"/>
      <c r="DD16" s="430"/>
      <c r="DE16" s="430"/>
      <c r="DF16" s="430"/>
      <c r="DG16" s="430"/>
      <c r="DH16" s="430"/>
      <c r="DI16" s="431"/>
    </row>
    <row r="17" spans="1:113" ht="18.75" customHeight="1" thickBot="1" x14ac:dyDescent="0.25">
      <c r="A17" s="163"/>
      <c r="B17" s="544"/>
      <c r="C17" s="545"/>
      <c r="D17" s="545"/>
      <c r="E17" s="545"/>
      <c r="F17" s="545"/>
      <c r="G17" s="545"/>
      <c r="H17" s="545"/>
      <c r="I17" s="545"/>
      <c r="J17" s="545"/>
      <c r="K17" s="546"/>
      <c r="L17" s="177"/>
      <c r="M17" s="525" t="s">
        <v>143</v>
      </c>
      <c r="N17" s="526"/>
      <c r="O17" s="526"/>
      <c r="P17" s="526"/>
      <c r="Q17" s="527"/>
      <c r="R17" s="509" t="s">
        <v>141</v>
      </c>
      <c r="S17" s="510"/>
      <c r="T17" s="510"/>
      <c r="U17" s="510"/>
      <c r="V17" s="511"/>
      <c r="W17" s="522" t="s">
        <v>144</v>
      </c>
      <c r="X17" s="418"/>
      <c r="Y17" s="418"/>
      <c r="Z17" s="418"/>
      <c r="AA17" s="418"/>
      <c r="AB17" s="419"/>
      <c r="AC17" s="385">
        <v>1441</v>
      </c>
      <c r="AD17" s="386"/>
      <c r="AE17" s="386"/>
      <c r="AF17" s="386"/>
      <c r="AG17" s="387"/>
      <c r="AH17" s="385">
        <v>1464</v>
      </c>
      <c r="AI17" s="386"/>
      <c r="AJ17" s="386"/>
      <c r="AK17" s="386"/>
      <c r="AL17" s="445"/>
      <c r="AM17" s="489"/>
      <c r="AN17" s="389"/>
      <c r="AO17" s="389"/>
      <c r="AP17" s="389"/>
      <c r="AQ17" s="389"/>
      <c r="AR17" s="389"/>
      <c r="AS17" s="389"/>
      <c r="AT17" s="390"/>
      <c r="AU17" s="490"/>
      <c r="AV17" s="491"/>
      <c r="AW17" s="491"/>
      <c r="AX17" s="491"/>
      <c r="AY17" s="446" t="s">
        <v>145</v>
      </c>
      <c r="AZ17" s="447"/>
      <c r="BA17" s="447"/>
      <c r="BB17" s="447"/>
      <c r="BC17" s="447"/>
      <c r="BD17" s="447"/>
      <c r="BE17" s="447"/>
      <c r="BF17" s="447"/>
      <c r="BG17" s="447"/>
      <c r="BH17" s="447"/>
      <c r="BI17" s="447"/>
      <c r="BJ17" s="447"/>
      <c r="BK17" s="447"/>
      <c r="BL17" s="447"/>
      <c r="BM17" s="448"/>
      <c r="BN17" s="432">
        <v>868737</v>
      </c>
      <c r="BO17" s="433"/>
      <c r="BP17" s="433"/>
      <c r="BQ17" s="433"/>
      <c r="BR17" s="433"/>
      <c r="BS17" s="433"/>
      <c r="BT17" s="433"/>
      <c r="BU17" s="434"/>
      <c r="BV17" s="432">
        <v>874590</v>
      </c>
      <c r="BW17" s="433"/>
      <c r="BX17" s="433"/>
      <c r="BY17" s="433"/>
      <c r="BZ17" s="433"/>
      <c r="CA17" s="433"/>
      <c r="CB17" s="433"/>
      <c r="CC17" s="434"/>
      <c r="CD17" s="176"/>
      <c r="CE17" s="464"/>
      <c r="CF17" s="464"/>
      <c r="CG17" s="464"/>
      <c r="CH17" s="464"/>
      <c r="CI17" s="464"/>
      <c r="CJ17" s="464"/>
      <c r="CK17" s="464"/>
      <c r="CL17" s="464"/>
      <c r="CM17" s="464"/>
      <c r="CN17" s="464"/>
      <c r="CO17" s="464"/>
      <c r="CP17" s="464"/>
      <c r="CQ17" s="464"/>
      <c r="CR17" s="464"/>
      <c r="CS17" s="465"/>
      <c r="CT17" s="429"/>
      <c r="CU17" s="430"/>
      <c r="CV17" s="430"/>
      <c r="CW17" s="430"/>
      <c r="CX17" s="430"/>
      <c r="CY17" s="430"/>
      <c r="CZ17" s="430"/>
      <c r="DA17" s="431"/>
      <c r="DB17" s="429"/>
      <c r="DC17" s="430"/>
      <c r="DD17" s="430"/>
      <c r="DE17" s="430"/>
      <c r="DF17" s="430"/>
      <c r="DG17" s="430"/>
      <c r="DH17" s="430"/>
      <c r="DI17" s="431"/>
    </row>
    <row r="18" spans="1:113" ht="18.75" customHeight="1" thickBot="1" x14ac:dyDescent="0.25">
      <c r="A18" s="163"/>
      <c r="B18" s="482" t="s">
        <v>146</v>
      </c>
      <c r="C18" s="483"/>
      <c r="D18" s="483"/>
      <c r="E18" s="484"/>
      <c r="F18" s="484"/>
      <c r="G18" s="484"/>
      <c r="H18" s="484"/>
      <c r="I18" s="484"/>
      <c r="J18" s="484"/>
      <c r="K18" s="484"/>
      <c r="L18" s="485">
        <v>298.18</v>
      </c>
      <c r="M18" s="485"/>
      <c r="N18" s="485"/>
      <c r="O18" s="485"/>
      <c r="P18" s="485"/>
      <c r="Q18" s="485"/>
      <c r="R18" s="486"/>
      <c r="S18" s="486"/>
      <c r="T18" s="486"/>
      <c r="U18" s="486"/>
      <c r="V18" s="487"/>
      <c r="W18" s="503"/>
      <c r="X18" s="504"/>
      <c r="Y18" s="504"/>
      <c r="Z18" s="504"/>
      <c r="AA18" s="504"/>
      <c r="AB18" s="528"/>
      <c r="AC18" s="402">
        <v>49.5</v>
      </c>
      <c r="AD18" s="403"/>
      <c r="AE18" s="403"/>
      <c r="AF18" s="403"/>
      <c r="AG18" s="488"/>
      <c r="AH18" s="402">
        <v>45.3</v>
      </c>
      <c r="AI18" s="403"/>
      <c r="AJ18" s="403"/>
      <c r="AK18" s="403"/>
      <c r="AL18" s="404"/>
      <c r="AM18" s="489"/>
      <c r="AN18" s="389"/>
      <c r="AO18" s="389"/>
      <c r="AP18" s="389"/>
      <c r="AQ18" s="389"/>
      <c r="AR18" s="389"/>
      <c r="AS18" s="389"/>
      <c r="AT18" s="390"/>
      <c r="AU18" s="490"/>
      <c r="AV18" s="491"/>
      <c r="AW18" s="491"/>
      <c r="AX18" s="491"/>
      <c r="AY18" s="446" t="s">
        <v>147</v>
      </c>
      <c r="AZ18" s="447"/>
      <c r="BA18" s="447"/>
      <c r="BB18" s="447"/>
      <c r="BC18" s="447"/>
      <c r="BD18" s="447"/>
      <c r="BE18" s="447"/>
      <c r="BF18" s="447"/>
      <c r="BG18" s="447"/>
      <c r="BH18" s="447"/>
      <c r="BI18" s="447"/>
      <c r="BJ18" s="447"/>
      <c r="BK18" s="447"/>
      <c r="BL18" s="447"/>
      <c r="BM18" s="448"/>
      <c r="BN18" s="432">
        <v>3513614</v>
      </c>
      <c r="BO18" s="433"/>
      <c r="BP18" s="433"/>
      <c r="BQ18" s="433"/>
      <c r="BR18" s="433"/>
      <c r="BS18" s="433"/>
      <c r="BT18" s="433"/>
      <c r="BU18" s="434"/>
      <c r="BV18" s="432">
        <v>3455885</v>
      </c>
      <c r="BW18" s="433"/>
      <c r="BX18" s="433"/>
      <c r="BY18" s="433"/>
      <c r="BZ18" s="433"/>
      <c r="CA18" s="433"/>
      <c r="CB18" s="433"/>
      <c r="CC18" s="434"/>
      <c r="CD18" s="176"/>
      <c r="CE18" s="464"/>
      <c r="CF18" s="464"/>
      <c r="CG18" s="464"/>
      <c r="CH18" s="464"/>
      <c r="CI18" s="464"/>
      <c r="CJ18" s="464"/>
      <c r="CK18" s="464"/>
      <c r="CL18" s="464"/>
      <c r="CM18" s="464"/>
      <c r="CN18" s="464"/>
      <c r="CO18" s="464"/>
      <c r="CP18" s="464"/>
      <c r="CQ18" s="464"/>
      <c r="CR18" s="464"/>
      <c r="CS18" s="465"/>
      <c r="CT18" s="429"/>
      <c r="CU18" s="430"/>
      <c r="CV18" s="430"/>
      <c r="CW18" s="430"/>
      <c r="CX18" s="430"/>
      <c r="CY18" s="430"/>
      <c r="CZ18" s="430"/>
      <c r="DA18" s="431"/>
      <c r="DB18" s="429"/>
      <c r="DC18" s="430"/>
      <c r="DD18" s="430"/>
      <c r="DE18" s="430"/>
      <c r="DF18" s="430"/>
      <c r="DG18" s="430"/>
      <c r="DH18" s="430"/>
      <c r="DI18" s="431"/>
    </row>
    <row r="19" spans="1:113" ht="18.75" customHeight="1" thickBot="1" x14ac:dyDescent="0.25">
      <c r="A19" s="163"/>
      <c r="B19" s="482" t="s">
        <v>148</v>
      </c>
      <c r="C19" s="483"/>
      <c r="D19" s="483"/>
      <c r="E19" s="484"/>
      <c r="F19" s="484"/>
      <c r="G19" s="484"/>
      <c r="H19" s="484"/>
      <c r="I19" s="484"/>
      <c r="J19" s="484"/>
      <c r="K19" s="484"/>
      <c r="L19" s="492">
        <v>19</v>
      </c>
      <c r="M19" s="492"/>
      <c r="N19" s="492"/>
      <c r="O19" s="492"/>
      <c r="P19" s="492"/>
      <c r="Q19" s="492"/>
      <c r="R19" s="493"/>
      <c r="S19" s="493"/>
      <c r="T19" s="493"/>
      <c r="U19" s="493"/>
      <c r="V19" s="494"/>
      <c r="W19" s="501"/>
      <c r="X19" s="502"/>
      <c r="Y19" s="502"/>
      <c r="Z19" s="502"/>
      <c r="AA19" s="502"/>
      <c r="AB19" s="502"/>
      <c r="AC19" s="505"/>
      <c r="AD19" s="505"/>
      <c r="AE19" s="505"/>
      <c r="AF19" s="505"/>
      <c r="AG19" s="505"/>
      <c r="AH19" s="505"/>
      <c r="AI19" s="505"/>
      <c r="AJ19" s="505"/>
      <c r="AK19" s="505"/>
      <c r="AL19" s="524"/>
      <c r="AM19" s="489"/>
      <c r="AN19" s="389"/>
      <c r="AO19" s="389"/>
      <c r="AP19" s="389"/>
      <c r="AQ19" s="389"/>
      <c r="AR19" s="389"/>
      <c r="AS19" s="389"/>
      <c r="AT19" s="390"/>
      <c r="AU19" s="490"/>
      <c r="AV19" s="491"/>
      <c r="AW19" s="491"/>
      <c r="AX19" s="491"/>
      <c r="AY19" s="446" t="s">
        <v>149</v>
      </c>
      <c r="AZ19" s="447"/>
      <c r="BA19" s="447"/>
      <c r="BB19" s="447"/>
      <c r="BC19" s="447"/>
      <c r="BD19" s="447"/>
      <c r="BE19" s="447"/>
      <c r="BF19" s="447"/>
      <c r="BG19" s="447"/>
      <c r="BH19" s="447"/>
      <c r="BI19" s="447"/>
      <c r="BJ19" s="447"/>
      <c r="BK19" s="447"/>
      <c r="BL19" s="447"/>
      <c r="BM19" s="448"/>
      <c r="BN19" s="432">
        <v>5937650</v>
      </c>
      <c r="BO19" s="433"/>
      <c r="BP19" s="433"/>
      <c r="BQ19" s="433"/>
      <c r="BR19" s="433"/>
      <c r="BS19" s="433"/>
      <c r="BT19" s="433"/>
      <c r="BU19" s="434"/>
      <c r="BV19" s="432">
        <v>5762443</v>
      </c>
      <c r="BW19" s="433"/>
      <c r="BX19" s="433"/>
      <c r="BY19" s="433"/>
      <c r="BZ19" s="433"/>
      <c r="CA19" s="433"/>
      <c r="CB19" s="433"/>
      <c r="CC19" s="434"/>
      <c r="CD19" s="176"/>
      <c r="CE19" s="464"/>
      <c r="CF19" s="464"/>
      <c r="CG19" s="464"/>
      <c r="CH19" s="464"/>
      <c r="CI19" s="464"/>
      <c r="CJ19" s="464"/>
      <c r="CK19" s="464"/>
      <c r="CL19" s="464"/>
      <c r="CM19" s="464"/>
      <c r="CN19" s="464"/>
      <c r="CO19" s="464"/>
      <c r="CP19" s="464"/>
      <c r="CQ19" s="464"/>
      <c r="CR19" s="464"/>
      <c r="CS19" s="465"/>
      <c r="CT19" s="429"/>
      <c r="CU19" s="430"/>
      <c r="CV19" s="430"/>
      <c r="CW19" s="430"/>
      <c r="CX19" s="430"/>
      <c r="CY19" s="430"/>
      <c r="CZ19" s="430"/>
      <c r="DA19" s="431"/>
      <c r="DB19" s="429"/>
      <c r="DC19" s="430"/>
      <c r="DD19" s="430"/>
      <c r="DE19" s="430"/>
      <c r="DF19" s="430"/>
      <c r="DG19" s="430"/>
      <c r="DH19" s="430"/>
      <c r="DI19" s="431"/>
    </row>
    <row r="20" spans="1:113" ht="18.75" customHeight="1" thickBot="1" x14ac:dyDescent="0.25">
      <c r="A20" s="163"/>
      <c r="B20" s="482" t="s">
        <v>150</v>
      </c>
      <c r="C20" s="483"/>
      <c r="D20" s="483"/>
      <c r="E20" s="484"/>
      <c r="F20" s="484"/>
      <c r="G20" s="484"/>
      <c r="H20" s="484"/>
      <c r="I20" s="484"/>
      <c r="J20" s="484"/>
      <c r="K20" s="484"/>
      <c r="L20" s="492">
        <v>2352</v>
      </c>
      <c r="M20" s="492"/>
      <c r="N20" s="492"/>
      <c r="O20" s="492"/>
      <c r="P20" s="492"/>
      <c r="Q20" s="492"/>
      <c r="R20" s="493"/>
      <c r="S20" s="493"/>
      <c r="T20" s="493"/>
      <c r="U20" s="493"/>
      <c r="V20" s="494"/>
      <c r="W20" s="503"/>
      <c r="X20" s="504"/>
      <c r="Y20" s="504"/>
      <c r="Z20" s="504"/>
      <c r="AA20" s="504"/>
      <c r="AB20" s="504"/>
      <c r="AC20" s="495"/>
      <c r="AD20" s="495"/>
      <c r="AE20" s="495"/>
      <c r="AF20" s="495"/>
      <c r="AG20" s="495"/>
      <c r="AH20" s="495"/>
      <c r="AI20" s="495"/>
      <c r="AJ20" s="495"/>
      <c r="AK20" s="495"/>
      <c r="AL20" s="496"/>
      <c r="AM20" s="497"/>
      <c r="AN20" s="394"/>
      <c r="AO20" s="394"/>
      <c r="AP20" s="394"/>
      <c r="AQ20" s="394"/>
      <c r="AR20" s="394"/>
      <c r="AS20" s="394"/>
      <c r="AT20" s="395"/>
      <c r="AU20" s="498"/>
      <c r="AV20" s="499"/>
      <c r="AW20" s="499"/>
      <c r="AX20" s="500"/>
      <c r="AY20" s="446"/>
      <c r="AZ20" s="447"/>
      <c r="BA20" s="447"/>
      <c r="BB20" s="447"/>
      <c r="BC20" s="447"/>
      <c r="BD20" s="447"/>
      <c r="BE20" s="447"/>
      <c r="BF20" s="447"/>
      <c r="BG20" s="447"/>
      <c r="BH20" s="447"/>
      <c r="BI20" s="447"/>
      <c r="BJ20" s="447"/>
      <c r="BK20" s="447"/>
      <c r="BL20" s="447"/>
      <c r="BM20" s="448"/>
      <c r="BN20" s="432"/>
      <c r="BO20" s="433"/>
      <c r="BP20" s="433"/>
      <c r="BQ20" s="433"/>
      <c r="BR20" s="433"/>
      <c r="BS20" s="433"/>
      <c r="BT20" s="433"/>
      <c r="BU20" s="434"/>
      <c r="BV20" s="432"/>
      <c r="BW20" s="433"/>
      <c r="BX20" s="433"/>
      <c r="BY20" s="433"/>
      <c r="BZ20" s="433"/>
      <c r="CA20" s="433"/>
      <c r="CB20" s="433"/>
      <c r="CC20" s="434"/>
      <c r="CD20" s="176"/>
      <c r="CE20" s="464"/>
      <c r="CF20" s="464"/>
      <c r="CG20" s="464"/>
      <c r="CH20" s="464"/>
      <c r="CI20" s="464"/>
      <c r="CJ20" s="464"/>
      <c r="CK20" s="464"/>
      <c r="CL20" s="464"/>
      <c r="CM20" s="464"/>
      <c r="CN20" s="464"/>
      <c r="CO20" s="464"/>
      <c r="CP20" s="464"/>
      <c r="CQ20" s="464"/>
      <c r="CR20" s="464"/>
      <c r="CS20" s="465"/>
      <c r="CT20" s="429"/>
      <c r="CU20" s="430"/>
      <c r="CV20" s="430"/>
      <c r="CW20" s="430"/>
      <c r="CX20" s="430"/>
      <c r="CY20" s="430"/>
      <c r="CZ20" s="430"/>
      <c r="DA20" s="431"/>
      <c r="DB20" s="429"/>
      <c r="DC20" s="430"/>
      <c r="DD20" s="430"/>
      <c r="DE20" s="430"/>
      <c r="DF20" s="430"/>
      <c r="DG20" s="430"/>
      <c r="DH20" s="430"/>
      <c r="DI20" s="431"/>
    </row>
    <row r="21" spans="1:113" ht="18.75" customHeight="1" thickBot="1" x14ac:dyDescent="0.25">
      <c r="A21" s="163"/>
      <c r="B21" s="479" t="s">
        <v>151</v>
      </c>
      <c r="C21" s="480"/>
      <c r="D21" s="480"/>
      <c r="E21" s="480"/>
      <c r="F21" s="480"/>
      <c r="G21" s="480"/>
      <c r="H21" s="480"/>
      <c r="I21" s="480"/>
      <c r="J21" s="480"/>
      <c r="K21" s="480"/>
      <c r="L21" s="480"/>
      <c r="M21" s="480"/>
      <c r="N21" s="480"/>
      <c r="O21" s="480"/>
      <c r="P21" s="480"/>
      <c r="Q21" s="480"/>
      <c r="R21" s="480"/>
      <c r="S21" s="480"/>
      <c r="T21" s="480"/>
      <c r="U21" s="480"/>
      <c r="V21" s="480"/>
      <c r="W21" s="480"/>
      <c r="X21" s="480"/>
      <c r="Y21" s="480"/>
      <c r="Z21" s="480"/>
      <c r="AA21" s="480"/>
      <c r="AB21" s="480"/>
      <c r="AC21" s="480"/>
      <c r="AD21" s="480"/>
      <c r="AE21" s="480"/>
      <c r="AF21" s="480"/>
      <c r="AG21" s="480"/>
      <c r="AH21" s="480"/>
      <c r="AI21" s="480"/>
      <c r="AJ21" s="480"/>
      <c r="AK21" s="480"/>
      <c r="AL21" s="480"/>
      <c r="AM21" s="480"/>
      <c r="AN21" s="480"/>
      <c r="AO21" s="480"/>
      <c r="AP21" s="480"/>
      <c r="AQ21" s="480"/>
      <c r="AR21" s="480"/>
      <c r="AS21" s="480"/>
      <c r="AT21" s="480"/>
      <c r="AU21" s="480"/>
      <c r="AV21" s="480"/>
      <c r="AW21" s="480"/>
      <c r="AX21" s="481"/>
      <c r="AY21" s="405"/>
      <c r="AZ21" s="406"/>
      <c r="BA21" s="406"/>
      <c r="BB21" s="406"/>
      <c r="BC21" s="406"/>
      <c r="BD21" s="406"/>
      <c r="BE21" s="406"/>
      <c r="BF21" s="406"/>
      <c r="BG21" s="406"/>
      <c r="BH21" s="406"/>
      <c r="BI21" s="406"/>
      <c r="BJ21" s="406"/>
      <c r="BK21" s="406"/>
      <c r="BL21" s="406"/>
      <c r="BM21" s="407"/>
      <c r="BN21" s="466"/>
      <c r="BO21" s="467"/>
      <c r="BP21" s="467"/>
      <c r="BQ21" s="467"/>
      <c r="BR21" s="467"/>
      <c r="BS21" s="467"/>
      <c r="BT21" s="467"/>
      <c r="BU21" s="468"/>
      <c r="BV21" s="466"/>
      <c r="BW21" s="467"/>
      <c r="BX21" s="467"/>
      <c r="BY21" s="467"/>
      <c r="BZ21" s="467"/>
      <c r="CA21" s="467"/>
      <c r="CB21" s="467"/>
      <c r="CC21" s="468"/>
      <c r="CD21" s="176"/>
      <c r="CE21" s="464"/>
      <c r="CF21" s="464"/>
      <c r="CG21" s="464"/>
      <c r="CH21" s="464"/>
      <c r="CI21" s="464"/>
      <c r="CJ21" s="464"/>
      <c r="CK21" s="464"/>
      <c r="CL21" s="464"/>
      <c r="CM21" s="464"/>
      <c r="CN21" s="464"/>
      <c r="CO21" s="464"/>
      <c r="CP21" s="464"/>
      <c r="CQ21" s="464"/>
      <c r="CR21" s="464"/>
      <c r="CS21" s="465"/>
      <c r="CT21" s="429"/>
      <c r="CU21" s="430"/>
      <c r="CV21" s="430"/>
      <c r="CW21" s="430"/>
      <c r="CX21" s="430"/>
      <c r="CY21" s="430"/>
      <c r="CZ21" s="430"/>
      <c r="DA21" s="431"/>
      <c r="DB21" s="429"/>
      <c r="DC21" s="430"/>
      <c r="DD21" s="430"/>
      <c r="DE21" s="430"/>
      <c r="DF21" s="430"/>
      <c r="DG21" s="430"/>
      <c r="DH21" s="430"/>
      <c r="DI21" s="431"/>
    </row>
    <row r="22" spans="1:113" ht="18.75" customHeight="1" x14ac:dyDescent="0.2">
      <c r="A22" s="163"/>
      <c r="B22" s="408" t="s">
        <v>152</v>
      </c>
      <c r="C22" s="409"/>
      <c r="D22" s="410"/>
      <c r="E22" s="417" t="s">
        <v>1</v>
      </c>
      <c r="F22" s="418"/>
      <c r="G22" s="418"/>
      <c r="H22" s="418"/>
      <c r="I22" s="418"/>
      <c r="J22" s="418"/>
      <c r="K22" s="419"/>
      <c r="L22" s="417" t="s">
        <v>153</v>
      </c>
      <c r="M22" s="418"/>
      <c r="N22" s="418"/>
      <c r="O22" s="418"/>
      <c r="P22" s="419"/>
      <c r="Q22" s="423" t="s">
        <v>154</v>
      </c>
      <c r="R22" s="424"/>
      <c r="S22" s="424"/>
      <c r="T22" s="424"/>
      <c r="U22" s="424"/>
      <c r="V22" s="425"/>
      <c r="W22" s="474" t="s">
        <v>155</v>
      </c>
      <c r="X22" s="409"/>
      <c r="Y22" s="410"/>
      <c r="Z22" s="417" t="s">
        <v>1</v>
      </c>
      <c r="AA22" s="418"/>
      <c r="AB22" s="418"/>
      <c r="AC22" s="418"/>
      <c r="AD22" s="418"/>
      <c r="AE22" s="418"/>
      <c r="AF22" s="418"/>
      <c r="AG22" s="419"/>
      <c r="AH22" s="435" t="s">
        <v>156</v>
      </c>
      <c r="AI22" s="418"/>
      <c r="AJ22" s="418"/>
      <c r="AK22" s="418"/>
      <c r="AL22" s="419"/>
      <c r="AM22" s="435" t="s">
        <v>157</v>
      </c>
      <c r="AN22" s="436"/>
      <c r="AO22" s="436"/>
      <c r="AP22" s="436"/>
      <c r="AQ22" s="436"/>
      <c r="AR22" s="437"/>
      <c r="AS22" s="423" t="s">
        <v>154</v>
      </c>
      <c r="AT22" s="424"/>
      <c r="AU22" s="424"/>
      <c r="AV22" s="424"/>
      <c r="AW22" s="424"/>
      <c r="AX22" s="441"/>
      <c r="AY22" s="458" t="s">
        <v>158</v>
      </c>
      <c r="AZ22" s="459"/>
      <c r="BA22" s="459"/>
      <c r="BB22" s="459"/>
      <c r="BC22" s="459"/>
      <c r="BD22" s="459"/>
      <c r="BE22" s="459"/>
      <c r="BF22" s="459"/>
      <c r="BG22" s="459"/>
      <c r="BH22" s="459"/>
      <c r="BI22" s="459"/>
      <c r="BJ22" s="459"/>
      <c r="BK22" s="459"/>
      <c r="BL22" s="459"/>
      <c r="BM22" s="460"/>
      <c r="BN22" s="461">
        <v>6194491</v>
      </c>
      <c r="BO22" s="462"/>
      <c r="BP22" s="462"/>
      <c r="BQ22" s="462"/>
      <c r="BR22" s="462"/>
      <c r="BS22" s="462"/>
      <c r="BT22" s="462"/>
      <c r="BU22" s="463"/>
      <c r="BV22" s="461">
        <v>6525110</v>
      </c>
      <c r="BW22" s="462"/>
      <c r="BX22" s="462"/>
      <c r="BY22" s="462"/>
      <c r="BZ22" s="462"/>
      <c r="CA22" s="462"/>
      <c r="CB22" s="462"/>
      <c r="CC22" s="463"/>
      <c r="CD22" s="176"/>
      <c r="CE22" s="464"/>
      <c r="CF22" s="464"/>
      <c r="CG22" s="464"/>
      <c r="CH22" s="464"/>
      <c r="CI22" s="464"/>
      <c r="CJ22" s="464"/>
      <c r="CK22" s="464"/>
      <c r="CL22" s="464"/>
      <c r="CM22" s="464"/>
      <c r="CN22" s="464"/>
      <c r="CO22" s="464"/>
      <c r="CP22" s="464"/>
      <c r="CQ22" s="464"/>
      <c r="CR22" s="464"/>
      <c r="CS22" s="465"/>
      <c r="CT22" s="429"/>
      <c r="CU22" s="430"/>
      <c r="CV22" s="430"/>
      <c r="CW22" s="430"/>
      <c r="CX22" s="430"/>
      <c r="CY22" s="430"/>
      <c r="CZ22" s="430"/>
      <c r="DA22" s="431"/>
      <c r="DB22" s="429"/>
      <c r="DC22" s="430"/>
      <c r="DD22" s="430"/>
      <c r="DE22" s="430"/>
      <c r="DF22" s="430"/>
      <c r="DG22" s="430"/>
      <c r="DH22" s="430"/>
      <c r="DI22" s="431"/>
    </row>
    <row r="23" spans="1:113" ht="18.75" customHeight="1" x14ac:dyDescent="0.2">
      <c r="A23" s="163"/>
      <c r="B23" s="411"/>
      <c r="C23" s="412"/>
      <c r="D23" s="413"/>
      <c r="E23" s="420"/>
      <c r="F23" s="421"/>
      <c r="G23" s="421"/>
      <c r="H23" s="421"/>
      <c r="I23" s="421"/>
      <c r="J23" s="421"/>
      <c r="K23" s="422"/>
      <c r="L23" s="420"/>
      <c r="M23" s="421"/>
      <c r="N23" s="421"/>
      <c r="O23" s="421"/>
      <c r="P23" s="422"/>
      <c r="Q23" s="426"/>
      <c r="R23" s="427"/>
      <c r="S23" s="427"/>
      <c r="T23" s="427"/>
      <c r="U23" s="427"/>
      <c r="V23" s="428"/>
      <c r="W23" s="475"/>
      <c r="X23" s="412"/>
      <c r="Y23" s="413"/>
      <c r="Z23" s="420"/>
      <c r="AA23" s="421"/>
      <c r="AB23" s="421"/>
      <c r="AC23" s="421"/>
      <c r="AD23" s="421"/>
      <c r="AE23" s="421"/>
      <c r="AF23" s="421"/>
      <c r="AG23" s="422"/>
      <c r="AH23" s="420"/>
      <c r="AI23" s="421"/>
      <c r="AJ23" s="421"/>
      <c r="AK23" s="421"/>
      <c r="AL23" s="422"/>
      <c r="AM23" s="438"/>
      <c r="AN23" s="439"/>
      <c r="AO23" s="439"/>
      <c r="AP23" s="439"/>
      <c r="AQ23" s="439"/>
      <c r="AR23" s="440"/>
      <c r="AS23" s="426"/>
      <c r="AT23" s="427"/>
      <c r="AU23" s="427"/>
      <c r="AV23" s="427"/>
      <c r="AW23" s="427"/>
      <c r="AX23" s="442"/>
      <c r="AY23" s="446" t="s">
        <v>159</v>
      </c>
      <c r="AZ23" s="447"/>
      <c r="BA23" s="447"/>
      <c r="BB23" s="447"/>
      <c r="BC23" s="447"/>
      <c r="BD23" s="447"/>
      <c r="BE23" s="447"/>
      <c r="BF23" s="447"/>
      <c r="BG23" s="447"/>
      <c r="BH23" s="447"/>
      <c r="BI23" s="447"/>
      <c r="BJ23" s="447"/>
      <c r="BK23" s="447"/>
      <c r="BL23" s="447"/>
      <c r="BM23" s="448"/>
      <c r="BN23" s="432">
        <v>6039844</v>
      </c>
      <c r="BO23" s="433"/>
      <c r="BP23" s="433"/>
      <c r="BQ23" s="433"/>
      <c r="BR23" s="433"/>
      <c r="BS23" s="433"/>
      <c r="BT23" s="433"/>
      <c r="BU23" s="434"/>
      <c r="BV23" s="432">
        <v>6323647</v>
      </c>
      <c r="BW23" s="433"/>
      <c r="BX23" s="433"/>
      <c r="BY23" s="433"/>
      <c r="BZ23" s="433"/>
      <c r="CA23" s="433"/>
      <c r="CB23" s="433"/>
      <c r="CC23" s="434"/>
      <c r="CD23" s="176"/>
      <c r="CE23" s="464"/>
      <c r="CF23" s="464"/>
      <c r="CG23" s="464"/>
      <c r="CH23" s="464"/>
      <c r="CI23" s="464"/>
      <c r="CJ23" s="464"/>
      <c r="CK23" s="464"/>
      <c r="CL23" s="464"/>
      <c r="CM23" s="464"/>
      <c r="CN23" s="464"/>
      <c r="CO23" s="464"/>
      <c r="CP23" s="464"/>
      <c r="CQ23" s="464"/>
      <c r="CR23" s="464"/>
      <c r="CS23" s="465"/>
      <c r="CT23" s="429"/>
      <c r="CU23" s="430"/>
      <c r="CV23" s="430"/>
      <c r="CW23" s="430"/>
      <c r="CX23" s="430"/>
      <c r="CY23" s="430"/>
      <c r="CZ23" s="430"/>
      <c r="DA23" s="431"/>
      <c r="DB23" s="429"/>
      <c r="DC23" s="430"/>
      <c r="DD23" s="430"/>
      <c r="DE23" s="430"/>
      <c r="DF23" s="430"/>
      <c r="DG23" s="430"/>
      <c r="DH23" s="430"/>
      <c r="DI23" s="431"/>
    </row>
    <row r="24" spans="1:113" ht="18.75" customHeight="1" thickBot="1" x14ac:dyDescent="0.25">
      <c r="A24" s="163"/>
      <c r="B24" s="411"/>
      <c r="C24" s="412"/>
      <c r="D24" s="413"/>
      <c r="E24" s="388" t="s">
        <v>160</v>
      </c>
      <c r="F24" s="389"/>
      <c r="G24" s="389"/>
      <c r="H24" s="389"/>
      <c r="I24" s="389"/>
      <c r="J24" s="389"/>
      <c r="K24" s="390"/>
      <c r="L24" s="385">
        <v>1</v>
      </c>
      <c r="M24" s="386"/>
      <c r="N24" s="386"/>
      <c r="O24" s="386"/>
      <c r="P24" s="387"/>
      <c r="Q24" s="385">
        <v>7500</v>
      </c>
      <c r="R24" s="386"/>
      <c r="S24" s="386"/>
      <c r="T24" s="386"/>
      <c r="U24" s="386"/>
      <c r="V24" s="387"/>
      <c r="W24" s="475"/>
      <c r="X24" s="412"/>
      <c r="Y24" s="413"/>
      <c r="Z24" s="388" t="s">
        <v>161</v>
      </c>
      <c r="AA24" s="389"/>
      <c r="AB24" s="389"/>
      <c r="AC24" s="389"/>
      <c r="AD24" s="389"/>
      <c r="AE24" s="389"/>
      <c r="AF24" s="389"/>
      <c r="AG24" s="390"/>
      <c r="AH24" s="385">
        <v>104</v>
      </c>
      <c r="AI24" s="386"/>
      <c r="AJ24" s="386"/>
      <c r="AK24" s="386"/>
      <c r="AL24" s="387"/>
      <c r="AM24" s="385">
        <v>329160</v>
      </c>
      <c r="AN24" s="386"/>
      <c r="AO24" s="386"/>
      <c r="AP24" s="386"/>
      <c r="AQ24" s="386"/>
      <c r="AR24" s="387"/>
      <c r="AS24" s="385">
        <v>3165</v>
      </c>
      <c r="AT24" s="386"/>
      <c r="AU24" s="386"/>
      <c r="AV24" s="386"/>
      <c r="AW24" s="386"/>
      <c r="AX24" s="445"/>
      <c r="AY24" s="405" t="s">
        <v>162</v>
      </c>
      <c r="AZ24" s="406"/>
      <c r="BA24" s="406"/>
      <c r="BB24" s="406"/>
      <c r="BC24" s="406"/>
      <c r="BD24" s="406"/>
      <c r="BE24" s="406"/>
      <c r="BF24" s="406"/>
      <c r="BG24" s="406"/>
      <c r="BH24" s="406"/>
      <c r="BI24" s="406"/>
      <c r="BJ24" s="406"/>
      <c r="BK24" s="406"/>
      <c r="BL24" s="406"/>
      <c r="BM24" s="407"/>
      <c r="BN24" s="432">
        <v>4915851</v>
      </c>
      <c r="BO24" s="433"/>
      <c r="BP24" s="433"/>
      <c r="BQ24" s="433"/>
      <c r="BR24" s="433"/>
      <c r="BS24" s="433"/>
      <c r="BT24" s="433"/>
      <c r="BU24" s="434"/>
      <c r="BV24" s="432">
        <v>5086645</v>
      </c>
      <c r="BW24" s="433"/>
      <c r="BX24" s="433"/>
      <c r="BY24" s="433"/>
      <c r="BZ24" s="433"/>
      <c r="CA24" s="433"/>
      <c r="CB24" s="433"/>
      <c r="CC24" s="434"/>
      <c r="CD24" s="176"/>
      <c r="CE24" s="464"/>
      <c r="CF24" s="464"/>
      <c r="CG24" s="464"/>
      <c r="CH24" s="464"/>
      <c r="CI24" s="464"/>
      <c r="CJ24" s="464"/>
      <c r="CK24" s="464"/>
      <c r="CL24" s="464"/>
      <c r="CM24" s="464"/>
      <c r="CN24" s="464"/>
      <c r="CO24" s="464"/>
      <c r="CP24" s="464"/>
      <c r="CQ24" s="464"/>
      <c r="CR24" s="464"/>
      <c r="CS24" s="465"/>
      <c r="CT24" s="429"/>
      <c r="CU24" s="430"/>
      <c r="CV24" s="430"/>
      <c r="CW24" s="430"/>
      <c r="CX24" s="430"/>
      <c r="CY24" s="430"/>
      <c r="CZ24" s="430"/>
      <c r="DA24" s="431"/>
      <c r="DB24" s="429"/>
      <c r="DC24" s="430"/>
      <c r="DD24" s="430"/>
      <c r="DE24" s="430"/>
      <c r="DF24" s="430"/>
      <c r="DG24" s="430"/>
      <c r="DH24" s="430"/>
      <c r="DI24" s="431"/>
    </row>
    <row r="25" spans="1:113" ht="18.75" customHeight="1" x14ac:dyDescent="0.2">
      <c r="A25" s="163"/>
      <c r="B25" s="411"/>
      <c r="C25" s="412"/>
      <c r="D25" s="413"/>
      <c r="E25" s="388" t="s">
        <v>163</v>
      </c>
      <c r="F25" s="389"/>
      <c r="G25" s="389"/>
      <c r="H25" s="389"/>
      <c r="I25" s="389"/>
      <c r="J25" s="389"/>
      <c r="K25" s="390"/>
      <c r="L25" s="385">
        <v>1</v>
      </c>
      <c r="M25" s="386"/>
      <c r="N25" s="386"/>
      <c r="O25" s="386"/>
      <c r="P25" s="387"/>
      <c r="Q25" s="385">
        <v>6300</v>
      </c>
      <c r="R25" s="386"/>
      <c r="S25" s="386"/>
      <c r="T25" s="386"/>
      <c r="U25" s="386"/>
      <c r="V25" s="387"/>
      <c r="W25" s="475"/>
      <c r="X25" s="412"/>
      <c r="Y25" s="413"/>
      <c r="Z25" s="388" t="s">
        <v>164</v>
      </c>
      <c r="AA25" s="389"/>
      <c r="AB25" s="389"/>
      <c r="AC25" s="389"/>
      <c r="AD25" s="389"/>
      <c r="AE25" s="389"/>
      <c r="AF25" s="389"/>
      <c r="AG25" s="390"/>
      <c r="AH25" s="385" t="s">
        <v>122</v>
      </c>
      <c r="AI25" s="386"/>
      <c r="AJ25" s="386"/>
      <c r="AK25" s="386"/>
      <c r="AL25" s="387"/>
      <c r="AM25" s="385" t="s">
        <v>122</v>
      </c>
      <c r="AN25" s="386"/>
      <c r="AO25" s="386"/>
      <c r="AP25" s="386"/>
      <c r="AQ25" s="386"/>
      <c r="AR25" s="387"/>
      <c r="AS25" s="385" t="s">
        <v>122</v>
      </c>
      <c r="AT25" s="386"/>
      <c r="AU25" s="386"/>
      <c r="AV25" s="386"/>
      <c r="AW25" s="386"/>
      <c r="AX25" s="445"/>
      <c r="AY25" s="458" t="s">
        <v>165</v>
      </c>
      <c r="AZ25" s="459"/>
      <c r="BA25" s="459"/>
      <c r="BB25" s="459"/>
      <c r="BC25" s="459"/>
      <c r="BD25" s="459"/>
      <c r="BE25" s="459"/>
      <c r="BF25" s="459"/>
      <c r="BG25" s="459"/>
      <c r="BH25" s="459"/>
      <c r="BI25" s="459"/>
      <c r="BJ25" s="459"/>
      <c r="BK25" s="459"/>
      <c r="BL25" s="459"/>
      <c r="BM25" s="460"/>
      <c r="BN25" s="461">
        <v>53009</v>
      </c>
      <c r="BO25" s="462"/>
      <c r="BP25" s="462"/>
      <c r="BQ25" s="462"/>
      <c r="BR25" s="462"/>
      <c r="BS25" s="462"/>
      <c r="BT25" s="462"/>
      <c r="BU25" s="463"/>
      <c r="BV25" s="461" t="s">
        <v>122</v>
      </c>
      <c r="BW25" s="462"/>
      <c r="BX25" s="462"/>
      <c r="BY25" s="462"/>
      <c r="BZ25" s="462"/>
      <c r="CA25" s="462"/>
      <c r="CB25" s="462"/>
      <c r="CC25" s="463"/>
      <c r="CD25" s="176"/>
      <c r="CE25" s="464"/>
      <c r="CF25" s="464"/>
      <c r="CG25" s="464"/>
      <c r="CH25" s="464"/>
      <c r="CI25" s="464"/>
      <c r="CJ25" s="464"/>
      <c r="CK25" s="464"/>
      <c r="CL25" s="464"/>
      <c r="CM25" s="464"/>
      <c r="CN25" s="464"/>
      <c r="CO25" s="464"/>
      <c r="CP25" s="464"/>
      <c r="CQ25" s="464"/>
      <c r="CR25" s="464"/>
      <c r="CS25" s="465"/>
      <c r="CT25" s="429"/>
      <c r="CU25" s="430"/>
      <c r="CV25" s="430"/>
      <c r="CW25" s="430"/>
      <c r="CX25" s="430"/>
      <c r="CY25" s="430"/>
      <c r="CZ25" s="430"/>
      <c r="DA25" s="431"/>
      <c r="DB25" s="429"/>
      <c r="DC25" s="430"/>
      <c r="DD25" s="430"/>
      <c r="DE25" s="430"/>
      <c r="DF25" s="430"/>
      <c r="DG25" s="430"/>
      <c r="DH25" s="430"/>
      <c r="DI25" s="431"/>
    </row>
    <row r="26" spans="1:113" ht="18.75" customHeight="1" x14ac:dyDescent="0.2">
      <c r="A26" s="163"/>
      <c r="B26" s="411"/>
      <c r="C26" s="412"/>
      <c r="D26" s="413"/>
      <c r="E26" s="388" t="s">
        <v>166</v>
      </c>
      <c r="F26" s="389"/>
      <c r="G26" s="389"/>
      <c r="H26" s="389"/>
      <c r="I26" s="389"/>
      <c r="J26" s="389"/>
      <c r="K26" s="390"/>
      <c r="L26" s="385">
        <v>1</v>
      </c>
      <c r="M26" s="386"/>
      <c r="N26" s="386"/>
      <c r="O26" s="386"/>
      <c r="P26" s="387"/>
      <c r="Q26" s="385">
        <v>6000</v>
      </c>
      <c r="R26" s="386"/>
      <c r="S26" s="386"/>
      <c r="T26" s="386"/>
      <c r="U26" s="386"/>
      <c r="V26" s="387"/>
      <c r="W26" s="475"/>
      <c r="X26" s="412"/>
      <c r="Y26" s="413"/>
      <c r="Z26" s="388" t="s">
        <v>167</v>
      </c>
      <c r="AA26" s="443"/>
      <c r="AB26" s="443"/>
      <c r="AC26" s="443"/>
      <c r="AD26" s="443"/>
      <c r="AE26" s="443"/>
      <c r="AF26" s="443"/>
      <c r="AG26" s="444"/>
      <c r="AH26" s="385">
        <v>1</v>
      </c>
      <c r="AI26" s="386"/>
      <c r="AJ26" s="386"/>
      <c r="AK26" s="386"/>
      <c r="AL26" s="387"/>
      <c r="AM26" s="385" t="s">
        <v>168</v>
      </c>
      <c r="AN26" s="386"/>
      <c r="AO26" s="386"/>
      <c r="AP26" s="386"/>
      <c r="AQ26" s="386"/>
      <c r="AR26" s="387"/>
      <c r="AS26" s="385" t="s">
        <v>168</v>
      </c>
      <c r="AT26" s="386"/>
      <c r="AU26" s="386"/>
      <c r="AV26" s="386"/>
      <c r="AW26" s="386"/>
      <c r="AX26" s="445"/>
      <c r="AY26" s="472" t="s">
        <v>169</v>
      </c>
      <c r="AZ26" s="392"/>
      <c r="BA26" s="392"/>
      <c r="BB26" s="392"/>
      <c r="BC26" s="392"/>
      <c r="BD26" s="392"/>
      <c r="BE26" s="392"/>
      <c r="BF26" s="392"/>
      <c r="BG26" s="392"/>
      <c r="BH26" s="392"/>
      <c r="BI26" s="392"/>
      <c r="BJ26" s="392"/>
      <c r="BK26" s="392"/>
      <c r="BL26" s="392"/>
      <c r="BM26" s="473"/>
      <c r="BN26" s="432" t="s">
        <v>122</v>
      </c>
      <c r="BO26" s="433"/>
      <c r="BP26" s="433"/>
      <c r="BQ26" s="433"/>
      <c r="BR26" s="433"/>
      <c r="BS26" s="433"/>
      <c r="BT26" s="433"/>
      <c r="BU26" s="434"/>
      <c r="BV26" s="432" t="s">
        <v>122</v>
      </c>
      <c r="BW26" s="433"/>
      <c r="BX26" s="433"/>
      <c r="BY26" s="433"/>
      <c r="BZ26" s="433"/>
      <c r="CA26" s="433"/>
      <c r="CB26" s="433"/>
      <c r="CC26" s="434"/>
      <c r="CD26" s="176"/>
      <c r="CE26" s="464"/>
      <c r="CF26" s="464"/>
      <c r="CG26" s="464"/>
      <c r="CH26" s="464"/>
      <c r="CI26" s="464"/>
      <c r="CJ26" s="464"/>
      <c r="CK26" s="464"/>
      <c r="CL26" s="464"/>
      <c r="CM26" s="464"/>
      <c r="CN26" s="464"/>
      <c r="CO26" s="464"/>
      <c r="CP26" s="464"/>
      <c r="CQ26" s="464"/>
      <c r="CR26" s="464"/>
      <c r="CS26" s="465"/>
      <c r="CT26" s="429"/>
      <c r="CU26" s="430"/>
      <c r="CV26" s="430"/>
      <c r="CW26" s="430"/>
      <c r="CX26" s="430"/>
      <c r="CY26" s="430"/>
      <c r="CZ26" s="430"/>
      <c r="DA26" s="431"/>
      <c r="DB26" s="429"/>
      <c r="DC26" s="430"/>
      <c r="DD26" s="430"/>
      <c r="DE26" s="430"/>
      <c r="DF26" s="430"/>
      <c r="DG26" s="430"/>
      <c r="DH26" s="430"/>
      <c r="DI26" s="431"/>
    </row>
    <row r="27" spans="1:113" ht="18.75" customHeight="1" thickBot="1" x14ac:dyDescent="0.25">
      <c r="A27" s="163"/>
      <c r="B27" s="411"/>
      <c r="C27" s="412"/>
      <c r="D27" s="413"/>
      <c r="E27" s="388" t="s">
        <v>170</v>
      </c>
      <c r="F27" s="389"/>
      <c r="G27" s="389"/>
      <c r="H27" s="389"/>
      <c r="I27" s="389"/>
      <c r="J27" s="389"/>
      <c r="K27" s="390"/>
      <c r="L27" s="385">
        <v>1</v>
      </c>
      <c r="M27" s="386"/>
      <c r="N27" s="386"/>
      <c r="O27" s="386"/>
      <c r="P27" s="387"/>
      <c r="Q27" s="385">
        <v>3000</v>
      </c>
      <c r="R27" s="386"/>
      <c r="S27" s="386"/>
      <c r="T27" s="386"/>
      <c r="U27" s="386"/>
      <c r="V27" s="387"/>
      <c r="W27" s="475"/>
      <c r="X27" s="412"/>
      <c r="Y27" s="413"/>
      <c r="Z27" s="388" t="s">
        <v>171</v>
      </c>
      <c r="AA27" s="389"/>
      <c r="AB27" s="389"/>
      <c r="AC27" s="389"/>
      <c r="AD27" s="389"/>
      <c r="AE27" s="389"/>
      <c r="AF27" s="389"/>
      <c r="AG27" s="390"/>
      <c r="AH27" s="385">
        <v>1</v>
      </c>
      <c r="AI27" s="386"/>
      <c r="AJ27" s="386"/>
      <c r="AK27" s="386"/>
      <c r="AL27" s="387"/>
      <c r="AM27" s="385" t="s">
        <v>168</v>
      </c>
      <c r="AN27" s="386"/>
      <c r="AO27" s="386"/>
      <c r="AP27" s="386"/>
      <c r="AQ27" s="386"/>
      <c r="AR27" s="387"/>
      <c r="AS27" s="385" t="s">
        <v>168</v>
      </c>
      <c r="AT27" s="386"/>
      <c r="AU27" s="386"/>
      <c r="AV27" s="386"/>
      <c r="AW27" s="386"/>
      <c r="AX27" s="445"/>
      <c r="AY27" s="469" t="s">
        <v>172</v>
      </c>
      <c r="AZ27" s="470"/>
      <c r="BA27" s="470"/>
      <c r="BB27" s="470"/>
      <c r="BC27" s="470"/>
      <c r="BD27" s="470"/>
      <c r="BE27" s="470"/>
      <c r="BF27" s="470"/>
      <c r="BG27" s="470"/>
      <c r="BH27" s="470"/>
      <c r="BI27" s="470"/>
      <c r="BJ27" s="470"/>
      <c r="BK27" s="470"/>
      <c r="BL27" s="470"/>
      <c r="BM27" s="471"/>
      <c r="BN27" s="466">
        <v>91796</v>
      </c>
      <c r="BO27" s="467"/>
      <c r="BP27" s="467"/>
      <c r="BQ27" s="467"/>
      <c r="BR27" s="467"/>
      <c r="BS27" s="467"/>
      <c r="BT27" s="467"/>
      <c r="BU27" s="468"/>
      <c r="BV27" s="466">
        <v>91787</v>
      </c>
      <c r="BW27" s="467"/>
      <c r="BX27" s="467"/>
      <c r="BY27" s="467"/>
      <c r="BZ27" s="467"/>
      <c r="CA27" s="467"/>
      <c r="CB27" s="467"/>
      <c r="CC27" s="468"/>
      <c r="CD27" s="178"/>
      <c r="CE27" s="464"/>
      <c r="CF27" s="464"/>
      <c r="CG27" s="464"/>
      <c r="CH27" s="464"/>
      <c r="CI27" s="464"/>
      <c r="CJ27" s="464"/>
      <c r="CK27" s="464"/>
      <c r="CL27" s="464"/>
      <c r="CM27" s="464"/>
      <c r="CN27" s="464"/>
      <c r="CO27" s="464"/>
      <c r="CP27" s="464"/>
      <c r="CQ27" s="464"/>
      <c r="CR27" s="464"/>
      <c r="CS27" s="465"/>
      <c r="CT27" s="429"/>
      <c r="CU27" s="430"/>
      <c r="CV27" s="430"/>
      <c r="CW27" s="430"/>
      <c r="CX27" s="430"/>
      <c r="CY27" s="430"/>
      <c r="CZ27" s="430"/>
      <c r="DA27" s="431"/>
      <c r="DB27" s="429"/>
      <c r="DC27" s="430"/>
      <c r="DD27" s="430"/>
      <c r="DE27" s="430"/>
      <c r="DF27" s="430"/>
      <c r="DG27" s="430"/>
      <c r="DH27" s="430"/>
      <c r="DI27" s="431"/>
    </row>
    <row r="28" spans="1:113" ht="18.75" customHeight="1" x14ac:dyDescent="0.2">
      <c r="A28" s="163"/>
      <c r="B28" s="411"/>
      <c r="C28" s="412"/>
      <c r="D28" s="413"/>
      <c r="E28" s="388" t="s">
        <v>173</v>
      </c>
      <c r="F28" s="389"/>
      <c r="G28" s="389"/>
      <c r="H28" s="389"/>
      <c r="I28" s="389"/>
      <c r="J28" s="389"/>
      <c r="K28" s="390"/>
      <c r="L28" s="385">
        <v>1</v>
      </c>
      <c r="M28" s="386"/>
      <c r="N28" s="386"/>
      <c r="O28" s="386"/>
      <c r="P28" s="387"/>
      <c r="Q28" s="385">
        <v>2475</v>
      </c>
      <c r="R28" s="386"/>
      <c r="S28" s="386"/>
      <c r="T28" s="386"/>
      <c r="U28" s="386"/>
      <c r="V28" s="387"/>
      <c r="W28" s="475"/>
      <c r="X28" s="412"/>
      <c r="Y28" s="413"/>
      <c r="Z28" s="388" t="s">
        <v>174</v>
      </c>
      <c r="AA28" s="389"/>
      <c r="AB28" s="389"/>
      <c r="AC28" s="389"/>
      <c r="AD28" s="389"/>
      <c r="AE28" s="389"/>
      <c r="AF28" s="389"/>
      <c r="AG28" s="390"/>
      <c r="AH28" s="385" t="s">
        <v>122</v>
      </c>
      <c r="AI28" s="386"/>
      <c r="AJ28" s="386"/>
      <c r="AK28" s="386"/>
      <c r="AL28" s="387"/>
      <c r="AM28" s="385" t="s">
        <v>122</v>
      </c>
      <c r="AN28" s="386"/>
      <c r="AO28" s="386"/>
      <c r="AP28" s="386"/>
      <c r="AQ28" s="386"/>
      <c r="AR28" s="387"/>
      <c r="AS28" s="385" t="s">
        <v>122</v>
      </c>
      <c r="AT28" s="386"/>
      <c r="AU28" s="386"/>
      <c r="AV28" s="386"/>
      <c r="AW28" s="386"/>
      <c r="AX28" s="445"/>
      <c r="AY28" s="449" t="s">
        <v>175</v>
      </c>
      <c r="AZ28" s="450"/>
      <c r="BA28" s="450"/>
      <c r="BB28" s="451"/>
      <c r="BC28" s="458" t="s">
        <v>46</v>
      </c>
      <c r="BD28" s="459"/>
      <c r="BE28" s="459"/>
      <c r="BF28" s="459"/>
      <c r="BG28" s="459"/>
      <c r="BH28" s="459"/>
      <c r="BI28" s="459"/>
      <c r="BJ28" s="459"/>
      <c r="BK28" s="459"/>
      <c r="BL28" s="459"/>
      <c r="BM28" s="460"/>
      <c r="BN28" s="461">
        <v>894676</v>
      </c>
      <c r="BO28" s="462"/>
      <c r="BP28" s="462"/>
      <c r="BQ28" s="462"/>
      <c r="BR28" s="462"/>
      <c r="BS28" s="462"/>
      <c r="BT28" s="462"/>
      <c r="BU28" s="463"/>
      <c r="BV28" s="461">
        <v>872993</v>
      </c>
      <c r="BW28" s="462"/>
      <c r="BX28" s="462"/>
      <c r="BY28" s="462"/>
      <c r="BZ28" s="462"/>
      <c r="CA28" s="462"/>
      <c r="CB28" s="462"/>
      <c r="CC28" s="463"/>
      <c r="CD28" s="176"/>
      <c r="CE28" s="464"/>
      <c r="CF28" s="464"/>
      <c r="CG28" s="464"/>
      <c r="CH28" s="464"/>
      <c r="CI28" s="464"/>
      <c r="CJ28" s="464"/>
      <c r="CK28" s="464"/>
      <c r="CL28" s="464"/>
      <c r="CM28" s="464"/>
      <c r="CN28" s="464"/>
      <c r="CO28" s="464"/>
      <c r="CP28" s="464"/>
      <c r="CQ28" s="464"/>
      <c r="CR28" s="464"/>
      <c r="CS28" s="465"/>
      <c r="CT28" s="429"/>
      <c r="CU28" s="430"/>
      <c r="CV28" s="430"/>
      <c r="CW28" s="430"/>
      <c r="CX28" s="430"/>
      <c r="CY28" s="430"/>
      <c r="CZ28" s="430"/>
      <c r="DA28" s="431"/>
      <c r="DB28" s="429"/>
      <c r="DC28" s="430"/>
      <c r="DD28" s="430"/>
      <c r="DE28" s="430"/>
      <c r="DF28" s="430"/>
      <c r="DG28" s="430"/>
      <c r="DH28" s="430"/>
      <c r="DI28" s="431"/>
    </row>
    <row r="29" spans="1:113" ht="18.75" customHeight="1" x14ac:dyDescent="0.2">
      <c r="A29" s="163"/>
      <c r="B29" s="411"/>
      <c r="C29" s="412"/>
      <c r="D29" s="413"/>
      <c r="E29" s="388" t="s">
        <v>176</v>
      </c>
      <c r="F29" s="389"/>
      <c r="G29" s="389"/>
      <c r="H29" s="389"/>
      <c r="I29" s="389"/>
      <c r="J29" s="389"/>
      <c r="K29" s="390"/>
      <c r="L29" s="385">
        <v>10</v>
      </c>
      <c r="M29" s="386"/>
      <c r="N29" s="386"/>
      <c r="O29" s="386"/>
      <c r="P29" s="387"/>
      <c r="Q29" s="385">
        <v>2250</v>
      </c>
      <c r="R29" s="386"/>
      <c r="S29" s="386"/>
      <c r="T29" s="386"/>
      <c r="U29" s="386"/>
      <c r="V29" s="387"/>
      <c r="W29" s="476"/>
      <c r="X29" s="477"/>
      <c r="Y29" s="478"/>
      <c r="Z29" s="388" t="s">
        <v>177</v>
      </c>
      <c r="AA29" s="389"/>
      <c r="AB29" s="389"/>
      <c r="AC29" s="389"/>
      <c r="AD29" s="389"/>
      <c r="AE29" s="389"/>
      <c r="AF29" s="389"/>
      <c r="AG29" s="390"/>
      <c r="AH29" s="385">
        <v>105</v>
      </c>
      <c r="AI29" s="386"/>
      <c r="AJ29" s="386"/>
      <c r="AK29" s="386"/>
      <c r="AL29" s="387"/>
      <c r="AM29" s="385">
        <v>331386</v>
      </c>
      <c r="AN29" s="386"/>
      <c r="AO29" s="386"/>
      <c r="AP29" s="386"/>
      <c r="AQ29" s="386"/>
      <c r="AR29" s="387"/>
      <c r="AS29" s="385">
        <v>3156</v>
      </c>
      <c r="AT29" s="386"/>
      <c r="AU29" s="386"/>
      <c r="AV29" s="386"/>
      <c r="AW29" s="386"/>
      <c r="AX29" s="445"/>
      <c r="AY29" s="452"/>
      <c r="AZ29" s="453"/>
      <c r="BA29" s="453"/>
      <c r="BB29" s="454"/>
      <c r="BC29" s="446" t="s">
        <v>178</v>
      </c>
      <c r="BD29" s="447"/>
      <c r="BE29" s="447"/>
      <c r="BF29" s="447"/>
      <c r="BG29" s="447"/>
      <c r="BH29" s="447"/>
      <c r="BI29" s="447"/>
      <c r="BJ29" s="447"/>
      <c r="BK29" s="447"/>
      <c r="BL29" s="447"/>
      <c r="BM29" s="448"/>
      <c r="BN29" s="432">
        <v>24212</v>
      </c>
      <c r="BO29" s="433"/>
      <c r="BP29" s="433"/>
      <c r="BQ29" s="433"/>
      <c r="BR29" s="433"/>
      <c r="BS29" s="433"/>
      <c r="BT29" s="433"/>
      <c r="BU29" s="434"/>
      <c r="BV29" s="432">
        <v>13716</v>
      </c>
      <c r="BW29" s="433"/>
      <c r="BX29" s="433"/>
      <c r="BY29" s="433"/>
      <c r="BZ29" s="433"/>
      <c r="CA29" s="433"/>
      <c r="CB29" s="433"/>
      <c r="CC29" s="434"/>
      <c r="CD29" s="178"/>
      <c r="CE29" s="464"/>
      <c r="CF29" s="464"/>
      <c r="CG29" s="464"/>
      <c r="CH29" s="464"/>
      <c r="CI29" s="464"/>
      <c r="CJ29" s="464"/>
      <c r="CK29" s="464"/>
      <c r="CL29" s="464"/>
      <c r="CM29" s="464"/>
      <c r="CN29" s="464"/>
      <c r="CO29" s="464"/>
      <c r="CP29" s="464"/>
      <c r="CQ29" s="464"/>
      <c r="CR29" s="464"/>
      <c r="CS29" s="465"/>
      <c r="CT29" s="429"/>
      <c r="CU29" s="430"/>
      <c r="CV29" s="430"/>
      <c r="CW29" s="430"/>
      <c r="CX29" s="430"/>
      <c r="CY29" s="430"/>
      <c r="CZ29" s="430"/>
      <c r="DA29" s="431"/>
      <c r="DB29" s="429"/>
      <c r="DC29" s="430"/>
      <c r="DD29" s="430"/>
      <c r="DE29" s="430"/>
      <c r="DF29" s="430"/>
      <c r="DG29" s="430"/>
      <c r="DH29" s="430"/>
      <c r="DI29" s="431"/>
    </row>
    <row r="30" spans="1:113" ht="18.75" customHeight="1" thickBot="1" x14ac:dyDescent="0.25">
      <c r="A30" s="163"/>
      <c r="B30" s="414"/>
      <c r="C30" s="415"/>
      <c r="D30" s="416"/>
      <c r="E30" s="393"/>
      <c r="F30" s="394"/>
      <c r="G30" s="394"/>
      <c r="H30" s="394"/>
      <c r="I30" s="394"/>
      <c r="J30" s="394"/>
      <c r="K30" s="395"/>
      <c r="L30" s="396"/>
      <c r="M30" s="397"/>
      <c r="N30" s="397"/>
      <c r="O30" s="397"/>
      <c r="P30" s="398"/>
      <c r="Q30" s="396"/>
      <c r="R30" s="397"/>
      <c r="S30" s="397"/>
      <c r="T30" s="397"/>
      <c r="U30" s="397"/>
      <c r="V30" s="398"/>
      <c r="W30" s="399" t="s">
        <v>179</v>
      </c>
      <c r="X30" s="400"/>
      <c r="Y30" s="400"/>
      <c r="Z30" s="400"/>
      <c r="AA30" s="400"/>
      <c r="AB30" s="400"/>
      <c r="AC30" s="400"/>
      <c r="AD30" s="400"/>
      <c r="AE30" s="400"/>
      <c r="AF30" s="400"/>
      <c r="AG30" s="401"/>
      <c r="AH30" s="402">
        <v>98.4</v>
      </c>
      <c r="AI30" s="403"/>
      <c r="AJ30" s="403"/>
      <c r="AK30" s="403"/>
      <c r="AL30" s="403"/>
      <c r="AM30" s="403"/>
      <c r="AN30" s="403"/>
      <c r="AO30" s="403"/>
      <c r="AP30" s="403"/>
      <c r="AQ30" s="403"/>
      <c r="AR30" s="403"/>
      <c r="AS30" s="403"/>
      <c r="AT30" s="403"/>
      <c r="AU30" s="403"/>
      <c r="AV30" s="403"/>
      <c r="AW30" s="403"/>
      <c r="AX30" s="404"/>
      <c r="AY30" s="455"/>
      <c r="AZ30" s="456"/>
      <c r="BA30" s="456"/>
      <c r="BB30" s="457"/>
      <c r="BC30" s="405" t="s">
        <v>48</v>
      </c>
      <c r="BD30" s="406"/>
      <c r="BE30" s="406"/>
      <c r="BF30" s="406"/>
      <c r="BG30" s="406"/>
      <c r="BH30" s="406"/>
      <c r="BI30" s="406"/>
      <c r="BJ30" s="406"/>
      <c r="BK30" s="406"/>
      <c r="BL30" s="406"/>
      <c r="BM30" s="407"/>
      <c r="BN30" s="466">
        <v>281442</v>
      </c>
      <c r="BO30" s="467"/>
      <c r="BP30" s="467"/>
      <c r="BQ30" s="467"/>
      <c r="BR30" s="467"/>
      <c r="BS30" s="467"/>
      <c r="BT30" s="467"/>
      <c r="BU30" s="468"/>
      <c r="BV30" s="466">
        <v>176260</v>
      </c>
      <c r="BW30" s="467"/>
      <c r="BX30" s="467"/>
      <c r="BY30" s="467"/>
      <c r="BZ30" s="467"/>
      <c r="CA30" s="467"/>
      <c r="CB30" s="467"/>
      <c r="CC30" s="468"/>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
      <c r="A31" s="163"/>
      <c r="B31" s="185"/>
      <c r="DI31" s="186"/>
    </row>
    <row r="32" spans="1:113" ht="13.5" customHeight="1" x14ac:dyDescent="0.2">
      <c r="A32" s="163"/>
      <c r="B32" s="187"/>
      <c r="C32" s="391" t="s">
        <v>180</v>
      </c>
      <c r="D32" s="391"/>
      <c r="E32" s="391"/>
      <c r="F32" s="391"/>
      <c r="G32" s="391"/>
      <c r="H32" s="391"/>
      <c r="I32" s="391"/>
      <c r="J32" s="391"/>
      <c r="K32" s="391"/>
      <c r="L32" s="391"/>
      <c r="M32" s="391"/>
      <c r="N32" s="391"/>
      <c r="O32" s="391"/>
      <c r="P32" s="391"/>
      <c r="Q32" s="391"/>
      <c r="R32" s="391"/>
      <c r="S32" s="391"/>
      <c r="U32" s="392" t="s">
        <v>181</v>
      </c>
      <c r="V32" s="392"/>
      <c r="W32" s="392"/>
      <c r="X32" s="392"/>
      <c r="Y32" s="392"/>
      <c r="Z32" s="392"/>
      <c r="AA32" s="392"/>
      <c r="AB32" s="392"/>
      <c r="AC32" s="392"/>
      <c r="AD32" s="392"/>
      <c r="AE32" s="392"/>
      <c r="AF32" s="392"/>
      <c r="AG32" s="392"/>
      <c r="AH32" s="392"/>
      <c r="AI32" s="392"/>
      <c r="AJ32" s="392"/>
      <c r="AK32" s="392"/>
      <c r="AM32" s="392" t="s">
        <v>182</v>
      </c>
      <c r="AN32" s="392"/>
      <c r="AO32" s="392"/>
      <c r="AP32" s="392"/>
      <c r="AQ32" s="392"/>
      <c r="AR32" s="392"/>
      <c r="AS32" s="392"/>
      <c r="AT32" s="392"/>
      <c r="AU32" s="392"/>
      <c r="AV32" s="392"/>
      <c r="AW32" s="392"/>
      <c r="AX32" s="392"/>
      <c r="AY32" s="392"/>
      <c r="AZ32" s="392"/>
      <c r="BA32" s="392"/>
      <c r="BB32" s="392"/>
      <c r="BC32" s="392"/>
      <c r="BE32" s="392" t="s">
        <v>183</v>
      </c>
      <c r="BF32" s="392"/>
      <c r="BG32" s="392"/>
      <c r="BH32" s="392"/>
      <c r="BI32" s="392"/>
      <c r="BJ32" s="392"/>
      <c r="BK32" s="392"/>
      <c r="BL32" s="392"/>
      <c r="BM32" s="392"/>
      <c r="BN32" s="392"/>
      <c r="BO32" s="392"/>
      <c r="BP32" s="392"/>
      <c r="BQ32" s="392"/>
      <c r="BR32" s="392"/>
      <c r="BS32" s="392"/>
      <c r="BT32" s="392"/>
      <c r="BU32" s="392"/>
      <c r="BW32" s="392" t="s">
        <v>184</v>
      </c>
      <c r="BX32" s="392"/>
      <c r="BY32" s="392"/>
      <c r="BZ32" s="392"/>
      <c r="CA32" s="392"/>
      <c r="CB32" s="392"/>
      <c r="CC32" s="392"/>
      <c r="CD32" s="392"/>
      <c r="CE32" s="392"/>
      <c r="CF32" s="392"/>
      <c r="CG32" s="392"/>
      <c r="CH32" s="392"/>
      <c r="CI32" s="392"/>
      <c r="CJ32" s="392"/>
      <c r="CK32" s="392"/>
      <c r="CL32" s="392"/>
      <c r="CM32" s="392"/>
      <c r="CO32" s="392" t="s">
        <v>185</v>
      </c>
      <c r="CP32" s="392"/>
      <c r="CQ32" s="392"/>
      <c r="CR32" s="392"/>
      <c r="CS32" s="392"/>
      <c r="CT32" s="392"/>
      <c r="CU32" s="392"/>
      <c r="CV32" s="392"/>
      <c r="CW32" s="392"/>
      <c r="CX32" s="392"/>
      <c r="CY32" s="392"/>
      <c r="CZ32" s="392"/>
      <c r="DA32" s="392"/>
      <c r="DB32" s="392"/>
      <c r="DC32" s="392"/>
      <c r="DD32" s="392"/>
      <c r="DE32" s="392"/>
      <c r="DI32" s="186"/>
    </row>
    <row r="33" spans="1:113" ht="13.5" customHeight="1" x14ac:dyDescent="0.2">
      <c r="A33" s="163"/>
      <c r="B33" s="187"/>
      <c r="C33" s="384" t="s">
        <v>186</v>
      </c>
      <c r="D33" s="384"/>
      <c r="E33" s="383" t="s">
        <v>187</v>
      </c>
      <c r="F33" s="383"/>
      <c r="G33" s="383"/>
      <c r="H33" s="383"/>
      <c r="I33" s="383"/>
      <c r="J33" s="383"/>
      <c r="K33" s="383"/>
      <c r="L33" s="383"/>
      <c r="M33" s="383"/>
      <c r="N33" s="383"/>
      <c r="O33" s="383"/>
      <c r="P33" s="383"/>
      <c r="Q33" s="383"/>
      <c r="R33" s="383"/>
      <c r="S33" s="383"/>
      <c r="T33" s="188"/>
      <c r="U33" s="384" t="s">
        <v>186</v>
      </c>
      <c r="V33" s="384"/>
      <c r="W33" s="383" t="s">
        <v>187</v>
      </c>
      <c r="X33" s="383"/>
      <c r="Y33" s="383"/>
      <c r="Z33" s="383"/>
      <c r="AA33" s="383"/>
      <c r="AB33" s="383"/>
      <c r="AC33" s="383"/>
      <c r="AD33" s="383"/>
      <c r="AE33" s="383"/>
      <c r="AF33" s="383"/>
      <c r="AG33" s="383"/>
      <c r="AH33" s="383"/>
      <c r="AI33" s="383"/>
      <c r="AJ33" s="383"/>
      <c r="AK33" s="383"/>
      <c r="AL33" s="188"/>
      <c r="AM33" s="384" t="s">
        <v>186</v>
      </c>
      <c r="AN33" s="384"/>
      <c r="AO33" s="383" t="s">
        <v>187</v>
      </c>
      <c r="AP33" s="383"/>
      <c r="AQ33" s="383"/>
      <c r="AR33" s="383"/>
      <c r="AS33" s="383"/>
      <c r="AT33" s="383"/>
      <c r="AU33" s="383"/>
      <c r="AV33" s="383"/>
      <c r="AW33" s="383"/>
      <c r="AX33" s="383"/>
      <c r="AY33" s="383"/>
      <c r="AZ33" s="383"/>
      <c r="BA33" s="383"/>
      <c r="BB33" s="383"/>
      <c r="BC33" s="383"/>
      <c r="BD33" s="189"/>
      <c r="BE33" s="383" t="s">
        <v>188</v>
      </c>
      <c r="BF33" s="383"/>
      <c r="BG33" s="383" t="s">
        <v>189</v>
      </c>
      <c r="BH33" s="383"/>
      <c r="BI33" s="383"/>
      <c r="BJ33" s="383"/>
      <c r="BK33" s="383"/>
      <c r="BL33" s="383"/>
      <c r="BM33" s="383"/>
      <c r="BN33" s="383"/>
      <c r="BO33" s="383"/>
      <c r="BP33" s="383"/>
      <c r="BQ33" s="383"/>
      <c r="BR33" s="383"/>
      <c r="BS33" s="383"/>
      <c r="BT33" s="383"/>
      <c r="BU33" s="383"/>
      <c r="BV33" s="189"/>
      <c r="BW33" s="384" t="s">
        <v>188</v>
      </c>
      <c r="BX33" s="384"/>
      <c r="BY33" s="383" t="s">
        <v>190</v>
      </c>
      <c r="BZ33" s="383"/>
      <c r="CA33" s="383"/>
      <c r="CB33" s="383"/>
      <c r="CC33" s="383"/>
      <c r="CD33" s="383"/>
      <c r="CE33" s="383"/>
      <c r="CF33" s="383"/>
      <c r="CG33" s="383"/>
      <c r="CH33" s="383"/>
      <c r="CI33" s="383"/>
      <c r="CJ33" s="383"/>
      <c r="CK33" s="383"/>
      <c r="CL33" s="383"/>
      <c r="CM33" s="383"/>
      <c r="CN33" s="188"/>
      <c r="CO33" s="384" t="s">
        <v>186</v>
      </c>
      <c r="CP33" s="384"/>
      <c r="CQ33" s="383" t="s">
        <v>191</v>
      </c>
      <c r="CR33" s="383"/>
      <c r="CS33" s="383"/>
      <c r="CT33" s="383"/>
      <c r="CU33" s="383"/>
      <c r="CV33" s="383"/>
      <c r="CW33" s="383"/>
      <c r="CX33" s="383"/>
      <c r="CY33" s="383"/>
      <c r="CZ33" s="383"/>
      <c r="DA33" s="383"/>
      <c r="DB33" s="383"/>
      <c r="DC33" s="383"/>
      <c r="DD33" s="383"/>
      <c r="DE33" s="383"/>
      <c r="DF33" s="188"/>
      <c r="DG33" s="382" t="s">
        <v>192</v>
      </c>
      <c r="DH33" s="382"/>
      <c r="DI33" s="190"/>
    </row>
    <row r="34" spans="1:113" ht="32.25" customHeight="1" x14ac:dyDescent="0.2">
      <c r="A34" s="163"/>
      <c r="B34" s="187"/>
      <c r="C34" s="380">
        <f>IF(E34="","",1)</f>
        <v>1</v>
      </c>
      <c r="D34" s="380"/>
      <c r="E34" s="381" t="str">
        <f>IF('各会計、関係団体の財政状況及び健全化判断比率'!B7="","",'各会計、関係団体の財政状況及び健全化判断比率'!B7)</f>
        <v>一般会計</v>
      </c>
      <c r="F34" s="381"/>
      <c r="G34" s="381"/>
      <c r="H34" s="381"/>
      <c r="I34" s="381"/>
      <c r="J34" s="381"/>
      <c r="K34" s="381"/>
      <c r="L34" s="381"/>
      <c r="M34" s="381"/>
      <c r="N34" s="381"/>
      <c r="O34" s="381"/>
      <c r="P34" s="381"/>
      <c r="Q34" s="381"/>
      <c r="R34" s="381"/>
      <c r="S34" s="381"/>
      <c r="T34" s="163"/>
      <c r="U34" s="380">
        <f>IF(W34="","",MAX(C34:D43)+1)</f>
        <v>2</v>
      </c>
      <c r="V34" s="380"/>
      <c r="W34" s="381" t="str">
        <f>IF('各会計、関係団体の財政状況及び健全化判断比率'!B28="","",'各会計、関係団体の財政状況及び健全化判断比率'!B28)</f>
        <v>国民健康保険特別会計（事業勘定）</v>
      </c>
      <c r="X34" s="381"/>
      <c r="Y34" s="381"/>
      <c r="Z34" s="381"/>
      <c r="AA34" s="381"/>
      <c r="AB34" s="381"/>
      <c r="AC34" s="381"/>
      <c r="AD34" s="381"/>
      <c r="AE34" s="381"/>
      <c r="AF34" s="381"/>
      <c r="AG34" s="381"/>
      <c r="AH34" s="381"/>
      <c r="AI34" s="381"/>
      <c r="AJ34" s="381"/>
      <c r="AK34" s="381"/>
      <c r="AL34" s="163"/>
      <c r="AM34" s="380">
        <f>IF(AO34="","",MAX(C34:D43,U34:V43)+1)</f>
        <v>6</v>
      </c>
      <c r="AN34" s="380"/>
      <c r="AO34" s="381" t="str">
        <f>IF('各会計、関係団体の財政状況及び健全化判断比率'!B32="","",'各会計、関係団体の財政状況及び健全化判断比率'!B32)</f>
        <v>水道事業会計（水道事業・簡易水道等事業）</v>
      </c>
      <c r="AP34" s="381"/>
      <c r="AQ34" s="381"/>
      <c r="AR34" s="381"/>
      <c r="AS34" s="381"/>
      <c r="AT34" s="381"/>
      <c r="AU34" s="381"/>
      <c r="AV34" s="381"/>
      <c r="AW34" s="381"/>
      <c r="AX34" s="381"/>
      <c r="AY34" s="381"/>
      <c r="AZ34" s="381"/>
      <c r="BA34" s="381"/>
      <c r="BB34" s="381"/>
      <c r="BC34" s="381"/>
      <c r="BD34" s="163"/>
      <c r="BE34" s="380">
        <f>IF(BG34="","",MAX(C34:D43,U34:V43,AM34:AN43)+1)</f>
        <v>8</v>
      </c>
      <c r="BF34" s="380"/>
      <c r="BG34" s="381" t="str">
        <f>IF('各会計、関係団体の財政状況及び健全化判断比率'!B34="","",'各会計、関係団体の財政状況及び健全化判断比率'!B34)</f>
        <v>工業団地造成事業特別会計</v>
      </c>
      <c r="BH34" s="381"/>
      <c r="BI34" s="381"/>
      <c r="BJ34" s="381"/>
      <c r="BK34" s="381"/>
      <c r="BL34" s="381"/>
      <c r="BM34" s="381"/>
      <c r="BN34" s="381"/>
      <c r="BO34" s="381"/>
      <c r="BP34" s="381"/>
      <c r="BQ34" s="381"/>
      <c r="BR34" s="381"/>
      <c r="BS34" s="381"/>
      <c r="BT34" s="381"/>
      <c r="BU34" s="381"/>
      <c r="BV34" s="163"/>
      <c r="BW34" s="380">
        <f>IF(BY34="","",MAX(C34:D43,U34:V43,AM34:AN43,BE34:BF43)+1)</f>
        <v>10</v>
      </c>
      <c r="BX34" s="380"/>
      <c r="BY34" s="381" t="str">
        <f>IF('各会計、関係団体の財政状況及び健全化判断比率'!B68="","",'各会計、関係団体の財政状況及び健全化判断比率'!B68)</f>
        <v>喜多方地方広域市町村圏組合（一般会計）</v>
      </c>
      <c r="BZ34" s="381"/>
      <c r="CA34" s="381"/>
      <c r="CB34" s="381"/>
      <c r="CC34" s="381"/>
      <c r="CD34" s="381"/>
      <c r="CE34" s="381"/>
      <c r="CF34" s="381"/>
      <c r="CG34" s="381"/>
      <c r="CH34" s="381"/>
      <c r="CI34" s="381"/>
      <c r="CJ34" s="381"/>
      <c r="CK34" s="381"/>
      <c r="CL34" s="381"/>
      <c r="CM34" s="381"/>
      <c r="CN34" s="163"/>
      <c r="CO34" s="380">
        <f>IF(CQ34="","",MAX(C34:D43,U34:V43,AM34:AN43,BE34:BF43,BW34:BX43)+1)</f>
        <v>19</v>
      </c>
      <c r="CP34" s="380"/>
      <c r="CQ34" s="381" t="str">
        <f>IF('各会計、関係団体の財政状況及び健全化判断比率'!BS7="","",'各会計、関係団体の財政状況及び健全化判断比率'!BS7)</f>
        <v>株式会社西会津町振興公社</v>
      </c>
      <c r="CR34" s="381"/>
      <c r="CS34" s="381"/>
      <c r="CT34" s="381"/>
      <c r="CU34" s="381"/>
      <c r="CV34" s="381"/>
      <c r="CW34" s="381"/>
      <c r="CX34" s="381"/>
      <c r="CY34" s="381"/>
      <c r="CZ34" s="381"/>
      <c r="DA34" s="381"/>
      <c r="DB34" s="381"/>
      <c r="DC34" s="381"/>
      <c r="DD34" s="381"/>
      <c r="DE34" s="381"/>
      <c r="DG34" s="378" t="str">
        <f>IF('各会計、関係団体の財政状況及び健全化判断比率'!BR7="","",'各会計、関係団体の財政状況及び健全化判断比率'!BR7)</f>
        <v/>
      </c>
      <c r="DH34" s="378"/>
      <c r="DI34" s="190"/>
    </row>
    <row r="35" spans="1:113" ht="32.25" customHeight="1" x14ac:dyDescent="0.2">
      <c r="A35" s="163"/>
      <c r="B35" s="187"/>
      <c r="C35" s="380" t="str">
        <f>IF(E35="","",C34+1)</f>
        <v/>
      </c>
      <c r="D35" s="380"/>
      <c r="E35" s="381" t="str">
        <f>IF('各会計、関係団体の財政状況及び健全化判断比率'!B8="","",'各会計、関係団体の財政状況及び健全化判断比率'!B8)</f>
        <v/>
      </c>
      <c r="F35" s="381"/>
      <c r="G35" s="381"/>
      <c r="H35" s="381"/>
      <c r="I35" s="381"/>
      <c r="J35" s="381"/>
      <c r="K35" s="381"/>
      <c r="L35" s="381"/>
      <c r="M35" s="381"/>
      <c r="N35" s="381"/>
      <c r="O35" s="381"/>
      <c r="P35" s="381"/>
      <c r="Q35" s="381"/>
      <c r="R35" s="381"/>
      <c r="S35" s="381"/>
      <c r="T35" s="163"/>
      <c r="U35" s="380">
        <f>IF(W35="","",U34+1)</f>
        <v>3</v>
      </c>
      <c r="V35" s="380"/>
      <c r="W35" s="381" t="str">
        <f>IF('各会計、関係団体の財政状況及び健全化判断比率'!B29="","",'各会計、関係団体の財政状況及び健全化判断比率'!B29)</f>
        <v>国民健康保険特別会計（診療施設勘定）</v>
      </c>
      <c r="X35" s="381"/>
      <c r="Y35" s="381"/>
      <c r="Z35" s="381"/>
      <c r="AA35" s="381"/>
      <c r="AB35" s="381"/>
      <c r="AC35" s="381"/>
      <c r="AD35" s="381"/>
      <c r="AE35" s="381"/>
      <c r="AF35" s="381"/>
      <c r="AG35" s="381"/>
      <c r="AH35" s="381"/>
      <c r="AI35" s="381"/>
      <c r="AJ35" s="381"/>
      <c r="AK35" s="381"/>
      <c r="AL35" s="163"/>
      <c r="AM35" s="380">
        <f t="shared" ref="AM35:AM43" si="0">IF(AO35="","",AM34+1)</f>
        <v>7</v>
      </c>
      <c r="AN35" s="380"/>
      <c r="AO35" s="381" t="str">
        <f>IF('各会計、関係団体の財政状況及び健全化判断比率'!B33="","",'各会計、関係団体の財政状況及び健全化判断比率'!B33)</f>
        <v>下水道事業会計（公共下水道事業・農業集落排水処理事業・個別排水処理事業）</v>
      </c>
      <c r="AP35" s="381"/>
      <c r="AQ35" s="381"/>
      <c r="AR35" s="381"/>
      <c r="AS35" s="381"/>
      <c r="AT35" s="381"/>
      <c r="AU35" s="381"/>
      <c r="AV35" s="381"/>
      <c r="AW35" s="381"/>
      <c r="AX35" s="381"/>
      <c r="AY35" s="381"/>
      <c r="AZ35" s="381"/>
      <c r="BA35" s="381"/>
      <c r="BB35" s="381"/>
      <c r="BC35" s="381"/>
      <c r="BD35" s="163"/>
      <c r="BE35" s="380">
        <f t="shared" ref="BE35:BE43" si="1">IF(BG35="","",BE34+1)</f>
        <v>9</v>
      </c>
      <c r="BF35" s="380"/>
      <c r="BG35" s="381" t="str">
        <f>IF('各会計、関係団体の財政状況及び健全化判断比率'!B35="","",'各会計、関係団体の財政状況及び健全化判断比率'!B35)</f>
        <v>住宅団地造成事業特別会計</v>
      </c>
      <c r="BH35" s="381"/>
      <c r="BI35" s="381"/>
      <c r="BJ35" s="381"/>
      <c r="BK35" s="381"/>
      <c r="BL35" s="381"/>
      <c r="BM35" s="381"/>
      <c r="BN35" s="381"/>
      <c r="BO35" s="381"/>
      <c r="BP35" s="381"/>
      <c r="BQ35" s="381"/>
      <c r="BR35" s="381"/>
      <c r="BS35" s="381"/>
      <c r="BT35" s="381"/>
      <c r="BU35" s="381"/>
      <c r="BV35" s="163"/>
      <c r="BW35" s="380">
        <f t="shared" ref="BW35:BW43" si="2">IF(BY35="","",BW34+1)</f>
        <v>11</v>
      </c>
      <c r="BX35" s="380"/>
      <c r="BY35" s="381" t="str">
        <f>IF('各会計、関係団体の財政状況及び健全化判断比率'!B69="","",'各会計、関係団体の財政状況及び健全化判断比率'!B69)</f>
        <v>喜多方地方広域市町村圏組合（喜多方プラザ特別会計）</v>
      </c>
      <c r="BZ35" s="381"/>
      <c r="CA35" s="381"/>
      <c r="CB35" s="381"/>
      <c r="CC35" s="381"/>
      <c r="CD35" s="381"/>
      <c r="CE35" s="381"/>
      <c r="CF35" s="381"/>
      <c r="CG35" s="381"/>
      <c r="CH35" s="381"/>
      <c r="CI35" s="381"/>
      <c r="CJ35" s="381"/>
      <c r="CK35" s="381"/>
      <c r="CL35" s="381"/>
      <c r="CM35" s="381"/>
      <c r="CN35" s="163"/>
      <c r="CO35" s="380">
        <f t="shared" ref="CO35:CO43" si="3">IF(CQ35="","",CO34+1)</f>
        <v>20</v>
      </c>
      <c r="CP35" s="380"/>
      <c r="CQ35" s="381" t="str">
        <f>IF('各会計、関係団体の財政状況及び健全化判断比率'!BS8="","",'各会計、関係団体の財政状況及び健全化判断比率'!BS8)</f>
        <v>一般財団法人西会津町農業公社</v>
      </c>
      <c r="CR35" s="381"/>
      <c r="CS35" s="381"/>
      <c r="CT35" s="381"/>
      <c r="CU35" s="381"/>
      <c r="CV35" s="381"/>
      <c r="CW35" s="381"/>
      <c r="CX35" s="381"/>
      <c r="CY35" s="381"/>
      <c r="CZ35" s="381"/>
      <c r="DA35" s="381"/>
      <c r="DB35" s="381"/>
      <c r="DC35" s="381"/>
      <c r="DD35" s="381"/>
      <c r="DE35" s="381"/>
      <c r="DG35" s="378" t="str">
        <f>IF('各会計、関係団体の財政状況及び健全化判断比率'!BR8="","",'各会計、関係団体の財政状況及び健全化判断比率'!BR8)</f>
        <v/>
      </c>
      <c r="DH35" s="378"/>
      <c r="DI35" s="190"/>
    </row>
    <row r="36" spans="1:113" ht="32.25" customHeight="1" x14ac:dyDescent="0.2">
      <c r="A36" s="163"/>
      <c r="B36" s="187"/>
      <c r="C36" s="380" t="str">
        <f>IF(E36="","",C35+1)</f>
        <v/>
      </c>
      <c r="D36" s="380"/>
      <c r="E36" s="381" t="str">
        <f>IF('各会計、関係団体の財政状況及び健全化判断比率'!B9="","",'各会計、関係団体の財政状況及び健全化判断比率'!B9)</f>
        <v/>
      </c>
      <c r="F36" s="381"/>
      <c r="G36" s="381"/>
      <c r="H36" s="381"/>
      <c r="I36" s="381"/>
      <c r="J36" s="381"/>
      <c r="K36" s="381"/>
      <c r="L36" s="381"/>
      <c r="M36" s="381"/>
      <c r="N36" s="381"/>
      <c r="O36" s="381"/>
      <c r="P36" s="381"/>
      <c r="Q36" s="381"/>
      <c r="R36" s="381"/>
      <c r="S36" s="381"/>
      <c r="T36" s="163"/>
      <c r="U36" s="380">
        <f t="shared" ref="U36:U43" si="4">IF(W36="","",U35+1)</f>
        <v>4</v>
      </c>
      <c r="V36" s="380"/>
      <c r="W36" s="381" t="str">
        <f>IF('各会計、関係団体の財政状況及び健全化判断比率'!B30="","",'各会計、関係団体の財政状況及び健全化判断比率'!B30)</f>
        <v>介護保険特別会計</v>
      </c>
      <c r="X36" s="381"/>
      <c r="Y36" s="381"/>
      <c r="Z36" s="381"/>
      <c r="AA36" s="381"/>
      <c r="AB36" s="381"/>
      <c r="AC36" s="381"/>
      <c r="AD36" s="381"/>
      <c r="AE36" s="381"/>
      <c r="AF36" s="381"/>
      <c r="AG36" s="381"/>
      <c r="AH36" s="381"/>
      <c r="AI36" s="381"/>
      <c r="AJ36" s="381"/>
      <c r="AK36" s="381"/>
      <c r="AL36" s="163"/>
      <c r="AM36" s="380" t="str">
        <f t="shared" si="0"/>
        <v/>
      </c>
      <c r="AN36" s="380"/>
      <c r="AO36" s="381"/>
      <c r="AP36" s="381"/>
      <c r="AQ36" s="381"/>
      <c r="AR36" s="381"/>
      <c r="AS36" s="381"/>
      <c r="AT36" s="381"/>
      <c r="AU36" s="381"/>
      <c r="AV36" s="381"/>
      <c r="AW36" s="381"/>
      <c r="AX36" s="381"/>
      <c r="AY36" s="381"/>
      <c r="AZ36" s="381"/>
      <c r="BA36" s="381"/>
      <c r="BB36" s="381"/>
      <c r="BC36" s="381"/>
      <c r="BD36" s="163"/>
      <c r="BE36" s="380" t="str">
        <f t="shared" si="1"/>
        <v/>
      </c>
      <c r="BF36" s="380"/>
      <c r="BG36" s="381"/>
      <c r="BH36" s="381"/>
      <c r="BI36" s="381"/>
      <c r="BJ36" s="381"/>
      <c r="BK36" s="381"/>
      <c r="BL36" s="381"/>
      <c r="BM36" s="381"/>
      <c r="BN36" s="381"/>
      <c r="BO36" s="381"/>
      <c r="BP36" s="381"/>
      <c r="BQ36" s="381"/>
      <c r="BR36" s="381"/>
      <c r="BS36" s="381"/>
      <c r="BT36" s="381"/>
      <c r="BU36" s="381"/>
      <c r="BV36" s="163"/>
      <c r="BW36" s="380">
        <f t="shared" si="2"/>
        <v>12</v>
      </c>
      <c r="BX36" s="380"/>
      <c r="BY36" s="381" t="str">
        <f>IF('各会計、関係団体の財政状況及び健全化判断比率'!B70="","",'各会計、関係団体の財政状況及び健全化判断比率'!B70)</f>
        <v>福島県市町村総合事務組合（一般会計）</v>
      </c>
      <c r="BZ36" s="381"/>
      <c r="CA36" s="381"/>
      <c r="CB36" s="381"/>
      <c r="CC36" s="381"/>
      <c r="CD36" s="381"/>
      <c r="CE36" s="381"/>
      <c r="CF36" s="381"/>
      <c r="CG36" s="381"/>
      <c r="CH36" s="381"/>
      <c r="CI36" s="381"/>
      <c r="CJ36" s="381"/>
      <c r="CK36" s="381"/>
      <c r="CL36" s="381"/>
      <c r="CM36" s="381"/>
      <c r="CN36" s="163"/>
      <c r="CO36" s="380" t="str">
        <f t="shared" si="3"/>
        <v/>
      </c>
      <c r="CP36" s="380"/>
      <c r="CQ36" s="381" t="str">
        <f>IF('各会計、関係団体の財政状況及び健全化判断比率'!BS9="","",'各会計、関係団体の財政状況及び健全化判断比率'!BS9)</f>
        <v/>
      </c>
      <c r="CR36" s="381"/>
      <c r="CS36" s="381"/>
      <c r="CT36" s="381"/>
      <c r="CU36" s="381"/>
      <c r="CV36" s="381"/>
      <c r="CW36" s="381"/>
      <c r="CX36" s="381"/>
      <c r="CY36" s="381"/>
      <c r="CZ36" s="381"/>
      <c r="DA36" s="381"/>
      <c r="DB36" s="381"/>
      <c r="DC36" s="381"/>
      <c r="DD36" s="381"/>
      <c r="DE36" s="381"/>
      <c r="DG36" s="378" t="str">
        <f>IF('各会計、関係団体の財政状況及び健全化判断比率'!BR9="","",'各会計、関係団体の財政状況及び健全化判断比率'!BR9)</f>
        <v/>
      </c>
      <c r="DH36" s="378"/>
      <c r="DI36" s="190"/>
    </row>
    <row r="37" spans="1:113" ht="32.25" customHeight="1" x14ac:dyDescent="0.2">
      <c r="A37" s="163"/>
      <c r="B37" s="187"/>
      <c r="C37" s="380" t="str">
        <f>IF(E37="","",C36+1)</f>
        <v/>
      </c>
      <c r="D37" s="380"/>
      <c r="E37" s="381" t="str">
        <f>IF('各会計、関係団体の財政状況及び健全化判断比率'!B10="","",'各会計、関係団体の財政状況及び健全化判断比率'!B10)</f>
        <v/>
      </c>
      <c r="F37" s="381"/>
      <c r="G37" s="381"/>
      <c r="H37" s="381"/>
      <c r="I37" s="381"/>
      <c r="J37" s="381"/>
      <c r="K37" s="381"/>
      <c r="L37" s="381"/>
      <c r="M37" s="381"/>
      <c r="N37" s="381"/>
      <c r="O37" s="381"/>
      <c r="P37" s="381"/>
      <c r="Q37" s="381"/>
      <c r="R37" s="381"/>
      <c r="S37" s="381"/>
      <c r="T37" s="163"/>
      <c r="U37" s="380">
        <f t="shared" si="4"/>
        <v>5</v>
      </c>
      <c r="V37" s="380"/>
      <c r="W37" s="381" t="str">
        <f>IF('各会計、関係団体の財政状況及び健全化判断比率'!B31="","",'各会計、関係団体の財政状況及び健全化判断比率'!B31)</f>
        <v>後期高齢者医療特別会計</v>
      </c>
      <c r="X37" s="381"/>
      <c r="Y37" s="381"/>
      <c r="Z37" s="381"/>
      <c r="AA37" s="381"/>
      <c r="AB37" s="381"/>
      <c r="AC37" s="381"/>
      <c r="AD37" s="381"/>
      <c r="AE37" s="381"/>
      <c r="AF37" s="381"/>
      <c r="AG37" s="381"/>
      <c r="AH37" s="381"/>
      <c r="AI37" s="381"/>
      <c r="AJ37" s="381"/>
      <c r="AK37" s="381"/>
      <c r="AL37" s="163"/>
      <c r="AM37" s="380" t="str">
        <f t="shared" si="0"/>
        <v/>
      </c>
      <c r="AN37" s="380"/>
      <c r="AO37" s="381"/>
      <c r="AP37" s="381"/>
      <c r="AQ37" s="381"/>
      <c r="AR37" s="381"/>
      <c r="AS37" s="381"/>
      <c r="AT37" s="381"/>
      <c r="AU37" s="381"/>
      <c r="AV37" s="381"/>
      <c r="AW37" s="381"/>
      <c r="AX37" s="381"/>
      <c r="AY37" s="381"/>
      <c r="AZ37" s="381"/>
      <c r="BA37" s="381"/>
      <c r="BB37" s="381"/>
      <c r="BC37" s="381"/>
      <c r="BD37" s="163"/>
      <c r="BE37" s="380" t="str">
        <f t="shared" si="1"/>
        <v/>
      </c>
      <c r="BF37" s="380"/>
      <c r="BG37" s="381"/>
      <c r="BH37" s="381"/>
      <c r="BI37" s="381"/>
      <c r="BJ37" s="381"/>
      <c r="BK37" s="381"/>
      <c r="BL37" s="381"/>
      <c r="BM37" s="381"/>
      <c r="BN37" s="381"/>
      <c r="BO37" s="381"/>
      <c r="BP37" s="381"/>
      <c r="BQ37" s="381"/>
      <c r="BR37" s="381"/>
      <c r="BS37" s="381"/>
      <c r="BT37" s="381"/>
      <c r="BU37" s="381"/>
      <c r="BV37" s="163"/>
      <c r="BW37" s="380">
        <f t="shared" si="2"/>
        <v>13</v>
      </c>
      <c r="BX37" s="380"/>
      <c r="BY37" s="381" t="str">
        <f>IF('各会計、関係団体の財政状況及び健全化判断比率'!B71="","",'各会計、関係団体の財政状況及び健全化判断比率'!B71)</f>
        <v>福島県市町村総合事務組合（消防補償等特別会計）</v>
      </c>
      <c r="BZ37" s="381"/>
      <c r="CA37" s="381"/>
      <c r="CB37" s="381"/>
      <c r="CC37" s="381"/>
      <c r="CD37" s="381"/>
      <c r="CE37" s="381"/>
      <c r="CF37" s="381"/>
      <c r="CG37" s="381"/>
      <c r="CH37" s="381"/>
      <c r="CI37" s="381"/>
      <c r="CJ37" s="381"/>
      <c r="CK37" s="381"/>
      <c r="CL37" s="381"/>
      <c r="CM37" s="381"/>
      <c r="CN37" s="163"/>
      <c r="CO37" s="380" t="str">
        <f t="shared" si="3"/>
        <v/>
      </c>
      <c r="CP37" s="380"/>
      <c r="CQ37" s="381" t="str">
        <f>IF('各会計、関係団体の財政状況及び健全化判断比率'!BS10="","",'各会計、関係団体の財政状況及び健全化判断比率'!BS10)</f>
        <v/>
      </c>
      <c r="CR37" s="381"/>
      <c r="CS37" s="381"/>
      <c r="CT37" s="381"/>
      <c r="CU37" s="381"/>
      <c r="CV37" s="381"/>
      <c r="CW37" s="381"/>
      <c r="CX37" s="381"/>
      <c r="CY37" s="381"/>
      <c r="CZ37" s="381"/>
      <c r="DA37" s="381"/>
      <c r="DB37" s="381"/>
      <c r="DC37" s="381"/>
      <c r="DD37" s="381"/>
      <c r="DE37" s="381"/>
      <c r="DG37" s="378" t="str">
        <f>IF('各会計、関係団体の財政状況及び健全化判断比率'!BR10="","",'各会計、関係団体の財政状況及び健全化判断比率'!BR10)</f>
        <v/>
      </c>
      <c r="DH37" s="378"/>
      <c r="DI37" s="190"/>
    </row>
    <row r="38" spans="1:113" ht="32.25" customHeight="1" x14ac:dyDescent="0.2">
      <c r="A38" s="163"/>
      <c r="B38" s="187"/>
      <c r="C38" s="380" t="str">
        <f t="shared" ref="C38:C43" si="5">IF(E38="","",C37+1)</f>
        <v/>
      </c>
      <c r="D38" s="380"/>
      <c r="E38" s="381" t="str">
        <f>IF('各会計、関係団体の財政状況及び健全化判断比率'!B11="","",'各会計、関係団体の財政状況及び健全化判断比率'!B11)</f>
        <v/>
      </c>
      <c r="F38" s="381"/>
      <c r="G38" s="381"/>
      <c r="H38" s="381"/>
      <c r="I38" s="381"/>
      <c r="J38" s="381"/>
      <c r="K38" s="381"/>
      <c r="L38" s="381"/>
      <c r="M38" s="381"/>
      <c r="N38" s="381"/>
      <c r="O38" s="381"/>
      <c r="P38" s="381"/>
      <c r="Q38" s="381"/>
      <c r="R38" s="381"/>
      <c r="S38" s="381"/>
      <c r="T38" s="163"/>
      <c r="U38" s="380" t="str">
        <f t="shared" si="4"/>
        <v/>
      </c>
      <c r="V38" s="380"/>
      <c r="W38" s="381"/>
      <c r="X38" s="381"/>
      <c r="Y38" s="381"/>
      <c r="Z38" s="381"/>
      <c r="AA38" s="381"/>
      <c r="AB38" s="381"/>
      <c r="AC38" s="381"/>
      <c r="AD38" s="381"/>
      <c r="AE38" s="381"/>
      <c r="AF38" s="381"/>
      <c r="AG38" s="381"/>
      <c r="AH38" s="381"/>
      <c r="AI38" s="381"/>
      <c r="AJ38" s="381"/>
      <c r="AK38" s="381"/>
      <c r="AL38" s="163"/>
      <c r="AM38" s="380" t="str">
        <f t="shared" si="0"/>
        <v/>
      </c>
      <c r="AN38" s="380"/>
      <c r="AO38" s="381"/>
      <c r="AP38" s="381"/>
      <c r="AQ38" s="381"/>
      <c r="AR38" s="381"/>
      <c r="AS38" s="381"/>
      <c r="AT38" s="381"/>
      <c r="AU38" s="381"/>
      <c r="AV38" s="381"/>
      <c r="AW38" s="381"/>
      <c r="AX38" s="381"/>
      <c r="AY38" s="381"/>
      <c r="AZ38" s="381"/>
      <c r="BA38" s="381"/>
      <c r="BB38" s="381"/>
      <c r="BC38" s="381"/>
      <c r="BD38" s="163"/>
      <c r="BE38" s="380" t="str">
        <f t="shared" si="1"/>
        <v/>
      </c>
      <c r="BF38" s="380"/>
      <c r="BG38" s="381"/>
      <c r="BH38" s="381"/>
      <c r="BI38" s="381"/>
      <c r="BJ38" s="381"/>
      <c r="BK38" s="381"/>
      <c r="BL38" s="381"/>
      <c r="BM38" s="381"/>
      <c r="BN38" s="381"/>
      <c r="BO38" s="381"/>
      <c r="BP38" s="381"/>
      <c r="BQ38" s="381"/>
      <c r="BR38" s="381"/>
      <c r="BS38" s="381"/>
      <c r="BT38" s="381"/>
      <c r="BU38" s="381"/>
      <c r="BV38" s="163"/>
      <c r="BW38" s="380">
        <f t="shared" si="2"/>
        <v>14</v>
      </c>
      <c r="BX38" s="380"/>
      <c r="BY38" s="381" t="str">
        <f>IF('各会計、関係団体の財政状況及び健全化判断比率'!B72="","",'各会計、関係団体の財政状況及び健全化判断比率'!B72)</f>
        <v>福島県市町村総合事務組合（消防賞じゅつ金特別会計）</v>
      </c>
      <c r="BZ38" s="381"/>
      <c r="CA38" s="381"/>
      <c r="CB38" s="381"/>
      <c r="CC38" s="381"/>
      <c r="CD38" s="381"/>
      <c r="CE38" s="381"/>
      <c r="CF38" s="381"/>
      <c r="CG38" s="381"/>
      <c r="CH38" s="381"/>
      <c r="CI38" s="381"/>
      <c r="CJ38" s="381"/>
      <c r="CK38" s="381"/>
      <c r="CL38" s="381"/>
      <c r="CM38" s="381"/>
      <c r="CN38" s="163"/>
      <c r="CO38" s="380" t="str">
        <f t="shared" si="3"/>
        <v/>
      </c>
      <c r="CP38" s="380"/>
      <c r="CQ38" s="381" t="str">
        <f>IF('各会計、関係団体の財政状況及び健全化判断比率'!BS11="","",'各会計、関係団体の財政状況及び健全化判断比率'!BS11)</f>
        <v/>
      </c>
      <c r="CR38" s="381"/>
      <c r="CS38" s="381"/>
      <c r="CT38" s="381"/>
      <c r="CU38" s="381"/>
      <c r="CV38" s="381"/>
      <c r="CW38" s="381"/>
      <c r="CX38" s="381"/>
      <c r="CY38" s="381"/>
      <c r="CZ38" s="381"/>
      <c r="DA38" s="381"/>
      <c r="DB38" s="381"/>
      <c r="DC38" s="381"/>
      <c r="DD38" s="381"/>
      <c r="DE38" s="381"/>
      <c r="DG38" s="378" t="str">
        <f>IF('各会計、関係団体の財政状況及び健全化判断比率'!BR11="","",'各会計、関係団体の財政状況及び健全化判断比率'!BR11)</f>
        <v/>
      </c>
      <c r="DH38" s="378"/>
      <c r="DI38" s="190"/>
    </row>
    <row r="39" spans="1:113" ht="32.25" customHeight="1" x14ac:dyDescent="0.2">
      <c r="A39" s="163"/>
      <c r="B39" s="187"/>
      <c r="C39" s="380" t="str">
        <f t="shared" si="5"/>
        <v/>
      </c>
      <c r="D39" s="380"/>
      <c r="E39" s="381" t="str">
        <f>IF('各会計、関係団体の財政状況及び健全化判断比率'!B12="","",'各会計、関係団体の財政状況及び健全化判断比率'!B12)</f>
        <v/>
      </c>
      <c r="F39" s="381"/>
      <c r="G39" s="381"/>
      <c r="H39" s="381"/>
      <c r="I39" s="381"/>
      <c r="J39" s="381"/>
      <c r="K39" s="381"/>
      <c r="L39" s="381"/>
      <c r="M39" s="381"/>
      <c r="N39" s="381"/>
      <c r="O39" s="381"/>
      <c r="P39" s="381"/>
      <c r="Q39" s="381"/>
      <c r="R39" s="381"/>
      <c r="S39" s="381"/>
      <c r="T39" s="163"/>
      <c r="U39" s="380" t="str">
        <f t="shared" si="4"/>
        <v/>
      </c>
      <c r="V39" s="380"/>
      <c r="W39" s="381"/>
      <c r="X39" s="381"/>
      <c r="Y39" s="381"/>
      <c r="Z39" s="381"/>
      <c r="AA39" s="381"/>
      <c r="AB39" s="381"/>
      <c r="AC39" s="381"/>
      <c r="AD39" s="381"/>
      <c r="AE39" s="381"/>
      <c r="AF39" s="381"/>
      <c r="AG39" s="381"/>
      <c r="AH39" s="381"/>
      <c r="AI39" s="381"/>
      <c r="AJ39" s="381"/>
      <c r="AK39" s="381"/>
      <c r="AL39" s="163"/>
      <c r="AM39" s="380" t="str">
        <f t="shared" si="0"/>
        <v/>
      </c>
      <c r="AN39" s="380"/>
      <c r="AO39" s="381"/>
      <c r="AP39" s="381"/>
      <c r="AQ39" s="381"/>
      <c r="AR39" s="381"/>
      <c r="AS39" s="381"/>
      <c r="AT39" s="381"/>
      <c r="AU39" s="381"/>
      <c r="AV39" s="381"/>
      <c r="AW39" s="381"/>
      <c r="AX39" s="381"/>
      <c r="AY39" s="381"/>
      <c r="AZ39" s="381"/>
      <c r="BA39" s="381"/>
      <c r="BB39" s="381"/>
      <c r="BC39" s="381"/>
      <c r="BD39" s="163"/>
      <c r="BE39" s="380" t="str">
        <f t="shared" si="1"/>
        <v/>
      </c>
      <c r="BF39" s="380"/>
      <c r="BG39" s="381"/>
      <c r="BH39" s="381"/>
      <c r="BI39" s="381"/>
      <c r="BJ39" s="381"/>
      <c r="BK39" s="381"/>
      <c r="BL39" s="381"/>
      <c r="BM39" s="381"/>
      <c r="BN39" s="381"/>
      <c r="BO39" s="381"/>
      <c r="BP39" s="381"/>
      <c r="BQ39" s="381"/>
      <c r="BR39" s="381"/>
      <c r="BS39" s="381"/>
      <c r="BT39" s="381"/>
      <c r="BU39" s="381"/>
      <c r="BV39" s="163"/>
      <c r="BW39" s="380">
        <f t="shared" si="2"/>
        <v>15</v>
      </c>
      <c r="BX39" s="380"/>
      <c r="BY39" s="381" t="str">
        <f>IF('各会計、関係団体の財政状況及び健全化判断比率'!B73="","",'各会計、関係団体の財政状況及び健全化判断比率'!B73)</f>
        <v>福島県市町村総合事務組合（非常勤職員公務災害補償特別会計）</v>
      </c>
      <c r="BZ39" s="381"/>
      <c r="CA39" s="381"/>
      <c r="CB39" s="381"/>
      <c r="CC39" s="381"/>
      <c r="CD39" s="381"/>
      <c r="CE39" s="381"/>
      <c r="CF39" s="381"/>
      <c r="CG39" s="381"/>
      <c r="CH39" s="381"/>
      <c r="CI39" s="381"/>
      <c r="CJ39" s="381"/>
      <c r="CK39" s="381"/>
      <c r="CL39" s="381"/>
      <c r="CM39" s="381"/>
      <c r="CN39" s="163"/>
      <c r="CO39" s="380" t="str">
        <f t="shared" si="3"/>
        <v/>
      </c>
      <c r="CP39" s="380"/>
      <c r="CQ39" s="381" t="str">
        <f>IF('各会計、関係団体の財政状況及び健全化判断比率'!BS12="","",'各会計、関係団体の財政状況及び健全化判断比率'!BS12)</f>
        <v/>
      </c>
      <c r="CR39" s="381"/>
      <c r="CS39" s="381"/>
      <c r="CT39" s="381"/>
      <c r="CU39" s="381"/>
      <c r="CV39" s="381"/>
      <c r="CW39" s="381"/>
      <c r="CX39" s="381"/>
      <c r="CY39" s="381"/>
      <c r="CZ39" s="381"/>
      <c r="DA39" s="381"/>
      <c r="DB39" s="381"/>
      <c r="DC39" s="381"/>
      <c r="DD39" s="381"/>
      <c r="DE39" s="381"/>
      <c r="DG39" s="378" t="str">
        <f>IF('各会計、関係団体の財政状況及び健全化判断比率'!BR12="","",'各会計、関係団体の財政状況及び健全化判断比率'!BR12)</f>
        <v/>
      </c>
      <c r="DH39" s="378"/>
      <c r="DI39" s="190"/>
    </row>
    <row r="40" spans="1:113" ht="32.25" customHeight="1" x14ac:dyDescent="0.2">
      <c r="A40" s="163"/>
      <c r="B40" s="187"/>
      <c r="C40" s="380" t="str">
        <f t="shared" si="5"/>
        <v/>
      </c>
      <c r="D40" s="380"/>
      <c r="E40" s="381" t="str">
        <f>IF('各会計、関係団体の財政状況及び健全化判断比率'!B13="","",'各会計、関係団体の財政状況及び健全化判断比率'!B13)</f>
        <v/>
      </c>
      <c r="F40" s="381"/>
      <c r="G40" s="381"/>
      <c r="H40" s="381"/>
      <c r="I40" s="381"/>
      <c r="J40" s="381"/>
      <c r="K40" s="381"/>
      <c r="L40" s="381"/>
      <c r="M40" s="381"/>
      <c r="N40" s="381"/>
      <c r="O40" s="381"/>
      <c r="P40" s="381"/>
      <c r="Q40" s="381"/>
      <c r="R40" s="381"/>
      <c r="S40" s="381"/>
      <c r="T40" s="163"/>
      <c r="U40" s="380" t="str">
        <f t="shared" si="4"/>
        <v/>
      </c>
      <c r="V40" s="380"/>
      <c r="W40" s="381"/>
      <c r="X40" s="381"/>
      <c r="Y40" s="381"/>
      <c r="Z40" s="381"/>
      <c r="AA40" s="381"/>
      <c r="AB40" s="381"/>
      <c r="AC40" s="381"/>
      <c r="AD40" s="381"/>
      <c r="AE40" s="381"/>
      <c r="AF40" s="381"/>
      <c r="AG40" s="381"/>
      <c r="AH40" s="381"/>
      <c r="AI40" s="381"/>
      <c r="AJ40" s="381"/>
      <c r="AK40" s="381"/>
      <c r="AL40" s="163"/>
      <c r="AM40" s="380" t="str">
        <f t="shared" si="0"/>
        <v/>
      </c>
      <c r="AN40" s="380"/>
      <c r="AO40" s="381"/>
      <c r="AP40" s="381"/>
      <c r="AQ40" s="381"/>
      <c r="AR40" s="381"/>
      <c r="AS40" s="381"/>
      <c r="AT40" s="381"/>
      <c r="AU40" s="381"/>
      <c r="AV40" s="381"/>
      <c r="AW40" s="381"/>
      <c r="AX40" s="381"/>
      <c r="AY40" s="381"/>
      <c r="AZ40" s="381"/>
      <c r="BA40" s="381"/>
      <c r="BB40" s="381"/>
      <c r="BC40" s="381"/>
      <c r="BD40" s="163"/>
      <c r="BE40" s="380" t="str">
        <f t="shared" si="1"/>
        <v/>
      </c>
      <c r="BF40" s="380"/>
      <c r="BG40" s="381"/>
      <c r="BH40" s="381"/>
      <c r="BI40" s="381"/>
      <c r="BJ40" s="381"/>
      <c r="BK40" s="381"/>
      <c r="BL40" s="381"/>
      <c r="BM40" s="381"/>
      <c r="BN40" s="381"/>
      <c r="BO40" s="381"/>
      <c r="BP40" s="381"/>
      <c r="BQ40" s="381"/>
      <c r="BR40" s="381"/>
      <c r="BS40" s="381"/>
      <c r="BT40" s="381"/>
      <c r="BU40" s="381"/>
      <c r="BV40" s="163"/>
      <c r="BW40" s="380">
        <f t="shared" si="2"/>
        <v>16</v>
      </c>
      <c r="BX40" s="380"/>
      <c r="BY40" s="381" t="str">
        <f>IF('各会計、関係団体の財政状況及び健全化判断比率'!B74="","",'各会計、関係団体の財政状況及び健全化判断比率'!B74)</f>
        <v>福島県市町村総合事務組合（自治会館管理特別会計）</v>
      </c>
      <c r="BZ40" s="381"/>
      <c r="CA40" s="381"/>
      <c r="CB40" s="381"/>
      <c r="CC40" s="381"/>
      <c r="CD40" s="381"/>
      <c r="CE40" s="381"/>
      <c r="CF40" s="381"/>
      <c r="CG40" s="381"/>
      <c r="CH40" s="381"/>
      <c r="CI40" s="381"/>
      <c r="CJ40" s="381"/>
      <c r="CK40" s="381"/>
      <c r="CL40" s="381"/>
      <c r="CM40" s="381"/>
      <c r="CN40" s="163"/>
      <c r="CO40" s="380" t="str">
        <f t="shared" si="3"/>
        <v/>
      </c>
      <c r="CP40" s="380"/>
      <c r="CQ40" s="381" t="str">
        <f>IF('各会計、関係団体の財政状況及び健全化判断比率'!BS13="","",'各会計、関係団体の財政状況及び健全化判断比率'!BS13)</f>
        <v/>
      </c>
      <c r="CR40" s="381"/>
      <c r="CS40" s="381"/>
      <c r="CT40" s="381"/>
      <c r="CU40" s="381"/>
      <c r="CV40" s="381"/>
      <c r="CW40" s="381"/>
      <c r="CX40" s="381"/>
      <c r="CY40" s="381"/>
      <c r="CZ40" s="381"/>
      <c r="DA40" s="381"/>
      <c r="DB40" s="381"/>
      <c r="DC40" s="381"/>
      <c r="DD40" s="381"/>
      <c r="DE40" s="381"/>
      <c r="DG40" s="378" t="str">
        <f>IF('各会計、関係団体の財政状況及び健全化判断比率'!BR13="","",'各会計、関係団体の財政状況及び健全化判断比率'!BR13)</f>
        <v/>
      </c>
      <c r="DH40" s="378"/>
      <c r="DI40" s="190"/>
    </row>
    <row r="41" spans="1:113" ht="32.25" customHeight="1" x14ac:dyDescent="0.2">
      <c r="A41" s="163"/>
      <c r="B41" s="187"/>
      <c r="C41" s="380" t="str">
        <f t="shared" si="5"/>
        <v/>
      </c>
      <c r="D41" s="380"/>
      <c r="E41" s="381" t="str">
        <f>IF('各会計、関係団体の財政状況及び健全化判断比率'!B14="","",'各会計、関係団体の財政状況及び健全化判断比率'!B14)</f>
        <v/>
      </c>
      <c r="F41" s="381"/>
      <c r="G41" s="381"/>
      <c r="H41" s="381"/>
      <c r="I41" s="381"/>
      <c r="J41" s="381"/>
      <c r="K41" s="381"/>
      <c r="L41" s="381"/>
      <c r="M41" s="381"/>
      <c r="N41" s="381"/>
      <c r="O41" s="381"/>
      <c r="P41" s="381"/>
      <c r="Q41" s="381"/>
      <c r="R41" s="381"/>
      <c r="S41" s="381"/>
      <c r="T41" s="163"/>
      <c r="U41" s="380" t="str">
        <f t="shared" si="4"/>
        <v/>
      </c>
      <c r="V41" s="380"/>
      <c r="W41" s="381"/>
      <c r="X41" s="381"/>
      <c r="Y41" s="381"/>
      <c r="Z41" s="381"/>
      <c r="AA41" s="381"/>
      <c r="AB41" s="381"/>
      <c r="AC41" s="381"/>
      <c r="AD41" s="381"/>
      <c r="AE41" s="381"/>
      <c r="AF41" s="381"/>
      <c r="AG41" s="381"/>
      <c r="AH41" s="381"/>
      <c r="AI41" s="381"/>
      <c r="AJ41" s="381"/>
      <c r="AK41" s="381"/>
      <c r="AL41" s="163"/>
      <c r="AM41" s="380" t="str">
        <f t="shared" si="0"/>
        <v/>
      </c>
      <c r="AN41" s="380"/>
      <c r="AO41" s="381"/>
      <c r="AP41" s="381"/>
      <c r="AQ41" s="381"/>
      <c r="AR41" s="381"/>
      <c r="AS41" s="381"/>
      <c r="AT41" s="381"/>
      <c r="AU41" s="381"/>
      <c r="AV41" s="381"/>
      <c r="AW41" s="381"/>
      <c r="AX41" s="381"/>
      <c r="AY41" s="381"/>
      <c r="AZ41" s="381"/>
      <c r="BA41" s="381"/>
      <c r="BB41" s="381"/>
      <c r="BC41" s="381"/>
      <c r="BD41" s="163"/>
      <c r="BE41" s="380" t="str">
        <f t="shared" si="1"/>
        <v/>
      </c>
      <c r="BF41" s="380"/>
      <c r="BG41" s="381"/>
      <c r="BH41" s="381"/>
      <c r="BI41" s="381"/>
      <c r="BJ41" s="381"/>
      <c r="BK41" s="381"/>
      <c r="BL41" s="381"/>
      <c r="BM41" s="381"/>
      <c r="BN41" s="381"/>
      <c r="BO41" s="381"/>
      <c r="BP41" s="381"/>
      <c r="BQ41" s="381"/>
      <c r="BR41" s="381"/>
      <c r="BS41" s="381"/>
      <c r="BT41" s="381"/>
      <c r="BU41" s="381"/>
      <c r="BV41" s="163"/>
      <c r="BW41" s="380">
        <f t="shared" si="2"/>
        <v>17</v>
      </c>
      <c r="BX41" s="380"/>
      <c r="BY41" s="381" t="str">
        <f>IF('各会計、関係団体の財政状況及び健全化判断比率'!B75="","",'各会計、関係団体の財政状況及び健全化判断比率'!B75)</f>
        <v>福島県後期高齢者医療広域連合（一般会計）</v>
      </c>
      <c r="BZ41" s="381"/>
      <c r="CA41" s="381"/>
      <c r="CB41" s="381"/>
      <c r="CC41" s="381"/>
      <c r="CD41" s="381"/>
      <c r="CE41" s="381"/>
      <c r="CF41" s="381"/>
      <c r="CG41" s="381"/>
      <c r="CH41" s="381"/>
      <c r="CI41" s="381"/>
      <c r="CJ41" s="381"/>
      <c r="CK41" s="381"/>
      <c r="CL41" s="381"/>
      <c r="CM41" s="381"/>
      <c r="CN41" s="163"/>
      <c r="CO41" s="380" t="str">
        <f t="shared" si="3"/>
        <v/>
      </c>
      <c r="CP41" s="380"/>
      <c r="CQ41" s="381" t="str">
        <f>IF('各会計、関係団体の財政状況及び健全化判断比率'!BS14="","",'各会計、関係団体の財政状況及び健全化判断比率'!BS14)</f>
        <v/>
      </c>
      <c r="CR41" s="381"/>
      <c r="CS41" s="381"/>
      <c r="CT41" s="381"/>
      <c r="CU41" s="381"/>
      <c r="CV41" s="381"/>
      <c r="CW41" s="381"/>
      <c r="CX41" s="381"/>
      <c r="CY41" s="381"/>
      <c r="CZ41" s="381"/>
      <c r="DA41" s="381"/>
      <c r="DB41" s="381"/>
      <c r="DC41" s="381"/>
      <c r="DD41" s="381"/>
      <c r="DE41" s="381"/>
      <c r="DG41" s="378" t="str">
        <f>IF('各会計、関係団体の財政状況及び健全化判断比率'!BR14="","",'各会計、関係団体の財政状況及び健全化判断比率'!BR14)</f>
        <v/>
      </c>
      <c r="DH41" s="378"/>
      <c r="DI41" s="190"/>
    </row>
    <row r="42" spans="1:113" ht="32.25" customHeight="1" x14ac:dyDescent="0.2">
      <c r="B42" s="187"/>
      <c r="C42" s="380" t="str">
        <f t="shared" si="5"/>
        <v/>
      </c>
      <c r="D42" s="380"/>
      <c r="E42" s="381" t="str">
        <f>IF('各会計、関係団体の財政状況及び健全化判断比率'!B15="","",'各会計、関係団体の財政状況及び健全化判断比率'!B15)</f>
        <v/>
      </c>
      <c r="F42" s="381"/>
      <c r="G42" s="381"/>
      <c r="H42" s="381"/>
      <c r="I42" s="381"/>
      <c r="J42" s="381"/>
      <c r="K42" s="381"/>
      <c r="L42" s="381"/>
      <c r="M42" s="381"/>
      <c r="N42" s="381"/>
      <c r="O42" s="381"/>
      <c r="P42" s="381"/>
      <c r="Q42" s="381"/>
      <c r="R42" s="381"/>
      <c r="S42" s="381"/>
      <c r="T42" s="163"/>
      <c r="U42" s="380" t="str">
        <f t="shared" si="4"/>
        <v/>
      </c>
      <c r="V42" s="380"/>
      <c r="W42" s="381"/>
      <c r="X42" s="381"/>
      <c r="Y42" s="381"/>
      <c r="Z42" s="381"/>
      <c r="AA42" s="381"/>
      <c r="AB42" s="381"/>
      <c r="AC42" s="381"/>
      <c r="AD42" s="381"/>
      <c r="AE42" s="381"/>
      <c r="AF42" s="381"/>
      <c r="AG42" s="381"/>
      <c r="AH42" s="381"/>
      <c r="AI42" s="381"/>
      <c r="AJ42" s="381"/>
      <c r="AK42" s="381"/>
      <c r="AL42" s="163"/>
      <c r="AM42" s="380" t="str">
        <f t="shared" si="0"/>
        <v/>
      </c>
      <c r="AN42" s="380"/>
      <c r="AO42" s="381"/>
      <c r="AP42" s="381"/>
      <c r="AQ42" s="381"/>
      <c r="AR42" s="381"/>
      <c r="AS42" s="381"/>
      <c r="AT42" s="381"/>
      <c r="AU42" s="381"/>
      <c r="AV42" s="381"/>
      <c r="AW42" s="381"/>
      <c r="AX42" s="381"/>
      <c r="AY42" s="381"/>
      <c r="AZ42" s="381"/>
      <c r="BA42" s="381"/>
      <c r="BB42" s="381"/>
      <c r="BC42" s="381"/>
      <c r="BD42" s="163"/>
      <c r="BE42" s="380" t="str">
        <f t="shared" si="1"/>
        <v/>
      </c>
      <c r="BF42" s="380"/>
      <c r="BG42" s="381"/>
      <c r="BH42" s="381"/>
      <c r="BI42" s="381"/>
      <c r="BJ42" s="381"/>
      <c r="BK42" s="381"/>
      <c r="BL42" s="381"/>
      <c r="BM42" s="381"/>
      <c r="BN42" s="381"/>
      <c r="BO42" s="381"/>
      <c r="BP42" s="381"/>
      <c r="BQ42" s="381"/>
      <c r="BR42" s="381"/>
      <c r="BS42" s="381"/>
      <c r="BT42" s="381"/>
      <c r="BU42" s="381"/>
      <c r="BV42" s="163"/>
      <c r="BW42" s="380">
        <f t="shared" si="2"/>
        <v>18</v>
      </c>
      <c r="BX42" s="380"/>
      <c r="BY42" s="381" t="str">
        <f>IF('各会計、関係団体の財政状況及び健全化判断比率'!B76="","",'各会計、関係団体の財政状況及び健全化判断比率'!B76)</f>
        <v>福島県後期高齢者医療広域連合（後期高齢者医療特別会計）</v>
      </c>
      <c r="BZ42" s="381"/>
      <c r="CA42" s="381"/>
      <c r="CB42" s="381"/>
      <c r="CC42" s="381"/>
      <c r="CD42" s="381"/>
      <c r="CE42" s="381"/>
      <c r="CF42" s="381"/>
      <c r="CG42" s="381"/>
      <c r="CH42" s="381"/>
      <c r="CI42" s="381"/>
      <c r="CJ42" s="381"/>
      <c r="CK42" s="381"/>
      <c r="CL42" s="381"/>
      <c r="CM42" s="381"/>
      <c r="CN42" s="163"/>
      <c r="CO42" s="380" t="str">
        <f t="shared" si="3"/>
        <v/>
      </c>
      <c r="CP42" s="380"/>
      <c r="CQ42" s="381" t="str">
        <f>IF('各会計、関係団体の財政状況及び健全化判断比率'!BS15="","",'各会計、関係団体の財政状況及び健全化判断比率'!BS15)</f>
        <v/>
      </c>
      <c r="CR42" s="381"/>
      <c r="CS42" s="381"/>
      <c r="CT42" s="381"/>
      <c r="CU42" s="381"/>
      <c r="CV42" s="381"/>
      <c r="CW42" s="381"/>
      <c r="CX42" s="381"/>
      <c r="CY42" s="381"/>
      <c r="CZ42" s="381"/>
      <c r="DA42" s="381"/>
      <c r="DB42" s="381"/>
      <c r="DC42" s="381"/>
      <c r="DD42" s="381"/>
      <c r="DE42" s="381"/>
      <c r="DG42" s="378" t="str">
        <f>IF('各会計、関係団体の財政状況及び健全化判断比率'!BR15="","",'各会計、関係団体の財政状況及び健全化判断比率'!BR15)</f>
        <v/>
      </c>
      <c r="DH42" s="378"/>
      <c r="DI42" s="190"/>
    </row>
    <row r="43" spans="1:113" ht="32.25" customHeight="1" x14ac:dyDescent="0.2">
      <c r="B43" s="187"/>
      <c r="C43" s="380" t="str">
        <f t="shared" si="5"/>
        <v/>
      </c>
      <c r="D43" s="380"/>
      <c r="E43" s="381" t="str">
        <f>IF('各会計、関係団体の財政状況及び健全化判断比率'!B16="","",'各会計、関係団体の財政状況及び健全化判断比率'!B16)</f>
        <v/>
      </c>
      <c r="F43" s="381"/>
      <c r="G43" s="381"/>
      <c r="H43" s="381"/>
      <c r="I43" s="381"/>
      <c r="J43" s="381"/>
      <c r="K43" s="381"/>
      <c r="L43" s="381"/>
      <c r="M43" s="381"/>
      <c r="N43" s="381"/>
      <c r="O43" s="381"/>
      <c r="P43" s="381"/>
      <c r="Q43" s="381"/>
      <c r="R43" s="381"/>
      <c r="S43" s="381"/>
      <c r="T43" s="163"/>
      <c r="U43" s="380" t="str">
        <f t="shared" si="4"/>
        <v/>
      </c>
      <c r="V43" s="380"/>
      <c r="W43" s="381"/>
      <c r="X43" s="381"/>
      <c r="Y43" s="381"/>
      <c r="Z43" s="381"/>
      <c r="AA43" s="381"/>
      <c r="AB43" s="381"/>
      <c r="AC43" s="381"/>
      <c r="AD43" s="381"/>
      <c r="AE43" s="381"/>
      <c r="AF43" s="381"/>
      <c r="AG43" s="381"/>
      <c r="AH43" s="381"/>
      <c r="AI43" s="381"/>
      <c r="AJ43" s="381"/>
      <c r="AK43" s="381"/>
      <c r="AL43" s="163"/>
      <c r="AM43" s="380" t="str">
        <f t="shared" si="0"/>
        <v/>
      </c>
      <c r="AN43" s="380"/>
      <c r="AO43" s="381"/>
      <c r="AP43" s="381"/>
      <c r="AQ43" s="381"/>
      <c r="AR43" s="381"/>
      <c r="AS43" s="381"/>
      <c r="AT43" s="381"/>
      <c r="AU43" s="381"/>
      <c r="AV43" s="381"/>
      <c r="AW43" s="381"/>
      <c r="AX43" s="381"/>
      <c r="AY43" s="381"/>
      <c r="AZ43" s="381"/>
      <c r="BA43" s="381"/>
      <c r="BB43" s="381"/>
      <c r="BC43" s="381"/>
      <c r="BD43" s="163"/>
      <c r="BE43" s="380" t="str">
        <f t="shared" si="1"/>
        <v/>
      </c>
      <c r="BF43" s="380"/>
      <c r="BG43" s="381"/>
      <c r="BH43" s="381"/>
      <c r="BI43" s="381"/>
      <c r="BJ43" s="381"/>
      <c r="BK43" s="381"/>
      <c r="BL43" s="381"/>
      <c r="BM43" s="381"/>
      <c r="BN43" s="381"/>
      <c r="BO43" s="381"/>
      <c r="BP43" s="381"/>
      <c r="BQ43" s="381"/>
      <c r="BR43" s="381"/>
      <c r="BS43" s="381"/>
      <c r="BT43" s="381"/>
      <c r="BU43" s="381"/>
      <c r="BV43" s="163"/>
      <c r="BW43" s="380" t="str">
        <f t="shared" si="2"/>
        <v/>
      </c>
      <c r="BX43" s="380"/>
      <c r="BY43" s="381" t="str">
        <f>IF('各会計、関係団体の財政状況及び健全化判断比率'!B77="","",'各会計、関係団体の財政状況及び健全化判断比率'!B77)</f>
        <v/>
      </c>
      <c r="BZ43" s="381"/>
      <c r="CA43" s="381"/>
      <c r="CB43" s="381"/>
      <c r="CC43" s="381"/>
      <c r="CD43" s="381"/>
      <c r="CE43" s="381"/>
      <c r="CF43" s="381"/>
      <c r="CG43" s="381"/>
      <c r="CH43" s="381"/>
      <c r="CI43" s="381"/>
      <c r="CJ43" s="381"/>
      <c r="CK43" s="381"/>
      <c r="CL43" s="381"/>
      <c r="CM43" s="381"/>
      <c r="CN43" s="163"/>
      <c r="CO43" s="380" t="str">
        <f t="shared" si="3"/>
        <v/>
      </c>
      <c r="CP43" s="380"/>
      <c r="CQ43" s="381" t="str">
        <f>IF('各会計、関係団体の財政状況及び健全化判断比率'!BS16="","",'各会計、関係団体の財政状況及び健全化判断比率'!BS16)</f>
        <v/>
      </c>
      <c r="CR43" s="381"/>
      <c r="CS43" s="381"/>
      <c r="CT43" s="381"/>
      <c r="CU43" s="381"/>
      <c r="CV43" s="381"/>
      <c r="CW43" s="381"/>
      <c r="CX43" s="381"/>
      <c r="CY43" s="381"/>
      <c r="CZ43" s="381"/>
      <c r="DA43" s="381"/>
      <c r="DB43" s="381"/>
      <c r="DC43" s="381"/>
      <c r="DD43" s="381"/>
      <c r="DE43" s="381"/>
      <c r="DG43" s="378" t="str">
        <f>IF('各会計、関係団体の財政状況及び健全化判断比率'!BR16="","",'各会計、関係団体の財政状況及び健全化判断比率'!BR16)</f>
        <v/>
      </c>
      <c r="DH43" s="378"/>
      <c r="DI43" s="190"/>
    </row>
    <row r="44" spans="1:113" ht="13.5" customHeight="1" thickBot="1" x14ac:dyDescent="0.25">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
    <row r="46" spans="1:113" x14ac:dyDescent="0.2">
      <c r="B46" s="162" t="s">
        <v>193</v>
      </c>
      <c r="E46" s="377" t="s">
        <v>194</v>
      </c>
      <c r="F46" s="377"/>
      <c r="G46" s="377"/>
      <c r="H46" s="377"/>
      <c r="I46" s="377"/>
      <c r="J46" s="377"/>
      <c r="K46" s="377"/>
      <c r="L46" s="377"/>
      <c r="M46" s="377"/>
      <c r="N46" s="377"/>
      <c r="O46" s="377"/>
      <c r="P46" s="377"/>
      <c r="Q46" s="377"/>
      <c r="R46" s="377"/>
      <c r="S46" s="377"/>
      <c r="T46" s="377"/>
      <c r="U46" s="377"/>
      <c r="V46" s="377"/>
      <c r="W46" s="377"/>
      <c r="X46" s="377"/>
      <c r="Y46" s="377"/>
      <c r="Z46" s="377"/>
      <c r="AA46" s="377"/>
      <c r="AB46" s="377"/>
      <c r="AC46" s="377"/>
      <c r="AD46" s="377"/>
      <c r="AE46" s="377"/>
      <c r="AF46" s="377"/>
      <c r="AG46" s="377"/>
      <c r="AH46" s="377"/>
      <c r="AI46" s="377"/>
      <c r="AJ46" s="377"/>
      <c r="AK46" s="377"/>
      <c r="AL46" s="377"/>
      <c r="AM46" s="377"/>
      <c r="AN46" s="377"/>
      <c r="AO46" s="377"/>
      <c r="AP46" s="377"/>
      <c r="AQ46" s="377"/>
      <c r="AR46" s="377"/>
      <c r="AS46" s="377"/>
      <c r="AT46" s="377"/>
      <c r="AU46" s="377"/>
      <c r="AV46" s="377"/>
      <c r="AW46" s="377"/>
      <c r="AX46" s="377"/>
      <c r="AY46" s="377"/>
      <c r="AZ46" s="377"/>
      <c r="BA46" s="377"/>
      <c r="BB46" s="377"/>
      <c r="BC46" s="377"/>
      <c r="BD46" s="377"/>
      <c r="BE46" s="377"/>
      <c r="BF46" s="377"/>
      <c r="BG46" s="377"/>
      <c r="BH46" s="377"/>
      <c r="BI46" s="377"/>
      <c r="BJ46" s="377"/>
      <c r="BK46" s="377"/>
      <c r="BL46" s="377"/>
      <c r="BM46" s="377"/>
      <c r="BN46" s="377"/>
      <c r="BO46" s="377"/>
      <c r="BP46" s="377"/>
      <c r="BQ46" s="377"/>
      <c r="BR46" s="377"/>
      <c r="BS46" s="377"/>
      <c r="BT46" s="377"/>
      <c r="BU46" s="377"/>
      <c r="BV46" s="377"/>
      <c r="BW46" s="377"/>
      <c r="BX46" s="377"/>
      <c r="BY46" s="377"/>
      <c r="BZ46" s="377"/>
      <c r="CA46" s="377"/>
      <c r="CB46" s="377"/>
      <c r="CC46" s="377"/>
      <c r="CD46" s="377"/>
      <c r="CE46" s="377"/>
      <c r="CF46" s="377"/>
      <c r="CG46" s="377"/>
      <c r="CH46" s="377"/>
      <c r="CI46" s="377"/>
      <c r="CJ46" s="377"/>
      <c r="CK46" s="377"/>
      <c r="CL46" s="377"/>
      <c r="CM46" s="377"/>
      <c r="CN46" s="377"/>
      <c r="CO46" s="377"/>
      <c r="CP46" s="377"/>
      <c r="CQ46" s="377"/>
      <c r="CR46" s="377"/>
      <c r="CS46" s="377"/>
      <c r="CT46" s="377"/>
      <c r="CU46" s="377"/>
      <c r="CV46" s="377"/>
      <c r="CW46" s="377"/>
      <c r="CX46" s="377"/>
      <c r="CY46" s="377"/>
      <c r="CZ46" s="377"/>
      <c r="DA46" s="377"/>
      <c r="DB46" s="377"/>
      <c r="DC46" s="377"/>
      <c r="DD46" s="377"/>
      <c r="DE46" s="377"/>
      <c r="DF46" s="377"/>
      <c r="DG46" s="377"/>
      <c r="DH46" s="377"/>
      <c r="DI46" s="377"/>
    </row>
    <row r="47" spans="1:113" x14ac:dyDescent="0.2">
      <c r="E47" s="377" t="s">
        <v>195</v>
      </c>
      <c r="F47" s="377"/>
      <c r="G47" s="377"/>
      <c r="H47" s="377"/>
      <c r="I47" s="377"/>
      <c r="J47" s="377"/>
      <c r="K47" s="377"/>
      <c r="L47" s="377"/>
      <c r="M47" s="377"/>
      <c r="N47" s="377"/>
      <c r="O47" s="377"/>
      <c r="P47" s="377"/>
      <c r="Q47" s="377"/>
      <c r="R47" s="377"/>
      <c r="S47" s="377"/>
      <c r="T47" s="377"/>
      <c r="U47" s="377"/>
      <c r="V47" s="377"/>
      <c r="W47" s="377"/>
      <c r="X47" s="377"/>
      <c r="Y47" s="377"/>
      <c r="Z47" s="377"/>
      <c r="AA47" s="377"/>
      <c r="AB47" s="377"/>
      <c r="AC47" s="377"/>
      <c r="AD47" s="377"/>
      <c r="AE47" s="377"/>
      <c r="AF47" s="377"/>
      <c r="AG47" s="377"/>
      <c r="AH47" s="377"/>
      <c r="AI47" s="377"/>
      <c r="AJ47" s="377"/>
      <c r="AK47" s="377"/>
      <c r="AL47" s="377"/>
      <c r="AM47" s="377"/>
      <c r="AN47" s="377"/>
      <c r="AO47" s="377"/>
      <c r="AP47" s="377"/>
      <c r="AQ47" s="377"/>
      <c r="AR47" s="377"/>
      <c r="AS47" s="377"/>
      <c r="AT47" s="377"/>
      <c r="AU47" s="377"/>
      <c r="AV47" s="377"/>
      <c r="AW47" s="377"/>
      <c r="AX47" s="377"/>
      <c r="AY47" s="377"/>
      <c r="AZ47" s="377"/>
      <c r="BA47" s="377"/>
      <c r="BB47" s="377"/>
      <c r="BC47" s="377"/>
      <c r="BD47" s="377"/>
      <c r="BE47" s="377"/>
      <c r="BF47" s="377"/>
      <c r="BG47" s="377"/>
      <c r="BH47" s="377"/>
      <c r="BI47" s="377"/>
      <c r="BJ47" s="377"/>
      <c r="BK47" s="377"/>
      <c r="BL47" s="377"/>
      <c r="BM47" s="377"/>
      <c r="BN47" s="377"/>
      <c r="BO47" s="377"/>
      <c r="BP47" s="377"/>
      <c r="BQ47" s="377"/>
      <c r="BR47" s="377"/>
      <c r="BS47" s="377"/>
      <c r="BT47" s="377"/>
      <c r="BU47" s="377"/>
      <c r="BV47" s="377"/>
      <c r="BW47" s="377"/>
      <c r="BX47" s="377"/>
      <c r="BY47" s="377"/>
      <c r="BZ47" s="377"/>
      <c r="CA47" s="377"/>
      <c r="CB47" s="377"/>
      <c r="CC47" s="377"/>
      <c r="CD47" s="377"/>
      <c r="CE47" s="377"/>
      <c r="CF47" s="377"/>
      <c r="CG47" s="377"/>
      <c r="CH47" s="377"/>
      <c r="CI47" s="377"/>
      <c r="CJ47" s="377"/>
      <c r="CK47" s="377"/>
      <c r="CL47" s="377"/>
      <c r="CM47" s="377"/>
      <c r="CN47" s="377"/>
      <c r="CO47" s="377"/>
      <c r="CP47" s="377"/>
      <c r="CQ47" s="377"/>
      <c r="CR47" s="377"/>
      <c r="CS47" s="377"/>
      <c r="CT47" s="377"/>
      <c r="CU47" s="377"/>
      <c r="CV47" s="377"/>
      <c r="CW47" s="377"/>
      <c r="CX47" s="377"/>
      <c r="CY47" s="377"/>
      <c r="CZ47" s="377"/>
      <c r="DA47" s="377"/>
      <c r="DB47" s="377"/>
      <c r="DC47" s="377"/>
      <c r="DD47" s="377"/>
      <c r="DE47" s="377"/>
      <c r="DF47" s="377"/>
      <c r="DG47" s="377"/>
      <c r="DH47" s="377"/>
      <c r="DI47" s="377"/>
    </row>
    <row r="48" spans="1:113" x14ac:dyDescent="0.2">
      <c r="E48" s="377" t="s">
        <v>196</v>
      </c>
      <c r="F48" s="377"/>
      <c r="G48" s="377"/>
      <c r="H48" s="377"/>
      <c r="I48" s="377"/>
      <c r="J48" s="377"/>
      <c r="K48" s="377"/>
      <c r="L48" s="377"/>
      <c r="M48" s="377"/>
      <c r="N48" s="377"/>
      <c r="O48" s="377"/>
      <c r="P48" s="377"/>
      <c r="Q48" s="377"/>
      <c r="R48" s="377"/>
      <c r="S48" s="377"/>
      <c r="T48" s="377"/>
      <c r="U48" s="377"/>
      <c r="V48" s="377"/>
      <c r="W48" s="377"/>
      <c r="X48" s="377"/>
      <c r="Y48" s="377"/>
      <c r="Z48" s="377"/>
      <c r="AA48" s="377"/>
      <c r="AB48" s="377"/>
      <c r="AC48" s="377"/>
      <c r="AD48" s="377"/>
      <c r="AE48" s="377"/>
      <c r="AF48" s="377"/>
      <c r="AG48" s="377"/>
      <c r="AH48" s="377"/>
      <c r="AI48" s="377"/>
      <c r="AJ48" s="377"/>
      <c r="AK48" s="377"/>
      <c r="AL48" s="377"/>
      <c r="AM48" s="377"/>
      <c r="AN48" s="377"/>
      <c r="AO48" s="377"/>
      <c r="AP48" s="377"/>
      <c r="AQ48" s="377"/>
      <c r="AR48" s="377"/>
      <c r="AS48" s="377"/>
      <c r="AT48" s="377"/>
      <c r="AU48" s="377"/>
      <c r="AV48" s="377"/>
      <c r="AW48" s="377"/>
      <c r="AX48" s="377"/>
      <c r="AY48" s="377"/>
      <c r="AZ48" s="377"/>
      <c r="BA48" s="377"/>
      <c r="BB48" s="377"/>
      <c r="BC48" s="377"/>
      <c r="BD48" s="377"/>
      <c r="BE48" s="377"/>
      <c r="BF48" s="377"/>
      <c r="BG48" s="377"/>
      <c r="BH48" s="377"/>
      <c r="BI48" s="377"/>
      <c r="BJ48" s="377"/>
      <c r="BK48" s="377"/>
      <c r="BL48" s="377"/>
      <c r="BM48" s="377"/>
      <c r="BN48" s="377"/>
      <c r="BO48" s="377"/>
      <c r="BP48" s="377"/>
      <c r="BQ48" s="377"/>
      <c r="BR48" s="377"/>
      <c r="BS48" s="377"/>
      <c r="BT48" s="377"/>
      <c r="BU48" s="377"/>
      <c r="BV48" s="377"/>
      <c r="BW48" s="377"/>
      <c r="BX48" s="377"/>
      <c r="BY48" s="377"/>
      <c r="BZ48" s="377"/>
      <c r="CA48" s="377"/>
      <c r="CB48" s="377"/>
      <c r="CC48" s="377"/>
      <c r="CD48" s="377"/>
      <c r="CE48" s="377"/>
      <c r="CF48" s="377"/>
      <c r="CG48" s="377"/>
      <c r="CH48" s="377"/>
      <c r="CI48" s="377"/>
      <c r="CJ48" s="377"/>
      <c r="CK48" s="377"/>
      <c r="CL48" s="377"/>
      <c r="CM48" s="377"/>
      <c r="CN48" s="377"/>
      <c r="CO48" s="377"/>
      <c r="CP48" s="377"/>
      <c r="CQ48" s="377"/>
      <c r="CR48" s="377"/>
      <c r="CS48" s="377"/>
      <c r="CT48" s="377"/>
      <c r="CU48" s="377"/>
      <c r="CV48" s="377"/>
      <c r="CW48" s="377"/>
      <c r="CX48" s="377"/>
      <c r="CY48" s="377"/>
      <c r="CZ48" s="377"/>
      <c r="DA48" s="377"/>
      <c r="DB48" s="377"/>
      <c r="DC48" s="377"/>
      <c r="DD48" s="377"/>
      <c r="DE48" s="377"/>
      <c r="DF48" s="377"/>
      <c r="DG48" s="377"/>
      <c r="DH48" s="377"/>
      <c r="DI48" s="377"/>
    </row>
    <row r="49" spans="5:113" x14ac:dyDescent="0.2">
      <c r="E49" s="379" t="s">
        <v>197</v>
      </c>
      <c r="F49" s="379"/>
      <c r="G49" s="379"/>
      <c r="H49" s="379"/>
      <c r="I49" s="379"/>
      <c r="J49" s="379"/>
      <c r="K49" s="379"/>
      <c r="L49" s="379"/>
      <c r="M49" s="379"/>
      <c r="N49" s="379"/>
      <c r="O49" s="379"/>
      <c r="P49" s="379"/>
      <c r="Q49" s="379"/>
      <c r="R49" s="379"/>
      <c r="S49" s="379"/>
      <c r="T49" s="379"/>
      <c r="U49" s="379"/>
      <c r="V49" s="379"/>
      <c r="W49" s="379"/>
      <c r="X49" s="379"/>
      <c r="Y49" s="379"/>
      <c r="Z49" s="379"/>
      <c r="AA49" s="379"/>
      <c r="AB49" s="379"/>
      <c r="AC49" s="379"/>
      <c r="AD49" s="379"/>
      <c r="AE49" s="379"/>
      <c r="AF49" s="379"/>
      <c r="AG49" s="379"/>
      <c r="AH49" s="379"/>
      <c r="AI49" s="379"/>
      <c r="AJ49" s="379"/>
      <c r="AK49" s="379"/>
      <c r="AL49" s="379"/>
      <c r="AM49" s="379"/>
      <c r="AN49" s="379"/>
      <c r="AO49" s="379"/>
      <c r="AP49" s="379"/>
      <c r="AQ49" s="379"/>
      <c r="AR49" s="379"/>
      <c r="AS49" s="379"/>
      <c r="AT49" s="379"/>
      <c r="AU49" s="379"/>
      <c r="AV49" s="379"/>
      <c r="AW49" s="379"/>
      <c r="AX49" s="379"/>
      <c r="AY49" s="379"/>
      <c r="AZ49" s="379"/>
      <c r="BA49" s="379"/>
      <c r="BB49" s="379"/>
      <c r="BC49" s="379"/>
      <c r="BD49" s="379"/>
      <c r="BE49" s="379"/>
      <c r="BF49" s="379"/>
      <c r="BG49" s="379"/>
      <c r="BH49" s="379"/>
      <c r="BI49" s="379"/>
      <c r="BJ49" s="379"/>
      <c r="BK49" s="379"/>
      <c r="BL49" s="379"/>
      <c r="BM49" s="379"/>
      <c r="BN49" s="379"/>
      <c r="BO49" s="379"/>
      <c r="BP49" s="379"/>
      <c r="BQ49" s="379"/>
      <c r="BR49" s="379"/>
      <c r="BS49" s="379"/>
      <c r="BT49" s="379"/>
      <c r="BU49" s="379"/>
      <c r="BV49" s="379"/>
      <c r="BW49" s="379"/>
      <c r="BX49" s="379"/>
      <c r="BY49" s="379"/>
      <c r="BZ49" s="379"/>
      <c r="CA49" s="379"/>
      <c r="CB49" s="379"/>
      <c r="CC49" s="379"/>
      <c r="CD49" s="379"/>
      <c r="CE49" s="379"/>
      <c r="CF49" s="379"/>
      <c r="CG49" s="379"/>
      <c r="CH49" s="379"/>
      <c r="CI49" s="379"/>
      <c r="CJ49" s="379"/>
      <c r="CK49" s="379"/>
      <c r="CL49" s="379"/>
      <c r="CM49" s="379"/>
      <c r="CN49" s="379"/>
      <c r="CO49" s="379"/>
      <c r="CP49" s="379"/>
      <c r="CQ49" s="379"/>
      <c r="CR49" s="379"/>
      <c r="CS49" s="379"/>
      <c r="CT49" s="379"/>
      <c r="CU49" s="379"/>
      <c r="CV49" s="379"/>
      <c r="CW49" s="379"/>
      <c r="CX49" s="379"/>
      <c r="CY49" s="379"/>
      <c r="CZ49" s="379"/>
      <c r="DA49" s="379"/>
      <c r="DB49" s="379"/>
      <c r="DC49" s="379"/>
      <c r="DD49" s="379"/>
      <c r="DE49" s="379"/>
      <c r="DF49" s="379"/>
      <c r="DG49" s="379"/>
      <c r="DH49" s="379"/>
      <c r="DI49" s="379"/>
    </row>
    <row r="50" spans="5:113" x14ac:dyDescent="0.2">
      <c r="E50" s="377" t="s">
        <v>198</v>
      </c>
      <c r="F50" s="377"/>
      <c r="G50" s="377"/>
      <c r="H50" s="377"/>
      <c r="I50" s="377"/>
      <c r="J50" s="377"/>
      <c r="K50" s="377"/>
      <c r="L50" s="377"/>
      <c r="M50" s="377"/>
      <c r="N50" s="377"/>
      <c r="O50" s="377"/>
      <c r="P50" s="377"/>
      <c r="Q50" s="377"/>
      <c r="R50" s="377"/>
      <c r="S50" s="377"/>
      <c r="T50" s="377"/>
      <c r="U50" s="377"/>
      <c r="V50" s="377"/>
      <c r="W50" s="377"/>
      <c r="X50" s="377"/>
      <c r="Y50" s="377"/>
      <c r="Z50" s="377"/>
      <c r="AA50" s="377"/>
      <c r="AB50" s="377"/>
      <c r="AC50" s="377"/>
      <c r="AD50" s="377"/>
      <c r="AE50" s="377"/>
      <c r="AF50" s="377"/>
      <c r="AG50" s="377"/>
      <c r="AH50" s="377"/>
      <c r="AI50" s="377"/>
      <c r="AJ50" s="377"/>
      <c r="AK50" s="377"/>
      <c r="AL50" s="377"/>
      <c r="AM50" s="377"/>
      <c r="AN50" s="377"/>
      <c r="AO50" s="377"/>
      <c r="AP50" s="377"/>
      <c r="AQ50" s="377"/>
      <c r="AR50" s="377"/>
      <c r="AS50" s="377"/>
      <c r="AT50" s="377"/>
      <c r="AU50" s="377"/>
      <c r="AV50" s="377"/>
      <c r="AW50" s="377"/>
      <c r="AX50" s="377"/>
      <c r="AY50" s="377"/>
      <c r="AZ50" s="377"/>
      <c r="BA50" s="377"/>
      <c r="BB50" s="377"/>
      <c r="BC50" s="377"/>
      <c r="BD50" s="377"/>
      <c r="BE50" s="377"/>
      <c r="BF50" s="377"/>
      <c r="BG50" s="377"/>
      <c r="BH50" s="377"/>
      <c r="BI50" s="377"/>
      <c r="BJ50" s="377"/>
      <c r="BK50" s="377"/>
      <c r="BL50" s="377"/>
      <c r="BM50" s="377"/>
      <c r="BN50" s="377"/>
      <c r="BO50" s="377"/>
      <c r="BP50" s="377"/>
      <c r="BQ50" s="377"/>
      <c r="BR50" s="377"/>
      <c r="BS50" s="377"/>
      <c r="BT50" s="377"/>
      <c r="BU50" s="377"/>
      <c r="BV50" s="377"/>
      <c r="BW50" s="377"/>
      <c r="BX50" s="377"/>
      <c r="BY50" s="377"/>
      <c r="BZ50" s="377"/>
      <c r="CA50" s="377"/>
      <c r="CB50" s="377"/>
      <c r="CC50" s="377"/>
      <c r="CD50" s="377"/>
      <c r="CE50" s="377"/>
      <c r="CF50" s="377"/>
      <c r="CG50" s="377"/>
      <c r="CH50" s="377"/>
      <c r="CI50" s="377"/>
      <c r="CJ50" s="377"/>
      <c r="CK50" s="377"/>
      <c r="CL50" s="377"/>
      <c r="CM50" s="377"/>
      <c r="CN50" s="377"/>
      <c r="CO50" s="377"/>
      <c r="CP50" s="377"/>
      <c r="CQ50" s="377"/>
      <c r="CR50" s="377"/>
      <c r="CS50" s="377"/>
      <c r="CT50" s="377"/>
      <c r="CU50" s="377"/>
      <c r="CV50" s="377"/>
      <c r="CW50" s="377"/>
      <c r="CX50" s="377"/>
      <c r="CY50" s="377"/>
      <c r="CZ50" s="377"/>
      <c r="DA50" s="377"/>
      <c r="DB50" s="377"/>
      <c r="DC50" s="377"/>
      <c r="DD50" s="377"/>
      <c r="DE50" s="377"/>
      <c r="DF50" s="377"/>
      <c r="DG50" s="377"/>
      <c r="DH50" s="377"/>
      <c r="DI50" s="377"/>
    </row>
    <row r="51" spans="5:113" x14ac:dyDescent="0.2">
      <c r="E51" s="377" t="s">
        <v>199</v>
      </c>
      <c r="F51" s="377"/>
      <c r="G51" s="377"/>
      <c r="H51" s="377"/>
      <c r="I51" s="377"/>
      <c r="J51" s="377"/>
      <c r="K51" s="377"/>
      <c r="L51" s="377"/>
      <c r="M51" s="377"/>
      <c r="N51" s="377"/>
      <c r="O51" s="377"/>
      <c r="P51" s="377"/>
      <c r="Q51" s="377"/>
      <c r="R51" s="377"/>
      <c r="S51" s="377"/>
      <c r="T51" s="377"/>
      <c r="U51" s="377"/>
      <c r="V51" s="377"/>
      <c r="W51" s="377"/>
      <c r="X51" s="377"/>
      <c r="Y51" s="377"/>
      <c r="Z51" s="377"/>
      <c r="AA51" s="377"/>
      <c r="AB51" s="377"/>
      <c r="AC51" s="377"/>
      <c r="AD51" s="377"/>
      <c r="AE51" s="377"/>
      <c r="AF51" s="377"/>
      <c r="AG51" s="377"/>
      <c r="AH51" s="377"/>
      <c r="AI51" s="377"/>
      <c r="AJ51" s="377"/>
      <c r="AK51" s="377"/>
      <c r="AL51" s="377"/>
      <c r="AM51" s="377"/>
      <c r="AN51" s="377"/>
      <c r="AO51" s="377"/>
      <c r="AP51" s="377"/>
      <c r="AQ51" s="377"/>
      <c r="AR51" s="377"/>
      <c r="AS51" s="377"/>
      <c r="AT51" s="377"/>
      <c r="AU51" s="377"/>
      <c r="AV51" s="377"/>
      <c r="AW51" s="377"/>
      <c r="AX51" s="377"/>
      <c r="AY51" s="377"/>
      <c r="AZ51" s="377"/>
      <c r="BA51" s="377"/>
      <c r="BB51" s="377"/>
      <c r="BC51" s="377"/>
      <c r="BD51" s="377"/>
      <c r="BE51" s="377"/>
      <c r="BF51" s="377"/>
      <c r="BG51" s="377"/>
      <c r="BH51" s="377"/>
      <c r="BI51" s="377"/>
      <c r="BJ51" s="377"/>
      <c r="BK51" s="377"/>
      <c r="BL51" s="377"/>
      <c r="BM51" s="377"/>
      <c r="BN51" s="377"/>
      <c r="BO51" s="377"/>
      <c r="BP51" s="377"/>
      <c r="BQ51" s="377"/>
      <c r="BR51" s="377"/>
      <c r="BS51" s="377"/>
      <c r="BT51" s="377"/>
      <c r="BU51" s="377"/>
      <c r="BV51" s="377"/>
      <c r="BW51" s="377"/>
      <c r="BX51" s="377"/>
      <c r="BY51" s="377"/>
      <c r="BZ51" s="377"/>
      <c r="CA51" s="377"/>
      <c r="CB51" s="377"/>
      <c r="CC51" s="377"/>
      <c r="CD51" s="377"/>
      <c r="CE51" s="377"/>
      <c r="CF51" s="377"/>
      <c r="CG51" s="377"/>
      <c r="CH51" s="377"/>
      <c r="CI51" s="377"/>
      <c r="CJ51" s="377"/>
      <c r="CK51" s="377"/>
      <c r="CL51" s="377"/>
      <c r="CM51" s="377"/>
      <c r="CN51" s="377"/>
      <c r="CO51" s="377"/>
      <c r="CP51" s="377"/>
      <c r="CQ51" s="377"/>
      <c r="CR51" s="377"/>
      <c r="CS51" s="377"/>
      <c r="CT51" s="377"/>
      <c r="CU51" s="377"/>
      <c r="CV51" s="377"/>
      <c r="CW51" s="377"/>
      <c r="CX51" s="377"/>
      <c r="CY51" s="377"/>
      <c r="CZ51" s="377"/>
      <c r="DA51" s="377"/>
      <c r="DB51" s="377"/>
      <c r="DC51" s="377"/>
      <c r="DD51" s="377"/>
      <c r="DE51" s="377"/>
      <c r="DF51" s="377"/>
      <c r="DG51" s="377"/>
      <c r="DH51" s="377"/>
      <c r="DI51" s="377"/>
    </row>
    <row r="52" spans="5:113" x14ac:dyDescent="0.2">
      <c r="E52" s="377" t="s">
        <v>200</v>
      </c>
      <c r="F52" s="377"/>
      <c r="G52" s="377"/>
      <c r="H52" s="377"/>
      <c r="I52" s="377"/>
      <c r="J52" s="377"/>
      <c r="K52" s="377"/>
      <c r="L52" s="377"/>
      <c r="M52" s="377"/>
      <c r="N52" s="377"/>
      <c r="O52" s="377"/>
      <c r="P52" s="377"/>
      <c r="Q52" s="377"/>
      <c r="R52" s="377"/>
      <c r="S52" s="377"/>
      <c r="T52" s="377"/>
      <c r="U52" s="377"/>
      <c r="V52" s="377"/>
      <c r="W52" s="377"/>
      <c r="X52" s="377"/>
      <c r="Y52" s="377"/>
      <c r="Z52" s="377"/>
      <c r="AA52" s="377"/>
      <c r="AB52" s="377"/>
      <c r="AC52" s="377"/>
      <c r="AD52" s="377"/>
      <c r="AE52" s="377"/>
      <c r="AF52" s="377"/>
      <c r="AG52" s="377"/>
      <c r="AH52" s="377"/>
      <c r="AI52" s="377"/>
      <c r="AJ52" s="377"/>
      <c r="AK52" s="377"/>
      <c r="AL52" s="377"/>
      <c r="AM52" s="377"/>
      <c r="AN52" s="377"/>
      <c r="AO52" s="377"/>
      <c r="AP52" s="377"/>
      <c r="AQ52" s="377"/>
      <c r="AR52" s="377"/>
      <c r="AS52" s="377"/>
      <c r="AT52" s="377"/>
      <c r="AU52" s="377"/>
      <c r="AV52" s="377"/>
      <c r="AW52" s="377"/>
      <c r="AX52" s="377"/>
      <c r="AY52" s="377"/>
      <c r="AZ52" s="377"/>
      <c r="BA52" s="377"/>
      <c r="BB52" s="377"/>
      <c r="BC52" s="377"/>
      <c r="BD52" s="377"/>
      <c r="BE52" s="377"/>
      <c r="BF52" s="377"/>
      <c r="BG52" s="377"/>
      <c r="BH52" s="377"/>
      <c r="BI52" s="377"/>
      <c r="BJ52" s="377"/>
      <c r="BK52" s="377"/>
      <c r="BL52" s="377"/>
      <c r="BM52" s="377"/>
      <c r="BN52" s="377"/>
      <c r="BO52" s="377"/>
      <c r="BP52" s="377"/>
      <c r="BQ52" s="377"/>
      <c r="BR52" s="377"/>
      <c r="BS52" s="377"/>
      <c r="BT52" s="377"/>
      <c r="BU52" s="377"/>
      <c r="BV52" s="377"/>
      <c r="BW52" s="377"/>
      <c r="BX52" s="377"/>
      <c r="BY52" s="377"/>
      <c r="BZ52" s="377"/>
      <c r="CA52" s="377"/>
      <c r="CB52" s="377"/>
      <c r="CC52" s="377"/>
      <c r="CD52" s="377"/>
      <c r="CE52" s="377"/>
      <c r="CF52" s="377"/>
      <c r="CG52" s="377"/>
      <c r="CH52" s="377"/>
      <c r="CI52" s="377"/>
      <c r="CJ52" s="377"/>
      <c r="CK52" s="377"/>
      <c r="CL52" s="377"/>
      <c r="CM52" s="377"/>
      <c r="CN52" s="377"/>
      <c r="CO52" s="377"/>
      <c r="CP52" s="377"/>
      <c r="CQ52" s="377"/>
      <c r="CR52" s="377"/>
      <c r="CS52" s="377"/>
      <c r="CT52" s="377"/>
      <c r="CU52" s="377"/>
      <c r="CV52" s="377"/>
      <c r="CW52" s="377"/>
      <c r="CX52" s="377"/>
      <c r="CY52" s="377"/>
      <c r="CZ52" s="377"/>
      <c r="DA52" s="377"/>
      <c r="DB52" s="377"/>
      <c r="DC52" s="377"/>
      <c r="DD52" s="377"/>
      <c r="DE52" s="377"/>
      <c r="DF52" s="377"/>
      <c r="DG52" s="377"/>
      <c r="DH52" s="377"/>
      <c r="DI52" s="377"/>
    </row>
    <row r="53" spans="5:113" x14ac:dyDescent="0.2">
      <c r="E53" s="377" t="s">
        <v>201</v>
      </c>
      <c r="F53" s="377"/>
      <c r="G53" s="377"/>
      <c r="H53" s="377"/>
      <c r="I53" s="377"/>
      <c r="J53" s="377"/>
      <c r="K53" s="377"/>
      <c r="L53" s="377"/>
      <c r="M53" s="377"/>
      <c r="N53" s="377"/>
      <c r="O53" s="377"/>
      <c r="P53" s="377"/>
      <c r="Q53" s="377"/>
      <c r="R53" s="377"/>
      <c r="S53" s="377"/>
      <c r="T53" s="377"/>
      <c r="U53" s="377"/>
      <c r="V53" s="377"/>
      <c r="W53" s="377"/>
      <c r="X53" s="377"/>
      <c r="Y53" s="377"/>
      <c r="Z53" s="377"/>
      <c r="AA53" s="377"/>
      <c r="AB53" s="377"/>
      <c r="AC53" s="377"/>
      <c r="AD53" s="377"/>
      <c r="AE53" s="377"/>
      <c r="AF53" s="377"/>
      <c r="AG53" s="377"/>
      <c r="AH53" s="377"/>
      <c r="AI53" s="377"/>
      <c r="AJ53" s="377"/>
      <c r="AK53" s="377"/>
      <c r="AL53" s="377"/>
      <c r="AM53" s="377"/>
      <c r="AN53" s="377"/>
      <c r="AO53" s="377"/>
      <c r="AP53" s="377"/>
      <c r="AQ53" s="377"/>
      <c r="AR53" s="377"/>
      <c r="AS53" s="377"/>
      <c r="AT53" s="377"/>
      <c r="AU53" s="377"/>
      <c r="AV53" s="377"/>
      <c r="AW53" s="377"/>
      <c r="AX53" s="377"/>
      <c r="AY53" s="377"/>
      <c r="AZ53" s="377"/>
      <c r="BA53" s="377"/>
      <c r="BB53" s="377"/>
      <c r="BC53" s="377"/>
      <c r="BD53" s="377"/>
      <c r="BE53" s="377"/>
      <c r="BF53" s="377"/>
      <c r="BG53" s="377"/>
      <c r="BH53" s="377"/>
      <c r="BI53" s="377"/>
      <c r="BJ53" s="377"/>
      <c r="BK53" s="377"/>
      <c r="BL53" s="377"/>
      <c r="BM53" s="377"/>
      <c r="BN53" s="377"/>
      <c r="BO53" s="377"/>
      <c r="BP53" s="377"/>
      <c r="BQ53" s="377"/>
      <c r="BR53" s="377"/>
      <c r="BS53" s="377"/>
      <c r="BT53" s="377"/>
      <c r="BU53" s="377"/>
      <c r="BV53" s="377"/>
      <c r="BW53" s="377"/>
      <c r="BX53" s="377"/>
      <c r="BY53" s="377"/>
      <c r="BZ53" s="377"/>
      <c r="CA53" s="377"/>
      <c r="CB53" s="377"/>
      <c r="CC53" s="377"/>
      <c r="CD53" s="377"/>
      <c r="CE53" s="377"/>
      <c r="CF53" s="377"/>
      <c r="CG53" s="377"/>
      <c r="CH53" s="377"/>
      <c r="CI53" s="377"/>
      <c r="CJ53" s="377"/>
      <c r="CK53" s="377"/>
      <c r="CL53" s="377"/>
      <c r="CM53" s="377"/>
      <c r="CN53" s="377"/>
      <c r="CO53" s="377"/>
      <c r="CP53" s="377"/>
      <c r="CQ53" s="377"/>
      <c r="CR53" s="377"/>
      <c r="CS53" s="377"/>
      <c r="CT53" s="377"/>
      <c r="CU53" s="377"/>
      <c r="CV53" s="377"/>
      <c r="CW53" s="377"/>
      <c r="CX53" s="377"/>
      <c r="CY53" s="377"/>
      <c r="CZ53" s="377"/>
      <c r="DA53" s="377"/>
      <c r="DB53" s="377"/>
      <c r="DC53" s="377"/>
      <c r="DD53" s="377"/>
      <c r="DE53" s="377"/>
      <c r="DF53" s="377"/>
      <c r="DG53" s="377"/>
      <c r="DH53" s="377"/>
      <c r="DI53" s="377"/>
    </row>
    <row r="54" spans="5:113" x14ac:dyDescent="0.2"/>
    <row r="55" spans="5:113" x14ac:dyDescent="0.2"/>
    <row r="56" spans="5:113" x14ac:dyDescent="0.2"/>
  </sheetData>
  <sheetProtection algorithmName="SHA-512" hashValue="ZkEztnOHFW7x/p2s3nouNNqPQkD9sL4PyFBQF5XiiQyrvLMUeYp7Rs8epWW4DBICdgUs+L+k/SOheXpfvGwP0Q==" saltValue="Qwlanj1j130+seapHGiXzg=="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election activeCell="R22" sqref="R22:Y22"/>
    </sheetView>
  </sheetViews>
  <sheetFormatPr defaultColWidth="0" defaultRowHeight="11.25" customHeight="1" zeroHeight="1" x14ac:dyDescent="0.2"/>
  <cols>
    <col min="1" max="1" width="1.6328125" style="196" customWidth="1"/>
    <col min="2" max="2" width="2.36328125" style="196" customWidth="1"/>
    <col min="3" max="16" width="2.6328125" style="196" customWidth="1"/>
    <col min="17" max="17" width="2.36328125" style="196" customWidth="1"/>
    <col min="18" max="95" width="1.6328125" style="196" customWidth="1"/>
    <col min="96" max="133" width="1.6328125" style="208" customWidth="1"/>
    <col min="134" max="143" width="1.6328125" style="196" customWidth="1"/>
    <col min="144" max="16384" width="0" style="196" hidden="1"/>
  </cols>
  <sheetData>
    <row r="1" spans="2:143" ht="22.5" customHeight="1" thickBot="1" x14ac:dyDescent="0.25">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730" t="s">
        <v>202</v>
      </c>
      <c r="DI1" s="731"/>
      <c r="DJ1" s="731"/>
      <c r="DK1" s="731"/>
      <c r="DL1" s="731"/>
      <c r="DM1" s="731"/>
      <c r="DN1" s="732"/>
      <c r="DO1" s="196"/>
      <c r="DP1" s="730" t="s">
        <v>203</v>
      </c>
      <c r="DQ1" s="731"/>
      <c r="DR1" s="731"/>
      <c r="DS1" s="731"/>
      <c r="DT1" s="731"/>
      <c r="DU1" s="731"/>
      <c r="DV1" s="731"/>
      <c r="DW1" s="731"/>
      <c r="DX1" s="731"/>
      <c r="DY1" s="731"/>
      <c r="DZ1" s="731"/>
      <c r="EA1" s="731"/>
      <c r="EB1" s="731"/>
      <c r="EC1" s="732"/>
      <c r="ED1" s="195"/>
      <c r="EE1" s="195"/>
      <c r="EF1" s="195"/>
      <c r="EG1" s="195"/>
      <c r="EH1" s="195"/>
      <c r="EI1" s="195"/>
      <c r="EJ1" s="195"/>
      <c r="EK1" s="195"/>
      <c r="EL1" s="195"/>
      <c r="EM1" s="195"/>
    </row>
    <row r="2" spans="2:143" ht="22.5" customHeight="1" x14ac:dyDescent="0.2">
      <c r="B2" s="197" t="s">
        <v>204</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
      <c r="B3" s="686" t="s">
        <v>205</v>
      </c>
      <c r="C3" s="687"/>
      <c r="D3" s="687"/>
      <c r="E3" s="687"/>
      <c r="F3" s="687"/>
      <c r="G3" s="687"/>
      <c r="H3" s="687"/>
      <c r="I3" s="687"/>
      <c r="J3" s="687"/>
      <c r="K3" s="687"/>
      <c r="L3" s="687"/>
      <c r="M3" s="687"/>
      <c r="N3" s="687"/>
      <c r="O3" s="687"/>
      <c r="P3" s="687"/>
      <c r="Q3" s="687"/>
      <c r="R3" s="687"/>
      <c r="S3" s="687"/>
      <c r="T3" s="687"/>
      <c r="U3" s="687"/>
      <c r="V3" s="687"/>
      <c r="W3" s="687"/>
      <c r="X3" s="687"/>
      <c r="Y3" s="687"/>
      <c r="Z3" s="687"/>
      <c r="AA3" s="687"/>
      <c r="AB3" s="687"/>
      <c r="AC3" s="687"/>
      <c r="AD3" s="687"/>
      <c r="AE3" s="687"/>
      <c r="AF3" s="687"/>
      <c r="AG3" s="687"/>
      <c r="AH3" s="687"/>
      <c r="AI3" s="687"/>
      <c r="AJ3" s="687"/>
      <c r="AK3" s="687"/>
      <c r="AL3" s="687"/>
      <c r="AM3" s="687"/>
      <c r="AN3" s="687"/>
      <c r="AO3" s="687"/>
      <c r="AP3" s="686" t="s">
        <v>206</v>
      </c>
      <c r="AQ3" s="687"/>
      <c r="AR3" s="687"/>
      <c r="AS3" s="687"/>
      <c r="AT3" s="687"/>
      <c r="AU3" s="687"/>
      <c r="AV3" s="687"/>
      <c r="AW3" s="687"/>
      <c r="AX3" s="687"/>
      <c r="AY3" s="687"/>
      <c r="AZ3" s="687"/>
      <c r="BA3" s="687"/>
      <c r="BB3" s="687"/>
      <c r="BC3" s="687"/>
      <c r="BD3" s="687"/>
      <c r="BE3" s="687"/>
      <c r="BF3" s="687"/>
      <c r="BG3" s="687"/>
      <c r="BH3" s="687"/>
      <c r="BI3" s="687"/>
      <c r="BJ3" s="687"/>
      <c r="BK3" s="687"/>
      <c r="BL3" s="687"/>
      <c r="BM3" s="687"/>
      <c r="BN3" s="687"/>
      <c r="BO3" s="687"/>
      <c r="BP3" s="687"/>
      <c r="BQ3" s="687"/>
      <c r="BR3" s="687"/>
      <c r="BS3" s="687"/>
      <c r="BT3" s="687"/>
      <c r="BU3" s="687"/>
      <c r="BV3" s="687"/>
      <c r="BW3" s="687"/>
      <c r="BX3" s="687"/>
      <c r="BY3" s="687"/>
      <c r="BZ3" s="687"/>
      <c r="CA3" s="687"/>
      <c r="CB3" s="688"/>
      <c r="CD3" s="686" t="s">
        <v>207</v>
      </c>
      <c r="CE3" s="687"/>
      <c r="CF3" s="687"/>
      <c r="CG3" s="687"/>
      <c r="CH3" s="687"/>
      <c r="CI3" s="687"/>
      <c r="CJ3" s="687"/>
      <c r="CK3" s="687"/>
      <c r="CL3" s="687"/>
      <c r="CM3" s="687"/>
      <c r="CN3" s="687"/>
      <c r="CO3" s="687"/>
      <c r="CP3" s="687"/>
      <c r="CQ3" s="687"/>
      <c r="CR3" s="687"/>
      <c r="CS3" s="687"/>
      <c r="CT3" s="687"/>
      <c r="CU3" s="687"/>
      <c r="CV3" s="687"/>
      <c r="CW3" s="687"/>
      <c r="CX3" s="687"/>
      <c r="CY3" s="687"/>
      <c r="CZ3" s="687"/>
      <c r="DA3" s="687"/>
      <c r="DB3" s="687"/>
      <c r="DC3" s="687"/>
      <c r="DD3" s="687"/>
      <c r="DE3" s="687"/>
      <c r="DF3" s="687"/>
      <c r="DG3" s="687"/>
      <c r="DH3" s="687"/>
      <c r="DI3" s="687"/>
      <c r="DJ3" s="687"/>
      <c r="DK3" s="687"/>
      <c r="DL3" s="687"/>
      <c r="DM3" s="687"/>
      <c r="DN3" s="687"/>
      <c r="DO3" s="687"/>
      <c r="DP3" s="687"/>
      <c r="DQ3" s="687"/>
      <c r="DR3" s="687"/>
      <c r="DS3" s="687"/>
      <c r="DT3" s="687"/>
      <c r="DU3" s="687"/>
      <c r="DV3" s="687"/>
      <c r="DW3" s="687"/>
      <c r="DX3" s="687"/>
      <c r="DY3" s="687"/>
      <c r="DZ3" s="687"/>
      <c r="EA3" s="687"/>
      <c r="EB3" s="687"/>
      <c r="EC3" s="688"/>
    </row>
    <row r="4" spans="2:143" ht="11.25" customHeight="1" x14ac:dyDescent="0.2">
      <c r="B4" s="686" t="s">
        <v>1</v>
      </c>
      <c r="C4" s="687"/>
      <c r="D4" s="687"/>
      <c r="E4" s="687"/>
      <c r="F4" s="687"/>
      <c r="G4" s="687"/>
      <c r="H4" s="687"/>
      <c r="I4" s="687"/>
      <c r="J4" s="687"/>
      <c r="K4" s="687"/>
      <c r="L4" s="687"/>
      <c r="M4" s="687"/>
      <c r="N4" s="687"/>
      <c r="O4" s="687"/>
      <c r="P4" s="687"/>
      <c r="Q4" s="688"/>
      <c r="R4" s="686" t="s">
        <v>208</v>
      </c>
      <c r="S4" s="687"/>
      <c r="T4" s="687"/>
      <c r="U4" s="687"/>
      <c r="V4" s="687"/>
      <c r="W4" s="687"/>
      <c r="X4" s="687"/>
      <c r="Y4" s="688"/>
      <c r="Z4" s="686" t="s">
        <v>209</v>
      </c>
      <c r="AA4" s="687"/>
      <c r="AB4" s="687"/>
      <c r="AC4" s="688"/>
      <c r="AD4" s="686" t="s">
        <v>210</v>
      </c>
      <c r="AE4" s="687"/>
      <c r="AF4" s="687"/>
      <c r="AG4" s="687"/>
      <c r="AH4" s="687"/>
      <c r="AI4" s="687"/>
      <c r="AJ4" s="687"/>
      <c r="AK4" s="688"/>
      <c r="AL4" s="686" t="s">
        <v>209</v>
      </c>
      <c r="AM4" s="687"/>
      <c r="AN4" s="687"/>
      <c r="AO4" s="688"/>
      <c r="AP4" s="733" t="s">
        <v>211</v>
      </c>
      <c r="AQ4" s="733"/>
      <c r="AR4" s="733"/>
      <c r="AS4" s="733"/>
      <c r="AT4" s="733"/>
      <c r="AU4" s="733"/>
      <c r="AV4" s="733"/>
      <c r="AW4" s="733"/>
      <c r="AX4" s="733"/>
      <c r="AY4" s="733"/>
      <c r="AZ4" s="733"/>
      <c r="BA4" s="733"/>
      <c r="BB4" s="733"/>
      <c r="BC4" s="733"/>
      <c r="BD4" s="733"/>
      <c r="BE4" s="733"/>
      <c r="BF4" s="733"/>
      <c r="BG4" s="733" t="s">
        <v>212</v>
      </c>
      <c r="BH4" s="733"/>
      <c r="BI4" s="733"/>
      <c r="BJ4" s="733"/>
      <c r="BK4" s="733"/>
      <c r="BL4" s="733"/>
      <c r="BM4" s="733"/>
      <c r="BN4" s="733"/>
      <c r="BO4" s="733" t="s">
        <v>209</v>
      </c>
      <c r="BP4" s="733"/>
      <c r="BQ4" s="733"/>
      <c r="BR4" s="733"/>
      <c r="BS4" s="733" t="s">
        <v>213</v>
      </c>
      <c r="BT4" s="733"/>
      <c r="BU4" s="733"/>
      <c r="BV4" s="733"/>
      <c r="BW4" s="733"/>
      <c r="BX4" s="733"/>
      <c r="BY4" s="733"/>
      <c r="BZ4" s="733"/>
      <c r="CA4" s="733"/>
      <c r="CB4" s="733"/>
      <c r="CD4" s="686" t="s">
        <v>214</v>
      </c>
      <c r="CE4" s="687"/>
      <c r="CF4" s="687"/>
      <c r="CG4" s="687"/>
      <c r="CH4" s="687"/>
      <c r="CI4" s="687"/>
      <c r="CJ4" s="687"/>
      <c r="CK4" s="687"/>
      <c r="CL4" s="687"/>
      <c r="CM4" s="687"/>
      <c r="CN4" s="687"/>
      <c r="CO4" s="687"/>
      <c r="CP4" s="687"/>
      <c r="CQ4" s="687"/>
      <c r="CR4" s="687"/>
      <c r="CS4" s="687"/>
      <c r="CT4" s="687"/>
      <c r="CU4" s="687"/>
      <c r="CV4" s="687"/>
      <c r="CW4" s="687"/>
      <c r="CX4" s="687"/>
      <c r="CY4" s="687"/>
      <c r="CZ4" s="687"/>
      <c r="DA4" s="687"/>
      <c r="DB4" s="687"/>
      <c r="DC4" s="687"/>
      <c r="DD4" s="687"/>
      <c r="DE4" s="687"/>
      <c r="DF4" s="687"/>
      <c r="DG4" s="687"/>
      <c r="DH4" s="687"/>
      <c r="DI4" s="687"/>
      <c r="DJ4" s="687"/>
      <c r="DK4" s="687"/>
      <c r="DL4" s="687"/>
      <c r="DM4" s="687"/>
      <c r="DN4" s="687"/>
      <c r="DO4" s="687"/>
      <c r="DP4" s="687"/>
      <c r="DQ4" s="687"/>
      <c r="DR4" s="687"/>
      <c r="DS4" s="687"/>
      <c r="DT4" s="687"/>
      <c r="DU4" s="687"/>
      <c r="DV4" s="687"/>
      <c r="DW4" s="687"/>
      <c r="DX4" s="687"/>
      <c r="DY4" s="687"/>
      <c r="DZ4" s="687"/>
      <c r="EA4" s="687"/>
      <c r="EB4" s="687"/>
      <c r="EC4" s="688"/>
    </row>
    <row r="5" spans="2:143" ht="11.25" customHeight="1" x14ac:dyDescent="0.2">
      <c r="B5" s="692" t="s">
        <v>215</v>
      </c>
      <c r="C5" s="693"/>
      <c r="D5" s="693"/>
      <c r="E5" s="693"/>
      <c r="F5" s="693"/>
      <c r="G5" s="693"/>
      <c r="H5" s="693"/>
      <c r="I5" s="693"/>
      <c r="J5" s="693"/>
      <c r="K5" s="693"/>
      <c r="L5" s="693"/>
      <c r="M5" s="693"/>
      <c r="N5" s="693"/>
      <c r="O5" s="693"/>
      <c r="P5" s="693"/>
      <c r="Q5" s="694"/>
      <c r="R5" s="689">
        <v>576851</v>
      </c>
      <c r="S5" s="690"/>
      <c r="T5" s="690"/>
      <c r="U5" s="690"/>
      <c r="V5" s="690"/>
      <c r="W5" s="690"/>
      <c r="X5" s="690"/>
      <c r="Y5" s="715"/>
      <c r="Z5" s="728">
        <v>7.6</v>
      </c>
      <c r="AA5" s="728"/>
      <c r="AB5" s="728"/>
      <c r="AC5" s="728"/>
      <c r="AD5" s="729">
        <v>576851</v>
      </c>
      <c r="AE5" s="729"/>
      <c r="AF5" s="729"/>
      <c r="AG5" s="729"/>
      <c r="AH5" s="729"/>
      <c r="AI5" s="729"/>
      <c r="AJ5" s="729"/>
      <c r="AK5" s="729"/>
      <c r="AL5" s="716">
        <v>14.8</v>
      </c>
      <c r="AM5" s="698"/>
      <c r="AN5" s="698"/>
      <c r="AO5" s="717"/>
      <c r="AP5" s="692" t="s">
        <v>216</v>
      </c>
      <c r="AQ5" s="693"/>
      <c r="AR5" s="693"/>
      <c r="AS5" s="693"/>
      <c r="AT5" s="693"/>
      <c r="AU5" s="693"/>
      <c r="AV5" s="693"/>
      <c r="AW5" s="693"/>
      <c r="AX5" s="693"/>
      <c r="AY5" s="693"/>
      <c r="AZ5" s="693"/>
      <c r="BA5" s="693"/>
      <c r="BB5" s="693"/>
      <c r="BC5" s="693"/>
      <c r="BD5" s="693"/>
      <c r="BE5" s="693"/>
      <c r="BF5" s="694"/>
      <c r="BG5" s="634">
        <v>576851</v>
      </c>
      <c r="BH5" s="635"/>
      <c r="BI5" s="635"/>
      <c r="BJ5" s="635"/>
      <c r="BK5" s="635"/>
      <c r="BL5" s="635"/>
      <c r="BM5" s="635"/>
      <c r="BN5" s="636"/>
      <c r="BO5" s="672">
        <v>100</v>
      </c>
      <c r="BP5" s="672"/>
      <c r="BQ5" s="672"/>
      <c r="BR5" s="672"/>
      <c r="BS5" s="673" t="s">
        <v>122</v>
      </c>
      <c r="BT5" s="673"/>
      <c r="BU5" s="673"/>
      <c r="BV5" s="673"/>
      <c r="BW5" s="673"/>
      <c r="BX5" s="673"/>
      <c r="BY5" s="673"/>
      <c r="BZ5" s="673"/>
      <c r="CA5" s="673"/>
      <c r="CB5" s="713"/>
      <c r="CD5" s="686" t="s">
        <v>211</v>
      </c>
      <c r="CE5" s="687"/>
      <c r="CF5" s="687"/>
      <c r="CG5" s="687"/>
      <c r="CH5" s="687"/>
      <c r="CI5" s="687"/>
      <c r="CJ5" s="687"/>
      <c r="CK5" s="687"/>
      <c r="CL5" s="687"/>
      <c r="CM5" s="687"/>
      <c r="CN5" s="687"/>
      <c r="CO5" s="687"/>
      <c r="CP5" s="687"/>
      <c r="CQ5" s="688"/>
      <c r="CR5" s="686" t="s">
        <v>217</v>
      </c>
      <c r="CS5" s="687"/>
      <c r="CT5" s="687"/>
      <c r="CU5" s="687"/>
      <c r="CV5" s="687"/>
      <c r="CW5" s="687"/>
      <c r="CX5" s="687"/>
      <c r="CY5" s="688"/>
      <c r="CZ5" s="686" t="s">
        <v>209</v>
      </c>
      <c r="DA5" s="687"/>
      <c r="DB5" s="687"/>
      <c r="DC5" s="688"/>
      <c r="DD5" s="686" t="s">
        <v>218</v>
      </c>
      <c r="DE5" s="687"/>
      <c r="DF5" s="687"/>
      <c r="DG5" s="687"/>
      <c r="DH5" s="687"/>
      <c r="DI5" s="687"/>
      <c r="DJ5" s="687"/>
      <c r="DK5" s="687"/>
      <c r="DL5" s="687"/>
      <c r="DM5" s="687"/>
      <c r="DN5" s="687"/>
      <c r="DO5" s="687"/>
      <c r="DP5" s="688"/>
      <c r="DQ5" s="686" t="s">
        <v>219</v>
      </c>
      <c r="DR5" s="687"/>
      <c r="DS5" s="687"/>
      <c r="DT5" s="687"/>
      <c r="DU5" s="687"/>
      <c r="DV5" s="687"/>
      <c r="DW5" s="687"/>
      <c r="DX5" s="687"/>
      <c r="DY5" s="687"/>
      <c r="DZ5" s="687"/>
      <c r="EA5" s="687"/>
      <c r="EB5" s="687"/>
      <c r="EC5" s="688"/>
    </row>
    <row r="6" spans="2:143" ht="11.25" customHeight="1" x14ac:dyDescent="0.2">
      <c r="B6" s="631" t="s">
        <v>220</v>
      </c>
      <c r="C6" s="632"/>
      <c r="D6" s="632"/>
      <c r="E6" s="632"/>
      <c r="F6" s="632"/>
      <c r="G6" s="632"/>
      <c r="H6" s="632"/>
      <c r="I6" s="632"/>
      <c r="J6" s="632"/>
      <c r="K6" s="632"/>
      <c r="L6" s="632"/>
      <c r="M6" s="632"/>
      <c r="N6" s="632"/>
      <c r="O6" s="632"/>
      <c r="P6" s="632"/>
      <c r="Q6" s="633"/>
      <c r="R6" s="634">
        <v>108219</v>
      </c>
      <c r="S6" s="635"/>
      <c r="T6" s="635"/>
      <c r="U6" s="635"/>
      <c r="V6" s="635"/>
      <c r="W6" s="635"/>
      <c r="X6" s="635"/>
      <c r="Y6" s="636"/>
      <c r="Z6" s="672">
        <v>1.4</v>
      </c>
      <c r="AA6" s="672"/>
      <c r="AB6" s="672"/>
      <c r="AC6" s="672"/>
      <c r="AD6" s="673">
        <v>108219</v>
      </c>
      <c r="AE6" s="673"/>
      <c r="AF6" s="673"/>
      <c r="AG6" s="673"/>
      <c r="AH6" s="673"/>
      <c r="AI6" s="673"/>
      <c r="AJ6" s="673"/>
      <c r="AK6" s="673"/>
      <c r="AL6" s="637">
        <v>2.8</v>
      </c>
      <c r="AM6" s="638"/>
      <c r="AN6" s="638"/>
      <c r="AO6" s="674"/>
      <c r="AP6" s="631" t="s">
        <v>221</v>
      </c>
      <c r="AQ6" s="632"/>
      <c r="AR6" s="632"/>
      <c r="AS6" s="632"/>
      <c r="AT6" s="632"/>
      <c r="AU6" s="632"/>
      <c r="AV6" s="632"/>
      <c r="AW6" s="632"/>
      <c r="AX6" s="632"/>
      <c r="AY6" s="632"/>
      <c r="AZ6" s="632"/>
      <c r="BA6" s="632"/>
      <c r="BB6" s="632"/>
      <c r="BC6" s="632"/>
      <c r="BD6" s="632"/>
      <c r="BE6" s="632"/>
      <c r="BF6" s="633"/>
      <c r="BG6" s="634">
        <v>576851</v>
      </c>
      <c r="BH6" s="635"/>
      <c r="BI6" s="635"/>
      <c r="BJ6" s="635"/>
      <c r="BK6" s="635"/>
      <c r="BL6" s="635"/>
      <c r="BM6" s="635"/>
      <c r="BN6" s="636"/>
      <c r="BO6" s="672">
        <v>100</v>
      </c>
      <c r="BP6" s="672"/>
      <c r="BQ6" s="672"/>
      <c r="BR6" s="672"/>
      <c r="BS6" s="673" t="s">
        <v>122</v>
      </c>
      <c r="BT6" s="673"/>
      <c r="BU6" s="673"/>
      <c r="BV6" s="673"/>
      <c r="BW6" s="673"/>
      <c r="BX6" s="673"/>
      <c r="BY6" s="673"/>
      <c r="BZ6" s="673"/>
      <c r="CA6" s="673"/>
      <c r="CB6" s="713"/>
      <c r="CD6" s="692" t="s">
        <v>222</v>
      </c>
      <c r="CE6" s="693"/>
      <c r="CF6" s="693"/>
      <c r="CG6" s="693"/>
      <c r="CH6" s="693"/>
      <c r="CI6" s="693"/>
      <c r="CJ6" s="693"/>
      <c r="CK6" s="693"/>
      <c r="CL6" s="693"/>
      <c r="CM6" s="693"/>
      <c r="CN6" s="693"/>
      <c r="CO6" s="693"/>
      <c r="CP6" s="693"/>
      <c r="CQ6" s="694"/>
      <c r="CR6" s="634">
        <v>83457</v>
      </c>
      <c r="CS6" s="635"/>
      <c r="CT6" s="635"/>
      <c r="CU6" s="635"/>
      <c r="CV6" s="635"/>
      <c r="CW6" s="635"/>
      <c r="CX6" s="635"/>
      <c r="CY6" s="636"/>
      <c r="CZ6" s="716">
        <v>1.1000000000000001</v>
      </c>
      <c r="DA6" s="698"/>
      <c r="DB6" s="698"/>
      <c r="DC6" s="718"/>
      <c r="DD6" s="640" t="s">
        <v>122</v>
      </c>
      <c r="DE6" s="635"/>
      <c r="DF6" s="635"/>
      <c r="DG6" s="635"/>
      <c r="DH6" s="635"/>
      <c r="DI6" s="635"/>
      <c r="DJ6" s="635"/>
      <c r="DK6" s="635"/>
      <c r="DL6" s="635"/>
      <c r="DM6" s="635"/>
      <c r="DN6" s="635"/>
      <c r="DO6" s="635"/>
      <c r="DP6" s="636"/>
      <c r="DQ6" s="640">
        <v>83457</v>
      </c>
      <c r="DR6" s="635"/>
      <c r="DS6" s="635"/>
      <c r="DT6" s="635"/>
      <c r="DU6" s="635"/>
      <c r="DV6" s="635"/>
      <c r="DW6" s="635"/>
      <c r="DX6" s="635"/>
      <c r="DY6" s="635"/>
      <c r="DZ6" s="635"/>
      <c r="EA6" s="635"/>
      <c r="EB6" s="635"/>
      <c r="EC6" s="671"/>
    </row>
    <row r="7" spans="2:143" ht="11.25" customHeight="1" x14ac:dyDescent="0.2">
      <c r="B7" s="631" t="s">
        <v>223</v>
      </c>
      <c r="C7" s="632"/>
      <c r="D7" s="632"/>
      <c r="E7" s="632"/>
      <c r="F7" s="632"/>
      <c r="G7" s="632"/>
      <c r="H7" s="632"/>
      <c r="I7" s="632"/>
      <c r="J7" s="632"/>
      <c r="K7" s="632"/>
      <c r="L7" s="632"/>
      <c r="M7" s="632"/>
      <c r="N7" s="632"/>
      <c r="O7" s="632"/>
      <c r="P7" s="632"/>
      <c r="Q7" s="633"/>
      <c r="R7" s="634">
        <v>166</v>
      </c>
      <c r="S7" s="635"/>
      <c r="T7" s="635"/>
      <c r="U7" s="635"/>
      <c r="V7" s="635"/>
      <c r="W7" s="635"/>
      <c r="X7" s="635"/>
      <c r="Y7" s="636"/>
      <c r="Z7" s="672">
        <v>0</v>
      </c>
      <c r="AA7" s="672"/>
      <c r="AB7" s="672"/>
      <c r="AC7" s="672"/>
      <c r="AD7" s="673">
        <v>166</v>
      </c>
      <c r="AE7" s="673"/>
      <c r="AF7" s="673"/>
      <c r="AG7" s="673"/>
      <c r="AH7" s="673"/>
      <c r="AI7" s="673"/>
      <c r="AJ7" s="673"/>
      <c r="AK7" s="673"/>
      <c r="AL7" s="637">
        <v>0</v>
      </c>
      <c r="AM7" s="638"/>
      <c r="AN7" s="638"/>
      <c r="AO7" s="674"/>
      <c r="AP7" s="631" t="s">
        <v>224</v>
      </c>
      <c r="AQ7" s="632"/>
      <c r="AR7" s="632"/>
      <c r="AS7" s="632"/>
      <c r="AT7" s="632"/>
      <c r="AU7" s="632"/>
      <c r="AV7" s="632"/>
      <c r="AW7" s="632"/>
      <c r="AX7" s="632"/>
      <c r="AY7" s="632"/>
      <c r="AZ7" s="632"/>
      <c r="BA7" s="632"/>
      <c r="BB7" s="632"/>
      <c r="BC7" s="632"/>
      <c r="BD7" s="632"/>
      <c r="BE7" s="632"/>
      <c r="BF7" s="633"/>
      <c r="BG7" s="634">
        <v>173473</v>
      </c>
      <c r="BH7" s="635"/>
      <c r="BI7" s="635"/>
      <c r="BJ7" s="635"/>
      <c r="BK7" s="635"/>
      <c r="BL7" s="635"/>
      <c r="BM7" s="635"/>
      <c r="BN7" s="636"/>
      <c r="BO7" s="672">
        <v>30.1</v>
      </c>
      <c r="BP7" s="672"/>
      <c r="BQ7" s="672"/>
      <c r="BR7" s="672"/>
      <c r="BS7" s="673" t="s">
        <v>122</v>
      </c>
      <c r="BT7" s="673"/>
      <c r="BU7" s="673"/>
      <c r="BV7" s="673"/>
      <c r="BW7" s="673"/>
      <c r="BX7" s="673"/>
      <c r="BY7" s="673"/>
      <c r="BZ7" s="673"/>
      <c r="CA7" s="673"/>
      <c r="CB7" s="713"/>
      <c r="CD7" s="631" t="s">
        <v>225</v>
      </c>
      <c r="CE7" s="632"/>
      <c r="CF7" s="632"/>
      <c r="CG7" s="632"/>
      <c r="CH7" s="632"/>
      <c r="CI7" s="632"/>
      <c r="CJ7" s="632"/>
      <c r="CK7" s="632"/>
      <c r="CL7" s="632"/>
      <c r="CM7" s="632"/>
      <c r="CN7" s="632"/>
      <c r="CO7" s="632"/>
      <c r="CP7" s="632"/>
      <c r="CQ7" s="633"/>
      <c r="CR7" s="634">
        <v>2288833</v>
      </c>
      <c r="CS7" s="635"/>
      <c r="CT7" s="635"/>
      <c r="CU7" s="635"/>
      <c r="CV7" s="635"/>
      <c r="CW7" s="635"/>
      <c r="CX7" s="635"/>
      <c r="CY7" s="636"/>
      <c r="CZ7" s="672">
        <v>31.3</v>
      </c>
      <c r="DA7" s="672"/>
      <c r="DB7" s="672"/>
      <c r="DC7" s="672"/>
      <c r="DD7" s="640">
        <v>158968</v>
      </c>
      <c r="DE7" s="635"/>
      <c r="DF7" s="635"/>
      <c r="DG7" s="635"/>
      <c r="DH7" s="635"/>
      <c r="DI7" s="635"/>
      <c r="DJ7" s="635"/>
      <c r="DK7" s="635"/>
      <c r="DL7" s="635"/>
      <c r="DM7" s="635"/>
      <c r="DN7" s="635"/>
      <c r="DO7" s="635"/>
      <c r="DP7" s="636"/>
      <c r="DQ7" s="640">
        <v>1887074</v>
      </c>
      <c r="DR7" s="635"/>
      <c r="DS7" s="635"/>
      <c r="DT7" s="635"/>
      <c r="DU7" s="635"/>
      <c r="DV7" s="635"/>
      <c r="DW7" s="635"/>
      <c r="DX7" s="635"/>
      <c r="DY7" s="635"/>
      <c r="DZ7" s="635"/>
      <c r="EA7" s="635"/>
      <c r="EB7" s="635"/>
      <c r="EC7" s="671"/>
    </row>
    <row r="8" spans="2:143" ht="11.25" customHeight="1" x14ac:dyDescent="0.2">
      <c r="B8" s="631" t="s">
        <v>226</v>
      </c>
      <c r="C8" s="632"/>
      <c r="D8" s="632"/>
      <c r="E8" s="632"/>
      <c r="F8" s="632"/>
      <c r="G8" s="632"/>
      <c r="H8" s="632"/>
      <c r="I8" s="632"/>
      <c r="J8" s="632"/>
      <c r="K8" s="632"/>
      <c r="L8" s="632"/>
      <c r="M8" s="632"/>
      <c r="N8" s="632"/>
      <c r="O8" s="632"/>
      <c r="P8" s="632"/>
      <c r="Q8" s="633"/>
      <c r="R8" s="634">
        <v>2670</v>
      </c>
      <c r="S8" s="635"/>
      <c r="T8" s="635"/>
      <c r="U8" s="635"/>
      <c r="V8" s="635"/>
      <c r="W8" s="635"/>
      <c r="X8" s="635"/>
      <c r="Y8" s="636"/>
      <c r="Z8" s="672">
        <v>0</v>
      </c>
      <c r="AA8" s="672"/>
      <c r="AB8" s="672"/>
      <c r="AC8" s="672"/>
      <c r="AD8" s="673">
        <v>2670</v>
      </c>
      <c r="AE8" s="673"/>
      <c r="AF8" s="673"/>
      <c r="AG8" s="673"/>
      <c r="AH8" s="673"/>
      <c r="AI8" s="673"/>
      <c r="AJ8" s="673"/>
      <c r="AK8" s="673"/>
      <c r="AL8" s="637">
        <v>0.1</v>
      </c>
      <c r="AM8" s="638"/>
      <c r="AN8" s="638"/>
      <c r="AO8" s="674"/>
      <c r="AP8" s="631" t="s">
        <v>227</v>
      </c>
      <c r="AQ8" s="632"/>
      <c r="AR8" s="632"/>
      <c r="AS8" s="632"/>
      <c r="AT8" s="632"/>
      <c r="AU8" s="632"/>
      <c r="AV8" s="632"/>
      <c r="AW8" s="632"/>
      <c r="AX8" s="632"/>
      <c r="AY8" s="632"/>
      <c r="AZ8" s="632"/>
      <c r="BA8" s="632"/>
      <c r="BB8" s="632"/>
      <c r="BC8" s="632"/>
      <c r="BD8" s="632"/>
      <c r="BE8" s="632"/>
      <c r="BF8" s="633"/>
      <c r="BG8" s="634">
        <v>8090</v>
      </c>
      <c r="BH8" s="635"/>
      <c r="BI8" s="635"/>
      <c r="BJ8" s="635"/>
      <c r="BK8" s="635"/>
      <c r="BL8" s="635"/>
      <c r="BM8" s="635"/>
      <c r="BN8" s="636"/>
      <c r="BO8" s="672">
        <v>1.4</v>
      </c>
      <c r="BP8" s="672"/>
      <c r="BQ8" s="672"/>
      <c r="BR8" s="672"/>
      <c r="BS8" s="673" t="s">
        <v>122</v>
      </c>
      <c r="BT8" s="673"/>
      <c r="BU8" s="673"/>
      <c r="BV8" s="673"/>
      <c r="BW8" s="673"/>
      <c r="BX8" s="673"/>
      <c r="BY8" s="673"/>
      <c r="BZ8" s="673"/>
      <c r="CA8" s="673"/>
      <c r="CB8" s="713"/>
      <c r="CD8" s="631" t="s">
        <v>228</v>
      </c>
      <c r="CE8" s="632"/>
      <c r="CF8" s="632"/>
      <c r="CG8" s="632"/>
      <c r="CH8" s="632"/>
      <c r="CI8" s="632"/>
      <c r="CJ8" s="632"/>
      <c r="CK8" s="632"/>
      <c r="CL8" s="632"/>
      <c r="CM8" s="632"/>
      <c r="CN8" s="632"/>
      <c r="CO8" s="632"/>
      <c r="CP8" s="632"/>
      <c r="CQ8" s="633"/>
      <c r="CR8" s="634">
        <v>1080872</v>
      </c>
      <c r="CS8" s="635"/>
      <c r="CT8" s="635"/>
      <c r="CU8" s="635"/>
      <c r="CV8" s="635"/>
      <c r="CW8" s="635"/>
      <c r="CX8" s="635"/>
      <c r="CY8" s="636"/>
      <c r="CZ8" s="672">
        <v>14.8</v>
      </c>
      <c r="DA8" s="672"/>
      <c r="DB8" s="672"/>
      <c r="DC8" s="672"/>
      <c r="DD8" s="640">
        <v>3127</v>
      </c>
      <c r="DE8" s="635"/>
      <c r="DF8" s="635"/>
      <c r="DG8" s="635"/>
      <c r="DH8" s="635"/>
      <c r="DI8" s="635"/>
      <c r="DJ8" s="635"/>
      <c r="DK8" s="635"/>
      <c r="DL8" s="635"/>
      <c r="DM8" s="635"/>
      <c r="DN8" s="635"/>
      <c r="DO8" s="635"/>
      <c r="DP8" s="636"/>
      <c r="DQ8" s="640">
        <v>748816</v>
      </c>
      <c r="DR8" s="635"/>
      <c r="DS8" s="635"/>
      <c r="DT8" s="635"/>
      <c r="DU8" s="635"/>
      <c r="DV8" s="635"/>
      <c r="DW8" s="635"/>
      <c r="DX8" s="635"/>
      <c r="DY8" s="635"/>
      <c r="DZ8" s="635"/>
      <c r="EA8" s="635"/>
      <c r="EB8" s="635"/>
      <c r="EC8" s="671"/>
    </row>
    <row r="9" spans="2:143" ht="11.25" customHeight="1" x14ac:dyDescent="0.2">
      <c r="B9" s="631" t="s">
        <v>229</v>
      </c>
      <c r="C9" s="632"/>
      <c r="D9" s="632"/>
      <c r="E9" s="632"/>
      <c r="F9" s="632"/>
      <c r="G9" s="632"/>
      <c r="H9" s="632"/>
      <c r="I9" s="632"/>
      <c r="J9" s="632"/>
      <c r="K9" s="632"/>
      <c r="L9" s="632"/>
      <c r="M9" s="632"/>
      <c r="N9" s="632"/>
      <c r="O9" s="632"/>
      <c r="P9" s="632"/>
      <c r="Q9" s="633"/>
      <c r="R9" s="634">
        <v>3447</v>
      </c>
      <c r="S9" s="635"/>
      <c r="T9" s="635"/>
      <c r="U9" s="635"/>
      <c r="V9" s="635"/>
      <c r="W9" s="635"/>
      <c r="X9" s="635"/>
      <c r="Y9" s="636"/>
      <c r="Z9" s="672">
        <v>0</v>
      </c>
      <c r="AA9" s="672"/>
      <c r="AB9" s="672"/>
      <c r="AC9" s="672"/>
      <c r="AD9" s="673">
        <v>3447</v>
      </c>
      <c r="AE9" s="673"/>
      <c r="AF9" s="673"/>
      <c r="AG9" s="673"/>
      <c r="AH9" s="673"/>
      <c r="AI9" s="673"/>
      <c r="AJ9" s="673"/>
      <c r="AK9" s="673"/>
      <c r="AL9" s="637">
        <v>0.1</v>
      </c>
      <c r="AM9" s="638"/>
      <c r="AN9" s="638"/>
      <c r="AO9" s="674"/>
      <c r="AP9" s="631" t="s">
        <v>230</v>
      </c>
      <c r="AQ9" s="632"/>
      <c r="AR9" s="632"/>
      <c r="AS9" s="632"/>
      <c r="AT9" s="632"/>
      <c r="AU9" s="632"/>
      <c r="AV9" s="632"/>
      <c r="AW9" s="632"/>
      <c r="AX9" s="632"/>
      <c r="AY9" s="632"/>
      <c r="AZ9" s="632"/>
      <c r="BA9" s="632"/>
      <c r="BB9" s="632"/>
      <c r="BC9" s="632"/>
      <c r="BD9" s="632"/>
      <c r="BE9" s="632"/>
      <c r="BF9" s="633"/>
      <c r="BG9" s="634">
        <v>141566</v>
      </c>
      <c r="BH9" s="635"/>
      <c r="BI9" s="635"/>
      <c r="BJ9" s="635"/>
      <c r="BK9" s="635"/>
      <c r="BL9" s="635"/>
      <c r="BM9" s="635"/>
      <c r="BN9" s="636"/>
      <c r="BO9" s="672">
        <v>24.5</v>
      </c>
      <c r="BP9" s="672"/>
      <c r="BQ9" s="672"/>
      <c r="BR9" s="672"/>
      <c r="BS9" s="673" t="s">
        <v>122</v>
      </c>
      <c r="BT9" s="673"/>
      <c r="BU9" s="673"/>
      <c r="BV9" s="673"/>
      <c r="BW9" s="673"/>
      <c r="BX9" s="673"/>
      <c r="BY9" s="673"/>
      <c r="BZ9" s="673"/>
      <c r="CA9" s="673"/>
      <c r="CB9" s="713"/>
      <c r="CD9" s="631" t="s">
        <v>231</v>
      </c>
      <c r="CE9" s="632"/>
      <c r="CF9" s="632"/>
      <c r="CG9" s="632"/>
      <c r="CH9" s="632"/>
      <c r="CI9" s="632"/>
      <c r="CJ9" s="632"/>
      <c r="CK9" s="632"/>
      <c r="CL9" s="632"/>
      <c r="CM9" s="632"/>
      <c r="CN9" s="632"/>
      <c r="CO9" s="632"/>
      <c r="CP9" s="632"/>
      <c r="CQ9" s="633"/>
      <c r="CR9" s="634">
        <v>568351</v>
      </c>
      <c r="CS9" s="635"/>
      <c r="CT9" s="635"/>
      <c r="CU9" s="635"/>
      <c r="CV9" s="635"/>
      <c r="CW9" s="635"/>
      <c r="CX9" s="635"/>
      <c r="CY9" s="636"/>
      <c r="CZ9" s="672">
        <v>7.8</v>
      </c>
      <c r="DA9" s="672"/>
      <c r="DB9" s="672"/>
      <c r="DC9" s="672"/>
      <c r="DD9" s="640" t="s">
        <v>122</v>
      </c>
      <c r="DE9" s="635"/>
      <c r="DF9" s="635"/>
      <c r="DG9" s="635"/>
      <c r="DH9" s="635"/>
      <c r="DI9" s="635"/>
      <c r="DJ9" s="635"/>
      <c r="DK9" s="635"/>
      <c r="DL9" s="635"/>
      <c r="DM9" s="635"/>
      <c r="DN9" s="635"/>
      <c r="DO9" s="635"/>
      <c r="DP9" s="636"/>
      <c r="DQ9" s="640">
        <v>535025</v>
      </c>
      <c r="DR9" s="635"/>
      <c r="DS9" s="635"/>
      <c r="DT9" s="635"/>
      <c r="DU9" s="635"/>
      <c r="DV9" s="635"/>
      <c r="DW9" s="635"/>
      <c r="DX9" s="635"/>
      <c r="DY9" s="635"/>
      <c r="DZ9" s="635"/>
      <c r="EA9" s="635"/>
      <c r="EB9" s="635"/>
      <c r="EC9" s="671"/>
    </row>
    <row r="10" spans="2:143" ht="11.25" customHeight="1" x14ac:dyDescent="0.2">
      <c r="B10" s="631" t="s">
        <v>232</v>
      </c>
      <c r="C10" s="632"/>
      <c r="D10" s="632"/>
      <c r="E10" s="632"/>
      <c r="F10" s="632"/>
      <c r="G10" s="632"/>
      <c r="H10" s="632"/>
      <c r="I10" s="632"/>
      <c r="J10" s="632"/>
      <c r="K10" s="632"/>
      <c r="L10" s="632"/>
      <c r="M10" s="632"/>
      <c r="N10" s="632"/>
      <c r="O10" s="632"/>
      <c r="P10" s="632"/>
      <c r="Q10" s="633"/>
      <c r="R10" s="634" t="s">
        <v>122</v>
      </c>
      <c r="S10" s="635"/>
      <c r="T10" s="635"/>
      <c r="U10" s="635"/>
      <c r="V10" s="635"/>
      <c r="W10" s="635"/>
      <c r="X10" s="635"/>
      <c r="Y10" s="636"/>
      <c r="Z10" s="672" t="s">
        <v>122</v>
      </c>
      <c r="AA10" s="672"/>
      <c r="AB10" s="672"/>
      <c r="AC10" s="672"/>
      <c r="AD10" s="673" t="s">
        <v>122</v>
      </c>
      <c r="AE10" s="673"/>
      <c r="AF10" s="673"/>
      <c r="AG10" s="673"/>
      <c r="AH10" s="673"/>
      <c r="AI10" s="673"/>
      <c r="AJ10" s="673"/>
      <c r="AK10" s="673"/>
      <c r="AL10" s="637" t="s">
        <v>122</v>
      </c>
      <c r="AM10" s="638"/>
      <c r="AN10" s="638"/>
      <c r="AO10" s="674"/>
      <c r="AP10" s="631" t="s">
        <v>233</v>
      </c>
      <c r="AQ10" s="632"/>
      <c r="AR10" s="632"/>
      <c r="AS10" s="632"/>
      <c r="AT10" s="632"/>
      <c r="AU10" s="632"/>
      <c r="AV10" s="632"/>
      <c r="AW10" s="632"/>
      <c r="AX10" s="632"/>
      <c r="AY10" s="632"/>
      <c r="AZ10" s="632"/>
      <c r="BA10" s="632"/>
      <c r="BB10" s="632"/>
      <c r="BC10" s="632"/>
      <c r="BD10" s="632"/>
      <c r="BE10" s="632"/>
      <c r="BF10" s="633"/>
      <c r="BG10" s="634">
        <v>12512</v>
      </c>
      <c r="BH10" s="635"/>
      <c r="BI10" s="635"/>
      <c r="BJ10" s="635"/>
      <c r="BK10" s="635"/>
      <c r="BL10" s="635"/>
      <c r="BM10" s="635"/>
      <c r="BN10" s="636"/>
      <c r="BO10" s="672">
        <v>2.2000000000000002</v>
      </c>
      <c r="BP10" s="672"/>
      <c r="BQ10" s="672"/>
      <c r="BR10" s="672"/>
      <c r="BS10" s="673" t="s">
        <v>122</v>
      </c>
      <c r="BT10" s="673"/>
      <c r="BU10" s="673"/>
      <c r="BV10" s="673"/>
      <c r="BW10" s="673"/>
      <c r="BX10" s="673"/>
      <c r="BY10" s="673"/>
      <c r="BZ10" s="673"/>
      <c r="CA10" s="673"/>
      <c r="CB10" s="713"/>
      <c r="CD10" s="631" t="s">
        <v>234</v>
      </c>
      <c r="CE10" s="632"/>
      <c r="CF10" s="632"/>
      <c r="CG10" s="632"/>
      <c r="CH10" s="632"/>
      <c r="CI10" s="632"/>
      <c r="CJ10" s="632"/>
      <c r="CK10" s="632"/>
      <c r="CL10" s="632"/>
      <c r="CM10" s="632"/>
      <c r="CN10" s="632"/>
      <c r="CO10" s="632"/>
      <c r="CP10" s="632"/>
      <c r="CQ10" s="633"/>
      <c r="CR10" s="634">
        <v>81</v>
      </c>
      <c r="CS10" s="635"/>
      <c r="CT10" s="635"/>
      <c r="CU10" s="635"/>
      <c r="CV10" s="635"/>
      <c r="CW10" s="635"/>
      <c r="CX10" s="635"/>
      <c r="CY10" s="636"/>
      <c r="CZ10" s="672">
        <v>0</v>
      </c>
      <c r="DA10" s="672"/>
      <c r="DB10" s="672"/>
      <c r="DC10" s="672"/>
      <c r="DD10" s="640" t="s">
        <v>122</v>
      </c>
      <c r="DE10" s="635"/>
      <c r="DF10" s="635"/>
      <c r="DG10" s="635"/>
      <c r="DH10" s="635"/>
      <c r="DI10" s="635"/>
      <c r="DJ10" s="635"/>
      <c r="DK10" s="635"/>
      <c r="DL10" s="635"/>
      <c r="DM10" s="635"/>
      <c r="DN10" s="635"/>
      <c r="DO10" s="635"/>
      <c r="DP10" s="636"/>
      <c r="DQ10" s="640">
        <v>81</v>
      </c>
      <c r="DR10" s="635"/>
      <c r="DS10" s="635"/>
      <c r="DT10" s="635"/>
      <c r="DU10" s="635"/>
      <c r="DV10" s="635"/>
      <c r="DW10" s="635"/>
      <c r="DX10" s="635"/>
      <c r="DY10" s="635"/>
      <c r="DZ10" s="635"/>
      <c r="EA10" s="635"/>
      <c r="EB10" s="635"/>
      <c r="EC10" s="671"/>
    </row>
    <row r="11" spans="2:143" ht="11.25" customHeight="1" x14ac:dyDescent="0.2">
      <c r="B11" s="631" t="s">
        <v>235</v>
      </c>
      <c r="C11" s="632"/>
      <c r="D11" s="632"/>
      <c r="E11" s="632"/>
      <c r="F11" s="632"/>
      <c r="G11" s="632"/>
      <c r="H11" s="632"/>
      <c r="I11" s="632"/>
      <c r="J11" s="632"/>
      <c r="K11" s="632"/>
      <c r="L11" s="632"/>
      <c r="M11" s="632"/>
      <c r="N11" s="632"/>
      <c r="O11" s="632"/>
      <c r="P11" s="632"/>
      <c r="Q11" s="633"/>
      <c r="R11" s="634">
        <v>146984</v>
      </c>
      <c r="S11" s="635"/>
      <c r="T11" s="635"/>
      <c r="U11" s="635"/>
      <c r="V11" s="635"/>
      <c r="W11" s="635"/>
      <c r="X11" s="635"/>
      <c r="Y11" s="636"/>
      <c r="Z11" s="637">
        <v>1.9</v>
      </c>
      <c r="AA11" s="638"/>
      <c r="AB11" s="638"/>
      <c r="AC11" s="639"/>
      <c r="AD11" s="640">
        <v>146984</v>
      </c>
      <c r="AE11" s="635"/>
      <c r="AF11" s="635"/>
      <c r="AG11" s="635"/>
      <c r="AH11" s="635"/>
      <c r="AI11" s="635"/>
      <c r="AJ11" s="635"/>
      <c r="AK11" s="636"/>
      <c r="AL11" s="637">
        <v>3.8</v>
      </c>
      <c r="AM11" s="638"/>
      <c r="AN11" s="638"/>
      <c r="AO11" s="674"/>
      <c r="AP11" s="631" t="s">
        <v>236</v>
      </c>
      <c r="AQ11" s="632"/>
      <c r="AR11" s="632"/>
      <c r="AS11" s="632"/>
      <c r="AT11" s="632"/>
      <c r="AU11" s="632"/>
      <c r="AV11" s="632"/>
      <c r="AW11" s="632"/>
      <c r="AX11" s="632"/>
      <c r="AY11" s="632"/>
      <c r="AZ11" s="632"/>
      <c r="BA11" s="632"/>
      <c r="BB11" s="632"/>
      <c r="BC11" s="632"/>
      <c r="BD11" s="632"/>
      <c r="BE11" s="632"/>
      <c r="BF11" s="633"/>
      <c r="BG11" s="634">
        <v>11305</v>
      </c>
      <c r="BH11" s="635"/>
      <c r="BI11" s="635"/>
      <c r="BJ11" s="635"/>
      <c r="BK11" s="635"/>
      <c r="BL11" s="635"/>
      <c r="BM11" s="635"/>
      <c r="BN11" s="636"/>
      <c r="BO11" s="672">
        <v>2</v>
      </c>
      <c r="BP11" s="672"/>
      <c r="BQ11" s="672"/>
      <c r="BR11" s="672"/>
      <c r="BS11" s="673" t="s">
        <v>122</v>
      </c>
      <c r="BT11" s="673"/>
      <c r="BU11" s="673"/>
      <c r="BV11" s="673"/>
      <c r="BW11" s="673"/>
      <c r="BX11" s="673"/>
      <c r="BY11" s="673"/>
      <c r="BZ11" s="673"/>
      <c r="CA11" s="673"/>
      <c r="CB11" s="713"/>
      <c r="CD11" s="631" t="s">
        <v>237</v>
      </c>
      <c r="CE11" s="632"/>
      <c r="CF11" s="632"/>
      <c r="CG11" s="632"/>
      <c r="CH11" s="632"/>
      <c r="CI11" s="632"/>
      <c r="CJ11" s="632"/>
      <c r="CK11" s="632"/>
      <c r="CL11" s="632"/>
      <c r="CM11" s="632"/>
      <c r="CN11" s="632"/>
      <c r="CO11" s="632"/>
      <c r="CP11" s="632"/>
      <c r="CQ11" s="633"/>
      <c r="CR11" s="634">
        <v>587521</v>
      </c>
      <c r="CS11" s="635"/>
      <c r="CT11" s="635"/>
      <c r="CU11" s="635"/>
      <c r="CV11" s="635"/>
      <c r="CW11" s="635"/>
      <c r="CX11" s="635"/>
      <c r="CY11" s="636"/>
      <c r="CZ11" s="672">
        <v>8</v>
      </c>
      <c r="DA11" s="672"/>
      <c r="DB11" s="672"/>
      <c r="DC11" s="672"/>
      <c r="DD11" s="640">
        <v>119991</v>
      </c>
      <c r="DE11" s="635"/>
      <c r="DF11" s="635"/>
      <c r="DG11" s="635"/>
      <c r="DH11" s="635"/>
      <c r="DI11" s="635"/>
      <c r="DJ11" s="635"/>
      <c r="DK11" s="635"/>
      <c r="DL11" s="635"/>
      <c r="DM11" s="635"/>
      <c r="DN11" s="635"/>
      <c r="DO11" s="635"/>
      <c r="DP11" s="636"/>
      <c r="DQ11" s="640">
        <v>295294</v>
      </c>
      <c r="DR11" s="635"/>
      <c r="DS11" s="635"/>
      <c r="DT11" s="635"/>
      <c r="DU11" s="635"/>
      <c r="DV11" s="635"/>
      <c r="DW11" s="635"/>
      <c r="DX11" s="635"/>
      <c r="DY11" s="635"/>
      <c r="DZ11" s="635"/>
      <c r="EA11" s="635"/>
      <c r="EB11" s="635"/>
      <c r="EC11" s="671"/>
    </row>
    <row r="12" spans="2:143" ht="11.25" customHeight="1" x14ac:dyDescent="0.2">
      <c r="B12" s="631" t="s">
        <v>238</v>
      </c>
      <c r="C12" s="632"/>
      <c r="D12" s="632"/>
      <c r="E12" s="632"/>
      <c r="F12" s="632"/>
      <c r="G12" s="632"/>
      <c r="H12" s="632"/>
      <c r="I12" s="632"/>
      <c r="J12" s="632"/>
      <c r="K12" s="632"/>
      <c r="L12" s="632"/>
      <c r="M12" s="632"/>
      <c r="N12" s="632"/>
      <c r="O12" s="632"/>
      <c r="P12" s="632"/>
      <c r="Q12" s="633"/>
      <c r="R12" s="634" t="s">
        <v>122</v>
      </c>
      <c r="S12" s="635"/>
      <c r="T12" s="635"/>
      <c r="U12" s="635"/>
      <c r="V12" s="635"/>
      <c r="W12" s="635"/>
      <c r="X12" s="635"/>
      <c r="Y12" s="636"/>
      <c r="Z12" s="672" t="s">
        <v>122</v>
      </c>
      <c r="AA12" s="672"/>
      <c r="AB12" s="672"/>
      <c r="AC12" s="672"/>
      <c r="AD12" s="673" t="s">
        <v>122</v>
      </c>
      <c r="AE12" s="673"/>
      <c r="AF12" s="673"/>
      <c r="AG12" s="673"/>
      <c r="AH12" s="673"/>
      <c r="AI12" s="673"/>
      <c r="AJ12" s="673"/>
      <c r="AK12" s="673"/>
      <c r="AL12" s="637" t="s">
        <v>122</v>
      </c>
      <c r="AM12" s="638"/>
      <c r="AN12" s="638"/>
      <c r="AO12" s="674"/>
      <c r="AP12" s="631" t="s">
        <v>239</v>
      </c>
      <c r="AQ12" s="632"/>
      <c r="AR12" s="632"/>
      <c r="AS12" s="632"/>
      <c r="AT12" s="632"/>
      <c r="AU12" s="632"/>
      <c r="AV12" s="632"/>
      <c r="AW12" s="632"/>
      <c r="AX12" s="632"/>
      <c r="AY12" s="632"/>
      <c r="AZ12" s="632"/>
      <c r="BA12" s="632"/>
      <c r="BB12" s="632"/>
      <c r="BC12" s="632"/>
      <c r="BD12" s="632"/>
      <c r="BE12" s="632"/>
      <c r="BF12" s="633"/>
      <c r="BG12" s="634">
        <v>339640</v>
      </c>
      <c r="BH12" s="635"/>
      <c r="BI12" s="635"/>
      <c r="BJ12" s="635"/>
      <c r="BK12" s="635"/>
      <c r="BL12" s="635"/>
      <c r="BM12" s="635"/>
      <c r="BN12" s="636"/>
      <c r="BO12" s="672">
        <v>58.9</v>
      </c>
      <c r="BP12" s="672"/>
      <c r="BQ12" s="672"/>
      <c r="BR12" s="672"/>
      <c r="BS12" s="673" t="s">
        <v>122</v>
      </c>
      <c r="BT12" s="673"/>
      <c r="BU12" s="673"/>
      <c r="BV12" s="673"/>
      <c r="BW12" s="673"/>
      <c r="BX12" s="673"/>
      <c r="BY12" s="673"/>
      <c r="BZ12" s="673"/>
      <c r="CA12" s="673"/>
      <c r="CB12" s="713"/>
      <c r="CD12" s="631" t="s">
        <v>240</v>
      </c>
      <c r="CE12" s="632"/>
      <c r="CF12" s="632"/>
      <c r="CG12" s="632"/>
      <c r="CH12" s="632"/>
      <c r="CI12" s="632"/>
      <c r="CJ12" s="632"/>
      <c r="CK12" s="632"/>
      <c r="CL12" s="632"/>
      <c r="CM12" s="632"/>
      <c r="CN12" s="632"/>
      <c r="CO12" s="632"/>
      <c r="CP12" s="632"/>
      <c r="CQ12" s="633"/>
      <c r="CR12" s="634">
        <v>137501</v>
      </c>
      <c r="CS12" s="635"/>
      <c r="CT12" s="635"/>
      <c r="CU12" s="635"/>
      <c r="CV12" s="635"/>
      <c r="CW12" s="635"/>
      <c r="CX12" s="635"/>
      <c r="CY12" s="636"/>
      <c r="CZ12" s="672">
        <v>1.9</v>
      </c>
      <c r="DA12" s="672"/>
      <c r="DB12" s="672"/>
      <c r="DC12" s="672"/>
      <c r="DD12" s="640" t="s">
        <v>122</v>
      </c>
      <c r="DE12" s="635"/>
      <c r="DF12" s="635"/>
      <c r="DG12" s="635"/>
      <c r="DH12" s="635"/>
      <c r="DI12" s="635"/>
      <c r="DJ12" s="635"/>
      <c r="DK12" s="635"/>
      <c r="DL12" s="635"/>
      <c r="DM12" s="635"/>
      <c r="DN12" s="635"/>
      <c r="DO12" s="635"/>
      <c r="DP12" s="636"/>
      <c r="DQ12" s="640">
        <v>101498</v>
      </c>
      <c r="DR12" s="635"/>
      <c r="DS12" s="635"/>
      <c r="DT12" s="635"/>
      <c r="DU12" s="635"/>
      <c r="DV12" s="635"/>
      <c r="DW12" s="635"/>
      <c r="DX12" s="635"/>
      <c r="DY12" s="635"/>
      <c r="DZ12" s="635"/>
      <c r="EA12" s="635"/>
      <c r="EB12" s="635"/>
      <c r="EC12" s="671"/>
    </row>
    <row r="13" spans="2:143" ht="11.25" customHeight="1" x14ac:dyDescent="0.2">
      <c r="B13" s="631" t="s">
        <v>241</v>
      </c>
      <c r="C13" s="632"/>
      <c r="D13" s="632"/>
      <c r="E13" s="632"/>
      <c r="F13" s="632"/>
      <c r="G13" s="632"/>
      <c r="H13" s="632"/>
      <c r="I13" s="632"/>
      <c r="J13" s="632"/>
      <c r="K13" s="632"/>
      <c r="L13" s="632"/>
      <c r="M13" s="632"/>
      <c r="N13" s="632"/>
      <c r="O13" s="632"/>
      <c r="P13" s="632"/>
      <c r="Q13" s="633"/>
      <c r="R13" s="634" t="s">
        <v>122</v>
      </c>
      <c r="S13" s="635"/>
      <c r="T13" s="635"/>
      <c r="U13" s="635"/>
      <c r="V13" s="635"/>
      <c r="W13" s="635"/>
      <c r="X13" s="635"/>
      <c r="Y13" s="636"/>
      <c r="Z13" s="672" t="s">
        <v>122</v>
      </c>
      <c r="AA13" s="672"/>
      <c r="AB13" s="672"/>
      <c r="AC13" s="672"/>
      <c r="AD13" s="673" t="s">
        <v>122</v>
      </c>
      <c r="AE13" s="673"/>
      <c r="AF13" s="673"/>
      <c r="AG13" s="673"/>
      <c r="AH13" s="673"/>
      <c r="AI13" s="673"/>
      <c r="AJ13" s="673"/>
      <c r="AK13" s="673"/>
      <c r="AL13" s="637" t="s">
        <v>122</v>
      </c>
      <c r="AM13" s="638"/>
      <c r="AN13" s="638"/>
      <c r="AO13" s="674"/>
      <c r="AP13" s="631" t="s">
        <v>242</v>
      </c>
      <c r="AQ13" s="632"/>
      <c r="AR13" s="632"/>
      <c r="AS13" s="632"/>
      <c r="AT13" s="632"/>
      <c r="AU13" s="632"/>
      <c r="AV13" s="632"/>
      <c r="AW13" s="632"/>
      <c r="AX13" s="632"/>
      <c r="AY13" s="632"/>
      <c r="AZ13" s="632"/>
      <c r="BA13" s="632"/>
      <c r="BB13" s="632"/>
      <c r="BC13" s="632"/>
      <c r="BD13" s="632"/>
      <c r="BE13" s="632"/>
      <c r="BF13" s="633"/>
      <c r="BG13" s="634">
        <v>334555</v>
      </c>
      <c r="BH13" s="635"/>
      <c r="BI13" s="635"/>
      <c r="BJ13" s="635"/>
      <c r="BK13" s="635"/>
      <c r="BL13" s="635"/>
      <c r="BM13" s="635"/>
      <c r="BN13" s="636"/>
      <c r="BO13" s="672">
        <v>58</v>
      </c>
      <c r="BP13" s="672"/>
      <c r="BQ13" s="672"/>
      <c r="BR13" s="672"/>
      <c r="BS13" s="673" t="s">
        <v>122</v>
      </c>
      <c r="BT13" s="673"/>
      <c r="BU13" s="673"/>
      <c r="BV13" s="673"/>
      <c r="BW13" s="673"/>
      <c r="BX13" s="673"/>
      <c r="BY13" s="673"/>
      <c r="BZ13" s="673"/>
      <c r="CA13" s="673"/>
      <c r="CB13" s="713"/>
      <c r="CD13" s="631" t="s">
        <v>243</v>
      </c>
      <c r="CE13" s="632"/>
      <c r="CF13" s="632"/>
      <c r="CG13" s="632"/>
      <c r="CH13" s="632"/>
      <c r="CI13" s="632"/>
      <c r="CJ13" s="632"/>
      <c r="CK13" s="632"/>
      <c r="CL13" s="632"/>
      <c r="CM13" s="632"/>
      <c r="CN13" s="632"/>
      <c r="CO13" s="632"/>
      <c r="CP13" s="632"/>
      <c r="CQ13" s="633"/>
      <c r="CR13" s="634">
        <v>894005</v>
      </c>
      <c r="CS13" s="635"/>
      <c r="CT13" s="635"/>
      <c r="CU13" s="635"/>
      <c r="CV13" s="635"/>
      <c r="CW13" s="635"/>
      <c r="CX13" s="635"/>
      <c r="CY13" s="636"/>
      <c r="CZ13" s="672">
        <v>12.2</v>
      </c>
      <c r="DA13" s="672"/>
      <c r="DB13" s="672"/>
      <c r="DC13" s="672"/>
      <c r="DD13" s="640">
        <v>314919</v>
      </c>
      <c r="DE13" s="635"/>
      <c r="DF13" s="635"/>
      <c r="DG13" s="635"/>
      <c r="DH13" s="635"/>
      <c r="DI13" s="635"/>
      <c r="DJ13" s="635"/>
      <c r="DK13" s="635"/>
      <c r="DL13" s="635"/>
      <c r="DM13" s="635"/>
      <c r="DN13" s="635"/>
      <c r="DO13" s="635"/>
      <c r="DP13" s="636"/>
      <c r="DQ13" s="640">
        <v>522428</v>
      </c>
      <c r="DR13" s="635"/>
      <c r="DS13" s="635"/>
      <c r="DT13" s="635"/>
      <c r="DU13" s="635"/>
      <c r="DV13" s="635"/>
      <c r="DW13" s="635"/>
      <c r="DX13" s="635"/>
      <c r="DY13" s="635"/>
      <c r="DZ13" s="635"/>
      <c r="EA13" s="635"/>
      <c r="EB13" s="635"/>
      <c r="EC13" s="671"/>
    </row>
    <row r="14" spans="2:143" ht="11.25" customHeight="1" x14ac:dyDescent="0.2">
      <c r="B14" s="631" t="s">
        <v>244</v>
      </c>
      <c r="C14" s="632"/>
      <c r="D14" s="632"/>
      <c r="E14" s="632"/>
      <c r="F14" s="632"/>
      <c r="G14" s="632"/>
      <c r="H14" s="632"/>
      <c r="I14" s="632"/>
      <c r="J14" s="632"/>
      <c r="K14" s="632"/>
      <c r="L14" s="632"/>
      <c r="M14" s="632"/>
      <c r="N14" s="632"/>
      <c r="O14" s="632"/>
      <c r="P14" s="632"/>
      <c r="Q14" s="633"/>
      <c r="R14" s="634" t="s">
        <v>122</v>
      </c>
      <c r="S14" s="635"/>
      <c r="T14" s="635"/>
      <c r="U14" s="635"/>
      <c r="V14" s="635"/>
      <c r="W14" s="635"/>
      <c r="X14" s="635"/>
      <c r="Y14" s="636"/>
      <c r="Z14" s="672" t="s">
        <v>122</v>
      </c>
      <c r="AA14" s="672"/>
      <c r="AB14" s="672"/>
      <c r="AC14" s="672"/>
      <c r="AD14" s="673" t="s">
        <v>122</v>
      </c>
      <c r="AE14" s="673"/>
      <c r="AF14" s="673"/>
      <c r="AG14" s="673"/>
      <c r="AH14" s="673"/>
      <c r="AI14" s="673"/>
      <c r="AJ14" s="673"/>
      <c r="AK14" s="673"/>
      <c r="AL14" s="637" t="s">
        <v>122</v>
      </c>
      <c r="AM14" s="638"/>
      <c r="AN14" s="638"/>
      <c r="AO14" s="674"/>
      <c r="AP14" s="631" t="s">
        <v>245</v>
      </c>
      <c r="AQ14" s="632"/>
      <c r="AR14" s="632"/>
      <c r="AS14" s="632"/>
      <c r="AT14" s="632"/>
      <c r="AU14" s="632"/>
      <c r="AV14" s="632"/>
      <c r="AW14" s="632"/>
      <c r="AX14" s="632"/>
      <c r="AY14" s="632"/>
      <c r="AZ14" s="632"/>
      <c r="BA14" s="632"/>
      <c r="BB14" s="632"/>
      <c r="BC14" s="632"/>
      <c r="BD14" s="632"/>
      <c r="BE14" s="632"/>
      <c r="BF14" s="633"/>
      <c r="BG14" s="634">
        <v>23830</v>
      </c>
      <c r="BH14" s="635"/>
      <c r="BI14" s="635"/>
      <c r="BJ14" s="635"/>
      <c r="BK14" s="635"/>
      <c r="BL14" s="635"/>
      <c r="BM14" s="635"/>
      <c r="BN14" s="636"/>
      <c r="BO14" s="672">
        <v>4.0999999999999996</v>
      </c>
      <c r="BP14" s="672"/>
      <c r="BQ14" s="672"/>
      <c r="BR14" s="672"/>
      <c r="BS14" s="673" t="s">
        <v>122</v>
      </c>
      <c r="BT14" s="673"/>
      <c r="BU14" s="673"/>
      <c r="BV14" s="673"/>
      <c r="BW14" s="673"/>
      <c r="BX14" s="673"/>
      <c r="BY14" s="673"/>
      <c r="BZ14" s="673"/>
      <c r="CA14" s="673"/>
      <c r="CB14" s="713"/>
      <c r="CD14" s="631" t="s">
        <v>246</v>
      </c>
      <c r="CE14" s="632"/>
      <c r="CF14" s="632"/>
      <c r="CG14" s="632"/>
      <c r="CH14" s="632"/>
      <c r="CI14" s="632"/>
      <c r="CJ14" s="632"/>
      <c r="CK14" s="632"/>
      <c r="CL14" s="632"/>
      <c r="CM14" s="632"/>
      <c r="CN14" s="632"/>
      <c r="CO14" s="632"/>
      <c r="CP14" s="632"/>
      <c r="CQ14" s="633"/>
      <c r="CR14" s="634">
        <v>349051</v>
      </c>
      <c r="CS14" s="635"/>
      <c r="CT14" s="635"/>
      <c r="CU14" s="635"/>
      <c r="CV14" s="635"/>
      <c r="CW14" s="635"/>
      <c r="CX14" s="635"/>
      <c r="CY14" s="636"/>
      <c r="CZ14" s="672">
        <v>4.8</v>
      </c>
      <c r="DA14" s="672"/>
      <c r="DB14" s="672"/>
      <c r="DC14" s="672"/>
      <c r="DD14" s="640">
        <v>43252</v>
      </c>
      <c r="DE14" s="635"/>
      <c r="DF14" s="635"/>
      <c r="DG14" s="635"/>
      <c r="DH14" s="635"/>
      <c r="DI14" s="635"/>
      <c r="DJ14" s="635"/>
      <c r="DK14" s="635"/>
      <c r="DL14" s="635"/>
      <c r="DM14" s="635"/>
      <c r="DN14" s="635"/>
      <c r="DO14" s="635"/>
      <c r="DP14" s="636"/>
      <c r="DQ14" s="640">
        <v>268163</v>
      </c>
      <c r="DR14" s="635"/>
      <c r="DS14" s="635"/>
      <c r="DT14" s="635"/>
      <c r="DU14" s="635"/>
      <c r="DV14" s="635"/>
      <c r="DW14" s="635"/>
      <c r="DX14" s="635"/>
      <c r="DY14" s="635"/>
      <c r="DZ14" s="635"/>
      <c r="EA14" s="635"/>
      <c r="EB14" s="635"/>
      <c r="EC14" s="671"/>
    </row>
    <row r="15" spans="2:143" ht="11.25" customHeight="1" x14ac:dyDescent="0.2">
      <c r="B15" s="631" t="s">
        <v>247</v>
      </c>
      <c r="C15" s="632"/>
      <c r="D15" s="632"/>
      <c r="E15" s="632"/>
      <c r="F15" s="632"/>
      <c r="G15" s="632"/>
      <c r="H15" s="632"/>
      <c r="I15" s="632"/>
      <c r="J15" s="632"/>
      <c r="K15" s="632"/>
      <c r="L15" s="632"/>
      <c r="M15" s="632"/>
      <c r="N15" s="632"/>
      <c r="O15" s="632"/>
      <c r="P15" s="632"/>
      <c r="Q15" s="633"/>
      <c r="R15" s="634">
        <v>8023</v>
      </c>
      <c r="S15" s="635"/>
      <c r="T15" s="635"/>
      <c r="U15" s="635"/>
      <c r="V15" s="635"/>
      <c r="W15" s="635"/>
      <c r="X15" s="635"/>
      <c r="Y15" s="636"/>
      <c r="Z15" s="672">
        <v>0.1</v>
      </c>
      <c r="AA15" s="672"/>
      <c r="AB15" s="672"/>
      <c r="AC15" s="672"/>
      <c r="AD15" s="673">
        <v>8023</v>
      </c>
      <c r="AE15" s="673"/>
      <c r="AF15" s="673"/>
      <c r="AG15" s="673"/>
      <c r="AH15" s="673"/>
      <c r="AI15" s="673"/>
      <c r="AJ15" s="673"/>
      <c r="AK15" s="673"/>
      <c r="AL15" s="637">
        <v>0.2</v>
      </c>
      <c r="AM15" s="638"/>
      <c r="AN15" s="638"/>
      <c r="AO15" s="674"/>
      <c r="AP15" s="631" t="s">
        <v>248</v>
      </c>
      <c r="AQ15" s="632"/>
      <c r="AR15" s="632"/>
      <c r="AS15" s="632"/>
      <c r="AT15" s="632"/>
      <c r="AU15" s="632"/>
      <c r="AV15" s="632"/>
      <c r="AW15" s="632"/>
      <c r="AX15" s="632"/>
      <c r="AY15" s="632"/>
      <c r="AZ15" s="632"/>
      <c r="BA15" s="632"/>
      <c r="BB15" s="632"/>
      <c r="BC15" s="632"/>
      <c r="BD15" s="632"/>
      <c r="BE15" s="632"/>
      <c r="BF15" s="633"/>
      <c r="BG15" s="634">
        <v>39908</v>
      </c>
      <c r="BH15" s="635"/>
      <c r="BI15" s="635"/>
      <c r="BJ15" s="635"/>
      <c r="BK15" s="635"/>
      <c r="BL15" s="635"/>
      <c r="BM15" s="635"/>
      <c r="BN15" s="636"/>
      <c r="BO15" s="672">
        <v>6.9</v>
      </c>
      <c r="BP15" s="672"/>
      <c r="BQ15" s="672"/>
      <c r="BR15" s="672"/>
      <c r="BS15" s="673" t="s">
        <v>122</v>
      </c>
      <c r="BT15" s="673"/>
      <c r="BU15" s="673"/>
      <c r="BV15" s="673"/>
      <c r="BW15" s="673"/>
      <c r="BX15" s="673"/>
      <c r="BY15" s="673"/>
      <c r="BZ15" s="673"/>
      <c r="CA15" s="673"/>
      <c r="CB15" s="713"/>
      <c r="CD15" s="631" t="s">
        <v>249</v>
      </c>
      <c r="CE15" s="632"/>
      <c r="CF15" s="632"/>
      <c r="CG15" s="632"/>
      <c r="CH15" s="632"/>
      <c r="CI15" s="632"/>
      <c r="CJ15" s="632"/>
      <c r="CK15" s="632"/>
      <c r="CL15" s="632"/>
      <c r="CM15" s="632"/>
      <c r="CN15" s="632"/>
      <c r="CO15" s="632"/>
      <c r="CP15" s="632"/>
      <c r="CQ15" s="633"/>
      <c r="CR15" s="634">
        <v>417272</v>
      </c>
      <c r="CS15" s="635"/>
      <c r="CT15" s="635"/>
      <c r="CU15" s="635"/>
      <c r="CV15" s="635"/>
      <c r="CW15" s="635"/>
      <c r="CX15" s="635"/>
      <c r="CY15" s="636"/>
      <c r="CZ15" s="672">
        <v>5.7</v>
      </c>
      <c r="DA15" s="672"/>
      <c r="DB15" s="672"/>
      <c r="DC15" s="672"/>
      <c r="DD15" s="640">
        <v>44704</v>
      </c>
      <c r="DE15" s="635"/>
      <c r="DF15" s="635"/>
      <c r="DG15" s="635"/>
      <c r="DH15" s="635"/>
      <c r="DI15" s="635"/>
      <c r="DJ15" s="635"/>
      <c r="DK15" s="635"/>
      <c r="DL15" s="635"/>
      <c r="DM15" s="635"/>
      <c r="DN15" s="635"/>
      <c r="DO15" s="635"/>
      <c r="DP15" s="636"/>
      <c r="DQ15" s="640">
        <v>359351</v>
      </c>
      <c r="DR15" s="635"/>
      <c r="DS15" s="635"/>
      <c r="DT15" s="635"/>
      <c r="DU15" s="635"/>
      <c r="DV15" s="635"/>
      <c r="DW15" s="635"/>
      <c r="DX15" s="635"/>
      <c r="DY15" s="635"/>
      <c r="DZ15" s="635"/>
      <c r="EA15" s="635"/>
      <c r="EB15" s="635"/>
      <c r="EC15" s="671"/>
    </row>
    <row r="16" spans="2:143" ht="11.25" customHeight="1" x14ac:dyDescent="0.2">
      <c r="B16" s="631" t="s">
        <v>250</v>
      </c>
      <c r="C16" s="632"/>
      <c r="D16" s="632"/>
      <c r="E16" s="632"/>
      <c r="F16" s="632"/>
      <c r="G16" s="632"/>
      <c r="H16" s="632"/>
      <c r="I16" s="632"/>
      <c r="J16" s="632"/>
      <c r="K16" s="632"/>
      <c r="L16" s="632"/>
      <c r="M16" s="632"/>
      <c r="N16" s="632"/>
      <c r="O16" s="632"/>
      <c r="P16" s="632"/>
      <c r="Q16" s="633"/>
      <c r="R16" s="634">
        <v>11782</v>
      </c>
      <c r="S16" s="635"/>
      <c r="T16" s="635"/>
      <c r="U16" s="635"/>
      <c r="V16" s="635"/>
      <c r="W16" s="635"/>
      <c r="X16" s="635"/>
      <c r="Y16" s="636"/>
      <c r="Z16" s="672">
        <v>0.2</v>
      </c>
      <c r="AA16" s="672"/>
      <c r="AB16" s="672"/>
      <c r="AC16" s="672"/>
      <c r="AD16" s="673">
        <v>11782</v>
      </c>
      <c r="AE16" s="673"/>
      <c r="AF16" s="673"/>
      <c r="AG16" s="673"/>
      <c r="AH16" s="673"/>
      <c r="AI16" s="673"/>
      <c r="AJ16" s="673"/>
      <c r="AK16" s="673"/>
      <c r="AL16" s="637">
        <v>0.3</v>
      </c>
      <c r="AM16" s="638"/>
      <c r="AN16" s="638"/>
      <c r="AO16" s="674"/>
      <c r="AP16" s="631" t="s">
        <v>251</v>
      </c>
      <c r="AQ16" s="632"/>
      <c r="AR16" s="632"/>
      <c r="AS16" s="632"/>
      <c r="AT16" s="632"/>
      <c r="AU16" s="632"/>
      <c r="AV16" s="632"/>
      <c r="AW16" s="632"/>
      <c r="AX16" s="632"/>
      <c r="AY16" s="632"/>
      <c r="AZ16" s="632"/>
      <c r="BA16" s="632"/>
      <c r="BB16" s="632"/>
      <c r="BC16" s="632"/>
      <c r="BD16" s="632"/>
      <c r="BE16" s="632"/>
      <c r="BF16" s="633"/>
      <c r="BG16" s="634" t="s">
        <v>122</v>
      </c>
      <c r="BH16" s="635"/>
      <c r="BI16" s="635"/>
      <c r="BJ16" s="635"/>
      <c r="BK16" s="635"/>
      <c r="BL16" s="635"/>
      <c r="BM16" s="635"/>
      <c r="BN16" s="636"/>
      <c r="BO16" s="672" t="s">
        <v>122</v>
      </c>
      <c r="BP16" s="672"/>
      <c r="BQ16" s="672"/>
      <c r="BR16" s="672"/>
      <c r="BS16" s="673" t="s">
        <v>122</v>
      </c>
      <c r="BT16" s="673"/>
      <c r="BU16" s="673"/>
      <c r="BV16" s="673"/>
      <c r="BW16" s="673"/>
      <c r="BX16" s="673"/>
      <c r="BY16" s="673"/>
      <c r="BZ16" s="673"/>
      <c r="CA16" s="673"/>
      <c r="CB16" s="713"/>
      <c r="CD16" s="631" t="s">
        <v>252</v>
      </c>
      <c r="CE16" s="632"/>
      <c r="CF16" s="632"/>
      <c r="CG16" s="632"/>
      <c r="CH16" s="632"/>
      <c r="CI16" s="632"/>
      <c r="CJ16" s="632"/>
      <c r="CK16" s="632"/>
      <c r="CL16" s="632"/>
      <c r="CM16" s="632"/>
      <c r="CN16" s="632"/>
      <c r="CO16" s="632"/>
      <c r="CP16" s="632"/>
      <c r="CQ16" s="633"/>
      <c r="CR16" s="634">
        <v>91397</v>
      </c>
      <c r="CS16" s="635"/>
      <c r="CT16" s="635"/>
      <c r="CU16" s="635"/>
      <c r="CV16" s="635"/>
      <c r="CW16" s="635"/>
      <c r="CX16" s="635"/>
      <c r="CY16" s="636"/>
      <c r="CZ16" s="672">
        <v>1.2</v>
      </c>
      <c r="DA16" s="672"/>
      <c r="DB16" s="672"/>
      <c r="DC16" s="672"/>
      <c r="DD16" s="640" t="s">
        <v>122</v>
      </c>
      <c r="DE16" s="635"/>
      <c r="DF16" s="635"/>
      <c r="DG16" s="635"/>
      <c r="DH16" s="635"/>
      <c r="DI16" s="635"/>
      <c r="DJ16" s="635"/>
      <c r="DK16" s="635"/>
      <c r="DL16" s="635"/>
      <c r="DM16" s="635"/>
      <c r="DN16" s="635"/>
      <c r="DO16" s="635"/>
      <c r="DP16" s="636"/>
      <c r="DQ16" s="640">
        <v>21833</v>
      </c>
      <c r="DR16" s="635"/>
      <c r="DS16" s="635"/>
      <c r="DT16" s="635"/>
      <c r="DU16" s="635"/>
      <c r="DV16" s="635"/>
      <c r="DW16" s="635"/>
      <c r="DX16" s="635"/>
      <c r="DY16" s="635"/>
      <c r="DZ16" s="635"/>
      <c r="EA16" s="635"/>
      <c r="EB16" s="635"/>
      <c r="EC16" s="671"/>
    </row>
    <row r="17" spans="2:133" ht="11.25" customHeight="1" x14ac:dyDescent="0.2">
      <c r="B17" s="631" t="s">
        <v>253</v>
      </c>
      <c r="C17" s="632"/>
      <c r="D17" s="632"/>
      <c r="E17" s="632"/>
      <c r="F17" s="632"/>
      <c r="G17" s="632"/>
      <c r="H17" s="632"/>
      <c r="I17" s="632"/>
      <c r="J17" s="632"/>
      <c r="K17" s="632"/>
      <c r="L17" s="632"/>
      <c r="M17" s="632"/>
      <c r="N17" s="632"/>
      <c r="O17" s="632"/>
      <c r="P17" s="632"/>
      <c r="Q17" s="633"/>
      <c r="R17" s="634">
        <v>21970</v>
      </c>
      <c r="S17" s="635"/>
      <c r="T17" s="635"/>
      <c r="U17" s="635"/>
      <c r="V17" s="635"/>
      <c r="W17" s="635"/>
      <c r="X17" s="635"/>
      <c r="Y17" s="636"/>
      <c r="Z17" s="672">
        <v>0.3</v>
      </c>
      <c r="AA17" s="672"/>
      <c r="AB17" s="672"/>
      <c r="AC17" s="672"/>
      <c r="AD17" s="673">
        <v>21970</v>
      </c>
      <c r="AE17" s="673"/>
      <c r="AF17" s="673"/>
      <c r="AG17" s="673"/>
      <c r="AH17" s="673"/>
      <c r="AI17" s="673"/>
      <c r="AJ17" s="673"/>
      <c r="AK17" s="673"/>
      <c r="AL17" s="637">
        <v>0.6</v>
      </c>
      <c r="AM17" s="638"/>
      <c r="AN17" s="638"/>
      <c r="AO17" s="674"/>
      <c r="AP17" s="631" t="s">
        <v>254</v>
      </c>
      <c r="AQ17" s="632"/>
      <c r="AR17" s="632"/>
      <c r="AS17" s="632"/>
      <c r="AT17" s="632"/>
      <c r="AU17" s="632"/>
      <c r="AV17" s="632"/>
      <c r="AW17" s="632"/>
      <c r="AX17" s="632"/>
      <c r="AY17" s="632"/>
      <c r="AZ17" s="632"/>
      <c r="BA17" s="632"/>
      <c r="BB17" s="632"/>
      <c r="BC17" s="632"/>
      <c r="BD17" s="632"/>
      <c r="BE17" s="632"/>
      <c r="BF17" s="633"/>
      <c r="BG17" s="634" t="s">
        <v>122</v>
      </c>
      <c r="BH17" s="635"/>
      <c r="BI17" s="635"/>
      <c r="BJ17" s="635"/>
      <c r="BK17" s="635"/>
      <c r="BL17" s="635"/>
      <c r="BM17" s="635"/>
      <c r="BN17" s="636"/>
      <c r="BO17" s="672" t="s">
        <v>122</v>
      </c>
      <c r="BP17" s="672"/>
      <c r="BQ17" s="672"/>
      <c r="BR17" s="672"/>
      <c r="BS17" s="673" t="s">
        <v>122</v>
      </c>
      <c r="BT17" s="673"/>
      <c r="BU17" s="673"/>
      <c r="BV17" s="673"/>
      <c r="BW17" s="673"/>
      <c r="BX17" s="673"/>
      <c r="BY17" s="673"/>
      <c r="BZ17" s="673"/>
      <c r="CA17" s="673"/>
      <c r="CB17" s="713"/>
      <c r="CD17" s="631" t="s">
        <v>255</v>
      </c>
      <c r="CE17" s="632"/>
      <c r="CF17" s="632"/>
      <c r="CG17" s="632"/>
      <c r="CH17" s="632"/>
      <c r="CI17" s="632"/>
      <c r="CJ17" s="632"/>
      <c r="CK17" s="632"/>
      <c r="CL17" s="632"/>
      <c r="CM17" s="632"/>
      <c r="CN17" s="632"/>
      <c r="CO17" s="632"/>
      <c r="CP17" s="632"/>
      <c r="CQ17" s="633"/>
      <c r="CR17" s="634">
        <v>825316</v>
      </c>
      <c r="CS17" s="635"/>
      <c r="CT17" s="635"/>
      <c r="CU17" s="635"/>
      <c r="CV17" s="635"/>
      <c r="CW17" s="635"/>
      <c r="CX17" s="635"/>
      <c r="CY17" s="636"/>
      <c r="CZ17" s="672">
        <v>11.3</v>
      </c>
      <c r="DA17" s="672"/>
      <c r="DB17" s="672"/>
      <c r="DC17" s="672"/>
      <c r="DD17" s="640" t="s">
        <v>122</v>
      </c>
      <c r="DE17" s="635"/>
      <c r="DF17" s="635"/>
      <c r="DG17" s="635"/>
      <c r="DH17" s="635"/>
      <c r="DI17" s="635"/>
      <c r="DJ17" s="635"/>
      <c r="DK17" s="635"/>
      <c r="DL17" s="635"/>
      <c r="DM17" s="635"/>
      <c r="DN17" s="635"/>
      <c r="DO17" s="635"/>
      <c r="DP17" s="636"/>
      <c r="DQ17" s="640">
        <v>799132</v>
      </c>
      <c r="DR17" s="635"/>
      <c r="DS17" s="635"/>
      <c r="DT17" s="635"/>
      <c r="DU17" s="635"/>
      <c r="DV17" s="635"/>
      <c r="DW17" s="635"/>
      <c r="DX17" s="635"/>
      <c r="DY17" s="635"/>
      <c r="DZ17" s="635"/>
      <c r="EA17" s="635"/>
      <c r="EB17" s="635"/>
      <c r="EC17" s="671"/>
    </row>
    <row r="18" spans="2:133" ht="11.25" customHeight="1" x14ac:dyDescent="0.2">
      <c r="B18" s="631" t="s">
        <v>256</v>
      </c>
      <c r="C18" s="632"/>
      <c r="D18" s="632"/>
      <c r="E18" s="632"/>
      <c r="F18" s="632"/>
      <c r="G18" s="632"/>
      <c r="H18" s="632"/>
      <c r="I18" s="632"/>
      <c r="J18" s="632"/>
      <c r="K18" s="632"/>
      <c r="L18" s="632"/>
      <c r="M18" s="632"/>
      <c r="N18" s="632"/>
      <c r="O18" s="632"/>
      <c r="P18" s="632"/>
      <c r="Q18" s="633"/>
      <c r="R18" s="634">
        <v>1895</v>
      </c>
      <c r="S18" s="635"/>
      <c r="T18" s="635"/>
      <c r="U18" s="635"/>
      <c r="V18" s="635"/>
      <c r="W18" s="635"/>
      <c r="X18" s="635"/>
      <c r="Y18" s="636"/>
      <c r="Z18" s="672">
        <v>0</v>
      </c>
      <c r="AA18" s="672"/>
      <c r="AB18" s="672"/>
      <c r="AC18" s="672"/>
      <c r="AD18" s="673">
        <v>1895</v>
      </c>
      <c r="AE18" s="673"/>
      <c r="AF18" s="673"/>
      <c r="AG18" s="673"/>
      <c r="AH18" s="673"/>
      <c r="AI18" s="673"/>
      <c r="AJ18" s="673"/>
      <c r="AK18" s="673"/>
      <c r="AL18" s="637">
        <v>0</v>
      </c>
      <c r="AM18" s="638"/>
      <c r="AN18" s="638"/>
      <c r="AO18" s="674"/>
      <c r="AP18" s="631" t="s">
        <v>257</v>
      </c>
      <c r="AQ18" s="632"/>
      <c r="AR18" s="632"/>
      <c r="AS18" s="632"/>
      <c r="AT18" s="632"/>
      <c r="AU18" s="632"/>
      <c r="AV18" s="632"/>
      <c r="AW18" s="632"/>
      <c r="AX18" s="632"/>
      <c r="AY18" s="632"/>
      <c r="AZ18" s="632"/>
      <c r="BA18" s="632"/>
      <c r="BB18" s="632"/>
      <c r="BC18" s="632"/>
      <c r="BD18" s="632"/>
      <c r="BE18" s="632"/>
      <c r="BF18" s="633"/>
      <c r="BG18" s="634" t="s">
        <v>122</v>
      </c>
      <c r="BH18" s="635"/>
      <c r="BI18" s="635"/>
      <c r="BJ18" s="635"/>
      <c r="BK18" s="635"/>
      <c r="BL18" s="635"/>
      <c r="BM18" s="635"/>
      <c r="BN18" s="636"/>
      <c r="BO18" s="672" t="s">
        <v>122</v>
      </c>
      <c r="BP18" s="672"/>
      <c r="BQ18" s="672"/>
      <c r="BR18" s="672"/>
      <c r="BS18" s="673" t="s">
        <v>122</v>
      </c>
      <c r="BT18" s="673"/>
      <c r="BU18" s="673"/>
      <c r="BV18" s="673"/>
      <c r="BW18" s="673"/>
      <c r="BX18" s="673"/>
      <c r="BY18" s="673"/>
      <c r="BZ18" s="673"/>
      <c r="CA18" s="673"/>
      <c r="CB18" s="713"/>
      <c r="CD18" s="631" t="s">
        <v>258</v>
      </c>
      <c r="CE18" s="632"/>
      <c r="CF18" s="632"/>
      <c r="CG18" s="632"/>
      <c r="CH18" s="632"/>
      <c r="CI18" s="632"/>
      <c r="CJ18" s="632"/>
      <c r="CK18" s="632"/>
      <c r="CL18" s="632"/>
      <c r="CM18" s="632"/>
      <c r="CN18" s="632"/>
      <c r="CO18" s="632"/>
      <c r="CP18" s="632"/>
      <c r="CQ18" s="633"/>
      <c r="CR18" s="634" t="s">
        <v>122</v>
      </c>
      <c r="CS18" s="635"/>
      <c r="CT18" s="635"/>
      <c r="CU18" s="635"/>
      <c r="CV18" s="635"/>
      <c r="CW18" s="635"/>
      <c r="CX18" s="635"/>
      <c r="CY18" s="636"/>
      <c r="CZ18" s="672" t="s">
        <v>122</v>
      </c>
      <c r="DA18" s="672"/>
      <c r="DB18" s="672"/>
      <c r="DC18" s="672"/>
      <c r="DD18" s="640" t="s">
        <v>122</v>
      </c>
      <c r="DE18" s="635"/>
      <c r="DF18" s="635"/>
      <c r="DG18" s="635"/>
      <c r="DH18" s="635"/>
      <c r="DI18" s="635"/>
      <c r="DJ18" s="635"/>
      <c r="DK18" s="635"/>
      <c r="DL18" s="635"/>
      <c r="DM18" s="635"/>
      <c r="DN18" s="635"/>
      <c r="DO18" s="635"/>
      <c r="DP18" s="636"/>
      <c r="DQ18" s="640" t="s">
        <v>122</v>
      </c>
      <c r="DR18" s="635"/>
      <c r="DS18" s="635"/>
      <c r="DT18" s="635"/>
      <c r="DU18" s="635"/>
      <c r="DV18" s="635"/>
      <c r="DW18" s="635"/>
      <c r="DX18" s="635"/>
      <c r="DY18" s="635"/>
      <c r="DZ18" s="635"/>
      <c r="EA18" s="635"/>
      <c r="EB18" s="635"/>
      <c r="EC18" s="671"/>
    </row>
    <row r="19" spans="2:133" ht="11.25" customHeight="1" x14ac:dyDescent="0.2">
      <c r="B19" s="631" t="s">
        <v>259</v>
      </c>
      <c r="C19" s="632"/>
      <c r="D19" s="632"/>
      <c r="E19" s="632"/>
      <c r="F19" s="632"/>
      <c r="G19" s="632"/>
      <c r="H19" s="632"/>
      <c r="I19" s="632"/>
      <c r="J19" s="632"/>
      <c r="K19" s="632"/>
      <c r="L19" s="632"/>
      <c r="M19" s="632"/>
      <c r="N19" s="632"/>
      <c r="O19" s="632"/>
      <c r="P19" s="632"/>
      <c r="Q19" s="633"/>
      <c r="R19" s="634">
        <v>20075</v>
      </c>
      <c r="S19" s="635"/>
      <c r="T19" s="635"/>
      <c r="U19" s="635"/>
      <c r="V19" s="635"/>
      <c r="W19" s="635"/>
      <c r="X19" s="635"/>
      <c r="Y19" s="636"/>
      <c r="Z19" s="672">
        <v>0.3</v>
      </c>
      <c r="AA19" s="672"/>
      <c r="AB19" s="672"/>
      <c r="AC19" s="672"/>
      <c r="AD19" s="673">
        <v>20075</v>
      </c>
      <c r="AE19" s="673"/>
      <c r="AF19" s="673"/>
      <c r="AG19" s="673"/>
      <c r="AH19" s="673"/>
      <c r="AI19" s="673"/>
      <c r="AJ19" s="673"/>
      <c r="AK19" s="673"/>
      <c r="AL19" s="637">
        <v>0.5</v>
      </c>
      <c r="AM19" s="638"/>
      <c r="AN19" s="638"/>
      <c r="AO19" s="674"/>
      <c r="AP19" s="631" t="s">
        <v>260</v>
      </c>
      <c r="AQ19" s="632"/>
      <c r="AR19" s="632"/>
      <c r="AS19" s="632"/>
      <c r="AT19" s="632"/>
      <c r="AU19" s="632"/>
      <c r="AV19" s="632"/>
      <c r="AW19" s="632"/>
      <c r="AX19" s="632"/>
      <c r="AY19" s="632"/>
      <c r="AZ19" s="632"/>
      <c r="BA19" s="632"/>
      <c r="BB19" s="632"/>
      <c r="BC19" s="632"/>
      <c r="BD19" s="632"/>
      <c r="BE19" s="632"/>
      <c r="BF19" s="633"/>
      <c r="BG19" s="634" t="s">
        <v>122</v>
      </c>
      <c r="BH19" s="635"/>
      <c r="BI19" s="635"/>
      <c r="BJ19" s="635"/>
      <c r="BK19" s="635"/>
      <c r="BL19" s="635"/>
      <c r="BM19" s="635"/>
      <c r="BN19" s="636"/>
      <c r="BO19" s="672" t="s">
        <v>122</v>
      </c>
      <c r="BP19" s="672"/>
      <c r="BQ19" s="672"/>
      <c r="BR19" s="672"/>
      <c r="BS19" s="673" t="s">
        <v>122</v>
      </c>
      <c r="BT19" s="673"/>
      <c r="BU19" s="673"/>
      <c r="BV19" s="673"/>
      <c r="BW19" s="673"/>
      <c r="BX19" s="673"/>
      <c r="BY19" s="673"/>
      <c r="BZ19" s="673"/>
      <c r="CA19" s="673"/>
      <c r="CB19" s="713"/>
      <c r="CD19" s="631" t="s">
        <v>261</v>
      </c>
      <c r="CE19" s="632"/>
      <c r="CF19" s="632"/>
      <c r="CG19" s="632"/>
      <c r="CH19" s="632"/>
      <c r="CI19" s="632"/>
      <c r="CJ19" s="632"/>
      <c r="CK19" s="632"/>
      <c r="CL19" s="632"/>
      <c r="CM19" s="632"/>
      <c r="CN19" s="632"/>
      <c r="CO19" s="632"/>
      <c r="CP19" s="632"/>
      <c r="CQ19" s="633"/>
      <c r="CR19" s="634" t="s">
        <v>122</v>
      </c>
      <c r="CS19" s="635"/>
      <c r="CT19" s="635"/>
      <c r="CU19" s="635"/>
      <c r="CV19" s="635"/>
      <c r="CW19" s="635"/>
      <c r="CX19" s="635"/>
      <c r="CY19" s="636"/>
      <c r="CZ19" s="672" t="s">
        <v>122</v>
      </c>
      <c r="DA19" s="672"/>
      <c r="DB19" s="672"/>
      <c r="DC19" s="672"/>
      <c r="DD19" s="640" t="s">
        <v>122</v>
      </c>
      <c r="DE19" s="635"/>
      <c r="DF19" s="635"/>
      <c r="DG19" s="635"/>
      <c r="DH19" s="635"/>
      <c r="DI19" s="635"/>
      <c r="DJ19" s="635"/>
      <c r="DK19" s="635"/>
      <c r="DL19" s="635"/>
      <c r="DM19" s="635"/>
      <c r="DN19" s="635"/>
      <c r="DO19" s="635"/>
      <c r="DP19" s="636"/>
      <c r="DQ19" s="640" t="s">
        <v>122</v>
      </c>
      <c r="DR19" s="635"/>
      <c r="DS19" s="635"/>
      <c r="DT19" s="635"/>
      <c r="DU19" s="635"/>
      <c r="DV19" s="635"/>
      <c r="DW19" s="635"/>
      <c r="DX19" s="635"/>
      <c r="DY19" s="635"/>
      <c r="DZ19" s="635"/>
      <c r="EA19" s="635"/>
      <c r="EB19" s="635"/>
      <c r="EC19" s="671"/>
    </row>
    <row r="20" spans="2:133" ht="11.25" customHeight="1" x14ac:dyDescent="0.2">
      <c r="B20" s="701" t="s">
        <v>262</v>
      </c>
      <c r="C20" s="702"/>
      <c r="D20" s="702"/>
      <c r="E20" s="702"/>
      <c r="F20" s="702"/>
      <c r="G20" s="702"/>
      <c r="H20" s="702"/>
      <c r="I20" s="702"/>
      <c r="J20" s="702"/>
      <c r="K20" s="702"/>
      <c r="L20" s="702"/>
      <c r="M20" s="702"/>
      <c r="N20" s="702"/>
      <c r="O20" s="702"/>
      <c r="P20" s="702"/>
      <c r="Q20" s="703"/>
      <c r="R20" s="634" t="s">
        <v>122</v>
      </c>
      <c r="S20" s="635"/>
      <c r="T20" s="635"/>
      <c r="U20" s="635"/>
      <c r="V20" s="635"/>
      <c r="W20" s="635"/>
      <c r="X20" s="635"/>
      <c r="Y20" s="636"/>
      <c r="Z20" s="672" t="s">
        <v>122</v>
      </c>
      <c r="AA20" s="672"/>
      <c r="AB20" s="672"/>
      <c r="AC20" s="672"/>
      <c r="AD20" s="673" t="s">
        <v>122</v>
      </c>
      <c r="AE20" s="673"/>
      <c r="AF20" s="673"/>
      <c r="AG20" s="673"/>
      <c r="AH20" s="673"/>
      <c r="AI20" s="673"/>
      <c r="AJ20" s="673"/>
      <c r="AK20" s="673"/>
      <c r="AL20" s="637" t="s">
        <v>122</v>
      </c>
      <c r="AM20" s="638"/>
      <c r="AN20" s="638"/>
      <c r="AO20" s="674"/>
      <c r="AP20" s="631" t="s">
        <v>263</v>
      </c>
      <c r="AQ20" s="632"/>
      <c r="AR20" s="632"/>
      <c r="AS20" s="632"/>
      <c r="AT20" s="632"/>
      <c r="AU20" s="632"/>
      <c r="AV20" s="632"/>
      <c r="AW20" s="632"/>
      <c r="AX20" s="632"/>
      <c r="AY20" s="632"/>
      <c r="AZ20" s="632"/>
      <c r="BA20" s="632"/>
      <c r="BB20" s="632"/>
      <c r="BC20" s="632"/>
      <c r="BD20" s="632"/>
      <c r="BE20" s="632"/>
      <c r="BF20" s="633"/>
      <c r="BG20" s="634" t="s">
        <v>122</v>
      </c>
      <c r="BH20" s="635"/>
      <c r="BI20" s="635"/>
      <c r="BJ20" s="635"/>
      <c r="BK20" s="635"/>
      <c r="BL20" s="635"/>
      <c r="BM20" s="635"/>
      <c r="BN20" s="636"/>
      <c r="BO20" s="672" t="s">
        <v>122</v>
      </c>
      <c r="BP20" s="672"/>
      <c r="BQ20" s="672"/>
      <c r="BR20" s="672"/>
      <c r="BS20" s="673" t="s">
        <v>122</v>
      </c>
      <c r="BT20" s="673"/>
      <c r="BU20" s="673"/>
      <c r="BV20" s="673"/>
      <c r="BW20" s="673"/>
      <c r="BX20" s="673"/>
      <c r="BY20" s="673"/>
      <c r="BZ20" s="673"/>
      <c r="CA20" s="673"/>
      <c r="CB20" s="713"/>
      <c r="CD20" s="631" t="s">
        <v>264</v>
      </c>
      <c r="CE20" s="632"/>
      <c r="CF20" s="632"/>
      <c r="CG20" s="632"/>
      <c r="CH20" s="632"/>
      <c r="CI20" s="632"/>
      <c r="CJ20" s="632"/>
      <c r="CK20" s="632"/>
      <c r="CL20" s="632"/>
      <c r="CM20" s="632"/>
      <c r="CN20" s="632"/>
      <c r="CO20" s="632"/>
      <c r="CP20" s="632"/>
      <c r="CQ20" s="633"/>
      <c r="CR20" s="634">
        <v>7323657</v>
      </c>
      <c r="CS20" s="635"/>
      <c r="CT20" s="635"/>
      <c r="CU20" s="635"/>
      <c r="CV20" s="635"/>
      <c r="CW20" s="635"/>
      <c r="CX20" s="635"/>
      <c r="CY20" s="636"/>
      <c r="CZ20" s="672">
        <v>100</v>
      </c>
      <c r="DA20" s="672"/>
      <c r="DB20" s="672"/>
      <c r="DC20" s="672"/>
      <c r="DD20" s="640">
        <v>684961</v>
      </c>
      <c r="DE20" s="635"/>
      <c r="DF20" s="635"/>
      <c r="DG20" s="635"/>
      <c r="DH20" s="635"/>
      <c r="DI20" s="635"/>
      <c r="DJ20" s="635"/>
      <c r="DK20" s="635"/>
      <c r="DL20" s="635"/>
      <c r="DM20" s="635"/>
      <c r="DN20" s="635"/>
      <c r="DO20" s="635"/>
      <c r="DP20" s="636"/>
      <c r="DQ20" s="640">
        <v>5622152</v>
      </c>
      <c r="DR20" s="635"/>
      <c r="DS20" s="635"/>
      <c r="DT20" s="635"/>
      <c r="DU20" s="635"/>
      <c r="DV20" s="635"/>
      <c r="DW20" s="635"/>
      <c r="DX20" s="635"/>
      <c r="DY20" s="635"/>
      <c r="DZ20" s="635"/>
      <c r="EA20" s="635"/>
      <c r="EB20" s="635"/>
      <c r="EC20" s="671"/>
    </row>
    <row r="21" spans="2:133" ht="11.25" customHeight="1" x14ac:dyDescent="0.2">
      <c r="B21" s="631" t="s">
        <v>265</v>
      </c>
      <c r="C21" s="632"/>
      <c r="D21" s="632"/>
      <c r="E21" s="632"/>
      <c r="F21" s="632"/>
      <c r="G21" s="632"/>
      <c r="H21" s="632"/>
      <c r="I21" s="632"/>
      <c r="J21" s="632"/>
      <c r="K21" s="632"/>
      <c r="L21" s="632"/>
      <c r="M21" s="632"/>
      <c r="N21" s="632"/>
      <c r="O21" s="632"/>
      <c r="P21" s="632"/>
      <c r="Q21" s="633"/>
      <c r="R21" s="634">
        <v>3497881</v>
      </c>
      <c r="S21" s="635"/>
      <c r="T21" s="635"/>
      <c r="U21" s="635"/>
      <c r="V21" s="635"/>
      <c r="W21" s="635"/>
      <c r="X21" s="635"/>
      <c r="Y21" s="636"/>
      <c r="Z21" s="672">
        <v>45.8</v>
      </c>
      <c r="AA21" s="672"/>
      <c r="AB21" s="672"/>
      <c r="AC21" s="672"/>
      <c r="AD21" s="673">
        <v>3003277</v>
      </c>
      <c r="AE21" s="673"/>
      <c r="AF21" s="673"/>
      <c r="AG21" s="673"/>
      <c r="AH21" s="673"/>
      <c r="AI21" s="673"/>
      <c r="AJ21" s="673"/>
      <c r="AK21" s="673"/>
      <c r="AL21" s="637">
        <v>77.099999999999994</v>
      </c>
      <c r="AM21" s="638"/>
      <c r="AN21" s="638"/>
      <c r="AO21" s="674"/>
      <c r="AP21" s="631" t="s">
        <v>266</v>
      </c>
      <c r="AQ21" s="711"/>
      <c r="AR21" s="711"/>
      <c r="AS21" s="711"/>
      <c r="AT21" s="711"/>
      <c r="AU21" s="711"/>
      <c r="AV21" s="711"/>
      <c r="AW21" s="711"/>
      <c r="AX21" s="711"/>
      <c r="AY21" s="711"/>
      <c r="AZ21" s="711"/>
      <c r="BA21" s="711"/>
      <c r="BB21" s="711"/>
      <c r="BC21" s="711"/>
      <c r="BD21" s="711"/>
      <c r="BE21" s="711"/>
      <c r="BF21" s="712"/>
      <c r="BG21" s="634" t="s">
        <v>122</v>
      </c>
      <c r="BH21" s="635"/>
      <c r="BI21" s="635"/>
      <c r="BJ21" s="635"/>
      <c r="BK21" s="635"/>
      <c r="BL21" s="635"/>
      <c r="BM21" s="635"/>
      <c r="BN21" s="636"/>
      <c r="BO21" s="672" t="s">
        <v>122</v>
      </c>
      <c r="BP21" s="672"/>
      <c r="BQ21" s="672"/>
      <c r="BR21" s="672"/>
      <c r="BS21" s="673" t="s">
        <v>122</v>
      </c>
      <c r="BT21" s="673"/>
      <c r="BU21" s="673"/>
      <c r="BV21" s="673"/>
      <c r="BW21" s="673"/>
      <c r="BX21" s="673"/>
      <c r="BY21" s="673"/>
      <c r="BZ21" s="673"/>
      <c r="CA21" s="673"/>
      <c r="CB21" s="713"/>
      <c r="CD21" s="615"/>
      <c r="CE21" s="616"/>
      <c r="CF21" s="616"/>
      <c r="CG21" s="616"/>
      <c r="CH21" s="616"/>
      <c r="CI21" s="616"/>
      <c r="CJ21" s="616"/>
      <c r="CK21" s="616"/>
      <c r="CL21" s="616"/>
      <c r="CM21" s="616"/>
      <c r="CN21" s="616"/>
      <c r="CO21" s="616"/>
      <c r="CP21" s="616"/>
      <c r="CQ21" s="617"/>
      <c r="CR21" s="719"/>
      <c r="CS21" s="720"/>
      <c r="CT21" s="720"/>
      <c r="CU21" s="720"/>
      <c r="CV21" s="720"/>
      <c r="CW21" s="720"/>
      <c r="CX21" s="720"/>
      <c r="CY21" s="721"/>
      <c r="CZ21" s="722"/>
      <c r="DA21" s="722"/>
      <c r="DB21" s="722"/>
      <c r="DC21" s="722"/>
      <c r="DD21" s="723"/>
      <c r="DE21" s="720"/>
      <c r="DF21" s="720"/>
      <c r="DG21" s="720"/>
      <c r="DH21" s="720"/>
      <c r="DI21" s="720"/>
      <c r="DJ21" s="720"/>
      <c r="DK21" s="720"/>
      <c r="DL21" s="720"/>
      <c r="DM21" s="720"/>
      <c r="DN21" s="720"/>
      <c r="DO21" s="720"/>
      <c r="DP21" s="721"/>
      <c r="DQ21" s="723"/>
      <c r="DR21" s="720"/>
      <c r="DS21" s="720"/>
      <c r="DT21" s="720"/>
      <c r="DU21" s="720"/>
      <c r="DV21" s="720"/>
      <c r="DW21" s="720"/>
      <c r="DX21" s="720"/>
      <c r="DY21" s="720"/>
      <c r="DZ21" s="720"/>
      <c r="EA21" s="720"/>
      <c r="EB21" s="720"/>
      <c r="EC21" s="727"/>
    </row>
    <row r="22" spans="2:133" ht="11.25" customHeight="1" x14ac:dyDescent="0.2">
      <c r="B22" s="631" t="s">
        <v>267</v>
      </c>
      <c r="C22" s="632"/>
      <c r="D22" s="632"/>
      <c r="E22" s="632"/>
      <c r="F22" s="632"/>
      <c r="G22" s="632"/>
      <c r="H22" s="632"/>
      <c r="I22" s="632"/>
      <c r="J22" s="632"/>
      <c r="K22" s="632"/>
      <c r="L22" s="632"/>
      <c r="M22" s="632"/>
      <c r="N22" s="632"/>
      <c r="O22" s="632"/>
      <c r="P22" s="632"/>
      <c r="Q22" s="633"/>
      <c r="R22" s="634">
        <v>3003277</v>
      </c>
      <c r="S22" s="635"/>
      <c r="T22" s="635"/>
      <c r="U22" s="635"/>
      <c r="V22" s="635"/>
      <c r="W22" s="635"/>
      <c r="X22" s="635"/>
      <c r="Y22" s="636"/>
      <c r="Z22" s="672">
        <v>39.299999999999997</v>
      </c>
      <c r="AA22" s="672"/>
      <c r="AB22" s="672"/>
      <c r="AC22" s="672"/>
      <c r="AD22" s="673">
        <v>3003277</v>
      </c>
      <c r="AE22" s="673"/>
      <c r="AF22" s="673"/>
      <c r="AG22" s="673"/>
      <c r="AH22" s="673"/>
      <c r="AI22" s="673"/>
      <c r="AJ22" s="673"/>
      <c r="AK22" s="673"/>
      <c r="AL22" s="637">
        <v>77.099999999999994</v>
      </c>
      <c r="AM22" s="638"/>
      <c r="AN22" s="638"/>
      <c r="AO22" s="674"/>
      <c r="AP22" s="631" t="s">
        <v>268</v>
      </c>
      <c r="AQ22" s="711"/>
      <c r="AR22" s="711"/>
      <c r="AS22" s="711"/>
      <c r="AT22" s="711"/>
      <c r="AU22" s="711"/>
      <c r="AV22" s="711"/>
      <c r="AW22" s="711"/>
      <c r="AX22" s="711"/>
      <c r="AY22" s="711"/>
      <c r="AZ22" s="711"/>
      <c r="BA22" s="711"/>
      <c r="BB22" s="711"/>
      <c r="BC22" s="711"/>
      <c r="BD22" s="711"/>
      <c r="BE22" s="711"/>
      <c r="BF22" s="712"/>
      <c r="BG22" s="634" t="s">
        <v>122</v>
      </c>
      <c r="BH22" s="635"/>
      <c r="BI22" s="635"/>
      <c r="BJ22" s="635"/>
      <c r="BK22" s="635"/>
      <c r="BL22" s="635"/>
      <c r="BM22" s="635"/>
      <c r="BN22" s="636"/>
      <c r="BO22" s="672" t="s">
        <v>122</v>
      </c>
      <c r="BP22" s="672"/>
      <c r="BQ22" s="672"/>
      <c r="BR22" s="672"/>
      <c r="BS22" s="673" t="s">
        <v>122</v>
      </c>
      <c r="BT22" s="673"/>
      <c r="BU22" s="673"/>
      <c r="BV22" s="673"/>
      <c r="BW22" s="673"/>
      <c r="BX22" s="673"/>
      <c r="BY22" s="673"/>
      <c r="BZ22" s="673"/>
      <c r="CA22" s="673"/>
      <c r="CB22" s="713"/>
      <c r="CD22" s="686" t="s">
        <v>269</v>
      </c>
      <c r="CE22" s="687"/>
      <c r="CF22" s="687"/>
      <c r="CG22" s="687"/>
      <c r="CH22" s="687"/>
      <c r="CI22" s="687"/>
      <c r="CJ22" s="687"/>
      <c r="CK22" s="687"/>
      <c r="CL22" s="687"/>
      <c r="CM22" s="687"/>
      <c r="CN22" s="687"/>
      <c r="CO22" s="687"/>
      <c r="CP22" s="687"/>
      <c r="CQ22" s="687"/>
      <c r="CR22" s="687"/>
      <c r="CS22" s="687"/>
      <c r="CT22" s="687"/>
      <c r="CU22" s="687"/>
      <c r="CV22" s="687"/>
      <c r="CW22" s="687"/>
      <c r="CX22" s="687"/>
      <c r="CY22" s="687"/>
      <c r="CZ22" s="687"/>
      <c r="DA22" s="687"/>
      <c r="DB22" s="687"/>
      <c r="DC22" s="687"/>
      <c r="DD22" s="687"/>
      <c r="DE22" s="687"/>
      <c r="DF22" s="687"/>
      <c r="DG22" s="687"/>
      <c r="DH22" s="687"/>
      <c r="DI22" s="687"/>
      <c r="DJ22" s="687"/>
      <c r="DK22" s="687"/>
      <c r="DL22" s="687"/>
      <c r="DM22" s="687"/>
      <c r="DN22" s="687"/>
      <c r="DO22" s="687"/>
      <c r="DP22" s="687"/>
      <c r="DQ22" s="687"/>
      <c r="DR22" s="687"/>
      <c r="DS22" s="687"/>
      <c r="DT22" s="687"/>
      <c r="DU22" s="687"/>
      <c r="DV22" s="687"/>
      <c r="DW22" s="687"/>
      <c r="DX22" s="687"/>
      <c r="DY22" s="687"/>
      <c r="DZ22" s="687"/>
      <c r="EA22" s="687"/>
      <c r="EB22" s="687"/>
      <c r="EC22" s="688"/>
    </row>
    <row r="23" spans="2:133" ht="11.25" customHeight="1" x14ac:dyDescent="0.2">
      <c r="B23" s="631" t="s">
        <v>270</v>
      </c>
      <c r="C23" s="632"/>
      <c r="D23" s="632"/>
      <c r="E23" s="632"/>
      <c r="F23" s="632"/>
      <c r="G23" s="632"/>
      <c r="H23" s="632"/>
      <c r="I23" s="632"/>
      <c r="J23" s="632"/>
      <c r="K23" s="632"/>
      <c r="L23" s="632"/>
      <c r="M23" s="632"/>
      <c r="N23" s="632"/>
      <c r="O23" s="632"/>
      <c r="P23" s="632"/>
      <c r="Q23" s="633"/>
      <c r="R23" s="634">
        <v>485744</v>
      </c>
      <c r="S23" s="635"/>
      <c r="T23" s="635"/>
      <c r="U23" s="635"/>
      <c r="V23" s="635"/>
      <c r="W23" s="635"/>
      <c r="X23" s="635"/>
      <c r="Y23" s="636"/>
      <c r="Z23" s="672">
        <v>6.4</v>
      </c>
      <c r="AA23" s="672"/>
      <c r="AB23" s="672"/>
      <c r="AC23" s="672"/>
      <c r="AD23" s="673" t="s">
        <v>122</v>
      </c>
      <c r="AE23" s="673"/>
      <c r="AF23" s="673"/>
      <c r="AG23" s="673"/>
      <c r="AH23" s="673"/>
      <c r="AI23" s="673"/>
      <c r="AJ23" s="673"/>
      <c r="AK23" s="673"/>
      <c r="AL23" s="637" t="s">
        <v>122</v>
      </c>
      <c r="AM23" s="638"/>
      <c r="AN23" s="638"/>
      <c r="AO23" s="674"/>
      <c r="AP23" s="631" t="s">
        <v>271</v>
      </c>
      <c r="AQ23" s="711"/>
      <c r="AR23" s="711"/>
      <c r="AS23" s="711"/>
      <c r="AT23" s="711"/>
      <c r="AU23" s="711"/>
      <c r="AV23" s="711"/>
      <c r="AW23" s="711"/>
      <c r="AX23" s="711"/>
      <c r="AY23" s="711"/>
      <c r="AZ23" s="711"/>
      <c r="BA23" s="711"/>
      <c r="BB23" s="711"/>
      <c r="BC23" s="711"/>
      <c r="BD23" s="711"/>
      <c r="BE23" s="711"/>
      <c r="BF23" s="712"/>
      <c r="BG23" s="634" t="s">
        <v>122</v>
      </c>
      <c r="BH23" s="635"/>
      <c r="BI23" s="635"/>
      <c r="BJ23" s="635"/>
      <c r="BK23" s="635"/>
      <c r="BL23" s="635"/>
      <c r="BM23" s="635"/>
      <c r="BN23" s="636"/>
      <c r="BO23" s="672" t="s">
        <v>122</v>
      </c>
      <c r="BP23" s="672"/>
      <c r="BQ23" s="672"/>
      <c r="BR23" s="672"/>
      <c r="BS23" s="673" t="s">
        <v>122</v>
      </c>
      <c r="BT23" s="673"/>
      <c r="BU23" s="673"/>
      <c r="BV23" s="673"/>
      <c r="BW23" s="673"/>
      <c r="BX23" s="673"/>
      <c r="BY23" s="673"/>
      <c r="BZ23" s="673"/>
      <c r="CA23" s="673"/>
      <c r="CB23" s="713"/>
      <c r="CD23" s="686" t="s">
        <v>211</v>
      </c>
      <c r="CE23" s="687"/>
      <c r="CF23" s="687"/>
      <c r="CG23" s="687"/>
      <c r="CH23" s="687"/>
      <c r="CI23" s="687"/>
      <c r="CJ23" s="687"/>
      <c r="CK23" s="687"/>
      <c r="CL23" s="687"/>
      <c r="CM23" s="687"/>
      <c r="CN23" s="687"/>
      <c r="CO23" s="687"/>
      <c r="CP23" s="687"/>
      <c r="CQ23" s="688"/>
      <c r="CR23" s="686" t="s">
        <v>272</v>
      </c>
      <c r="CS23" s="687"/>
      <c r="CT23" s="687"/>
      <c r="CU23" s="687"/>
      <c r="CV23" s="687"/>
      <c r="CW23" s="687"/>
      <c r="CX23" s="687"/>
      <c r="CY23" s="688"/>
      <c r="CZ23" s="686" t="s">
        <v>273</v>
      </c>
      <c r="DA23" s="687"/>
      <c r="DB23" s="687"/>
      <c r="DC23" s="688"/>
      <c r="DD23" s="686" t="s">
        <v>274</v>
      </c>
      <c r="DE23" s="687"/>
      <c r="DF23" s="687"/>
      <c r="DG23" s="687"/>
      <c r="DH23" s="687"/>
      <c r="DI23" s="687"/>
      <c r="DJ23" s="687"/>
      <c r="DK23" s="688"/>
      <c r="DL23" s="724" t="s">
        <v>275</v>
      </c>
      <c r="DM23" s="725"/>
      <c r="DN23" s="725"/>
      <c r="DO23" s="725"/>
      <c r="DP23" s="725"/>
      <c r="DQ23" s="725"/>
      <c r="DR23" s="725"/>
      <c r="DS23" s="725"/>
      <c r="DT23" s="725"/>
      <c r="DU23" s="725"/>
      <c r="DV23" s="726"/>
      <c r="DW23" s="686" t="s">
        <v>276</v>
      </c>
      <c r="DX23" s="687"/>
      <c r="DY23" s="687"/>
      <c r="DZ23" s="687"/>
      <c r="EA23" s="687"/>
      <c r="EB23" s="687"/>
      <c r="EC23" s="688"/>
    </row>
    <row r="24" spans="2:133" ht="11.25" customHeight="1" x14ac:dyDescent="0.2">
      <c r="B24" s="631" t="s">
        <v>277</v>
      </c>
      <c r="C24" s="632"/>
      <c r="D24" s="632"/>
      <c r="E24" s="632"/>
      <c r="F24" s="632"/>
      <c r="G24" s="632"/>
      <c r="H24" s="632"/>
      <c r="I24" s="632"/>
      <c r="J24" s="632"/>
      <c r="K24" s="632"/>
      <c r="L24" s="632"/>
      <c r="M24" s="632"/>
      <c r="N24" s="632"/>
      <c r="O24" s="632"/>
      <c r="P24" s="632"/>
      <c r="Q24" s="633"/>
      <c r="R24" s="634">
        <v>8860</v>
      </c>
      <c r="S24" s="635"/>
      <c r="T24" s="635"/>
      <c r="U24" s="635"/>
      <c r="V24" s="635"/>
      <c r="W24" s="635"/>
      <c r="X24" s="635"/>
      <c r="Y24" s="636"/>
      <c r="Z24" s="672">
        <v>0.1</v>
      </c>
      <c r="AA24" s="672"/>
      <c r="AB24" s="672"/>
      <c r="AC24" s="672"/>
      <c r="AD24" s="673" t="s">
        <v>122</v>
      </c>
      <c r="AE24" s="673"/>
      <c r="AF24" s="673"/>
      <c r="AG24" s="673"/>
      <c r="AH24" s="673"/>
      <c r="AI24" s="673"/>
      <c r="AJ24" s="673"/>
      <c r="AK24" s="673"/>
      <c r="AL24" s="637" t="s">
        <v>122</v>
      </c>
      <c r="AM24" s="638"/>
      <c r="AN24" s="638"/>
      <c r="AO24" s="674"/>
      <c r="AP24" s="631" t="s">
        <v>278</v>
      </c>
      <c r="AQ24" s="711"/>
      <c r="AR24" s="711"/>
      <c r="AS24" s="711"/>
      <c r="AT24" s="711"/>
      <c r="AU24" s="711"/>
      <c r="AV24" s="711"/>
      <c r="AW24" s="711"/>
      <c r="AX24" s="711"/>
      <c r="AY24" s="711"/>
      <c r="AZ24" s="711"/>
      <c r="BA24" s="711"/>
      <c r="BB24" s="711"/>
      <c r="BC24" s="711"/>
      <c r="BD24" s="711"/>
      <c r="BE24" s="711"/>
      <c r="BF24" s="712"/>
      <c r="BG24" s="634" t="s">
        <v>122</v>
      </c>
      <c r="BH24" s="635"/>
      <c r="BI24" s="635"/>
      <c r="BJ24" s="635"/>
      <c r="BK24" s="635"/>
      <c r="BL24" s="635"/>
      <c r="BM24" s="635"/>
      <c r="BN24" s="636"/>
      <c r="BO24" s="672" t="s">
        <v>122</v>
      </c>
      <c r="BP24" s="672"/>
      <c r="BQ24" s="672"/>
      <c r="BR24" s="672"/>
      <c r="BS24" s="673" t="s">
        <v>122</v>
      </c>
      <c r="BT24" s="673"/>
      <c r="BU24" s="673"/>
      <c r="BV24" s="673"/>
      <c r="BW24" s="673"/>
      <c r="BX24" s="673"/>
      <c r="BY24" s="673"/>
      <c r="BZ24" s="673"/>
      <c r="CA24" s="673"/>
      <c r="CB24" s="713"/>
      <c r="CD24" s="692" t="s">
        <v>279</v>
      </c>
      <c r="CE24" s="693"/>
      <c r="CF24" s="693"/>
      <c r="CG24" s="693"/>
      <c r="CH24" s="693"/>
      <c r="CI24" s="693"/>
      <c r="CJ24" s="693"/>
      <c r="CK24" s="693"/>
      <c r="CL24" s="693"/>
      <c r="CM24" s="693"/>
      <c r="CN24" s="693"/>
      <c r="CO24" s="693"/>
      <c r="CP24" s="693"/>
      <c r="CQ24" s="694"/>
      <c r="CR24" s="689">
        <v>2374620</v>
      </c>
      <c r="CS24" s="690"/>
      <c r="CT24" s="690"/>
      <c r="CU24" s="690"/>
      <c r="CV24" s="690"/>
      <c r="CW24" s="690"/>
      <c r="CX24" s="690"/>
      <c r="CY24" s="715"/>
      <c r="CZ24" s="716">
        <v>32.4</v>
      </c>
      <c r="DA24" s="698"/>
      <c r="DB24" s="698"/>
      <c r="DC24" s="718"/>
      <c r="DD24" s="714">
        <v>2042436</v>
      </c>
      <c r="DE24" s="690"/>
      <c r="DF24" s="690"/>
      <c r="DG24" s="690"/>
      <c r="DH24" s="690"/>
      <c r="DI24" s="690"/>
      <c r="DJ24" s="690"/>
      <c r="DK24" s="715"/>
      <c r="DL24" s="714">
        <v>1761750</v>
      </c>
      <c r="DM24" s="690"/>
      <c r="DN24" s="690"/>
      <c r="DO24" s="690"/>
      <c r="DP24" s="690"/>
      <c r="DQ24" s="690"/>
      <c r="DR24" s="690"/>
      <c r="DS24" s="690"/>
      <c r="DT24" s="690"/>
      <c r="DU24" s="690"/>
      <c r="DV24" s="715"/>
      <c r="DW24" s="716">
        <v>45.2</v>
      </c>
      <c r="DX24" s="698"/>
      <c r="DY24" s="698"/>
      <c r="DZ24" s="698"/>
      <c r="EA24" s="698"/>
      <c r="EB24" s="698"/>
      <c r="EC24" s="717"/>
    </row>
    <row r="25" spans="2:133" ht="11.25" customHeight="1" x14ac:dyDescent="0.2">
      <c r="B25" s="631" t="s">
        <v>280</v>
      </c>
      <c r="C25" s="632"/>
      <c r="D25" s="632"/>
      <c r="E25" s="632"/>
      <c r="F25" s="632"/>
      <c r="G25" s="632"/>
      <c r="H25" s="632"/>
      <c r="I25" s="632"/>
      <c r="J25" s="632"/>
      <c r="K25" s="632"/>
      <c r="L25" s="632"/>
      <c r="M25" s="632"/>
      <c r="N25" s="632"/>
      <c r="O25" s="632"/>
      <c r="P25" s="632"/>
      <c r="Q25" s="633"/>
      <c r="R25" s="634">
        <v>4377993</v>
      </c>
      <c r="S25" s="635"/>
      <c r="T25" s="635"/>
      <c r="U25" s="635"/>
      <c r="V25" s="635"/>
      <c r="W25" s="635"/>
      <c r="X25" s="635"/>
      <c r="Y25" s="636"/>
      <c r="Z25" s="672">
        <v>57.3</v>
      </c>
      <c r="AA25" s="672"/>
      <c r="AB25" s="672"/>
      <c r="AC25" s="672"/>
      <c r="AD25" s="673">
        <v>3883389</v>
      </c>
      <c r="AE25" s="673"/>
      <c r="AF25" s="673"/>
      <c r="AG25" s="673"/>
      <c r="AH25" s="673"/>
      <c r="AI25" s="673"/>
      <c r="AJ25" s="673"/>
      <c r="AK25" s="673"/>
      <c r="AL25" s="637">
        <v>99.8</v>
      </c>
      <c r="AM25" s="638"/>
      <c r="AN25" s="638"/>
      <c r="AO25" s="674"/>
      <c r="AP25" s="631" t="s">
        <v>281</v>
      </c>
      <c r="AQ25" s="711"/>
      <c r="AR25" s="711"/>
      <c r="AS25" s="711"/>
      <c r="AT25" s="711"/>
      <c r="AU25" s="711"/>
      <c r="AV25" s="711"/>
      <c r="AW25" s="711"/>
      <c r="AX25" s="711"/>
      <c r="AY25" s="711"/>
      <c r="AZ25" s="711"/>
      <c r="BA25" s="711"/>
      <c r="BB25" s="711"/>
      <c r="BC25" s="711"/>
      <c r="BD25" s="711"/>
      <c r="BE25" s="711"/>
      <c r="BF25" s="712"/>
      <c r="BG25" s="634" t="s">
        <v>122</v>
      </c>
      <c r="BH25" s="635"/>
      <c r="BI25" s="635"/>
      <c r="BJ25" s="635"/>
      <c r="BK25" s="635"/>
      <c r="BL25" s="635"/>
      <c r="BM25" s="635"/>
      <c r="BN25" s="636"/>
      <c r="BO25" s="672" t="s">
        <v>122</v>
      </c>
      <c r="BP25" s="672"/>
      <c r="BQ25" s="672"/>
      <c r="BR25" s="672"/>
      <c r="BS25" s="673" t="s">
        <v>122</v>
      </c>
      <c r="BT25" s="673"/>
      <c r="BU25" s="673"/>
      <c r="BV25" s="673"/>
      <c r="BW25" s="673"/>
      <c r="BX25" s="673"/>
      <c r="BY25" s="673"/>
      <c r="BZ25" s="673"/>
      <c r="CA25" s="673"/>
      <c r="CB25" s="713"/>
      <c r="CD25" s="631" t="s">
        <v>282</v>
      </c>
      <c r="CE25" s="632"/>
      <c r="CF25" s="632"/>
      <c r="CG25" s="632"/>
      <c r="CH25" s="632"/>
      <c r="CI25" s="632"/>
      <c r="CJ25" s="632"/>
      <c r="CK25" s="632"/>
      <c r="CL25" s="632"/>
      <c r="CM25" s="632"/>
      <c r="CN25" s="632"/>
      <c r="CO25" s="632"/>
      <c r="CP25" s="632"/>
      <c r="CQ25" s="633"/>
      <c r="CR25" s="634">
        <v>1084025</v>
      </c>
      <c r="CS25" s="647"/>
      <c r="CT25" s="647"/>
      <c r="CU25" s="647"/>
      <c r="CV25" s="647"/>
      <c r="CW25" s="647"/>
      <c r="CX25" s="647"/>
      <c r="CY25" s="648"/>
      <c r="CZ25" s="637">
        <v>14.8</v>
      </c>
      <c r="DA25" s="649"/>
      <c r="DB25" s="649"/>
      <c r="DC25" s="650"/>
      <c r="DD25" s="640">
        <v>1019523</v>
      </c>
      <c r="DE25" s="647"/>
      <c r="DF25" s="647"/>
      <c r="DG25" s="647"/>
      <c r="DH25" s="647"/>
      <c r="DI25" s="647"/>
      <c r="DJ25" s="647"/>
      <c r="DK25" s="648"/>
      <c r="DL25" s="640">
        <v>836611</v>
      </c>
      <c r="DM25" s="647"/>
      <c r="DN25" s="647"/>
      <c r="DO25" s="647"/>
      <c r="DP25" s="647"/>
      <c r="DQ25" s="647"/>
      <c r="DR25" s="647"/>
      <c r="DS25" s="647"/>
      <c r="DT25" s="647"/>
      <c r="DU25" s="647"/>
      <c r="DV25" s="648"/>
      <c r="DW25" s="637">
        <v>21.5</v>
      </c>
      <c r="DX25" s="649"/>
      <c r="DY25" s="649"/>
      <c r="DZ25" s="649"/>
      <c r="EA25" s="649"/>
      <c r="EB25" s="649"/>
      <c r="EC25" s="661"/>
    </row>
    <row r="26" spans="2:133" ht="11.25" customHeight="1" x14ac:dyDescent="0.2">
      <c r="B26" s="631" t="s">
        <v>283</v>
      </c>
      <c r="C26" s="632"/>
      <c r="D26" s="632"/>
      <c r="E26" s="632"/>
      <c r="F26" s="632"/>
      <c r="G26" s="632"/>
      <c r="H26" s="632"/>
      <c r="I26" s="632"/>
      <c r="J26" s="632"/>
      <c r="K26" s="632"/>
      <c r="L26" s="632"/>
      <c r="M26" s="632"/>
      <c r="N26" s="632"/>
      <c r="O26" s="632"/>
      <c r="P26" s="632"/>
      <c r="Q26" s="633"/>
      <c r="R26" s="634">
        <v>572</v>
      </c>
      <c r="S26" s="635"/>
      <c r="T26" s="635"/>
      <c r="U26" s="635"/>
      <c r="V26" s="635"/>
      <c r="W26" s="635"/>
      <c r="X26" s="635"/>
      <c r="Y26" s="636"/>
      <c r="Z26" s="672">
        <v>0</v>
      </c>
      <c r="AA26" s="672"/>
      <c r="AB26" s="672"/>
      <c r="AC26" s="672"/>
      <c r="AD26" s="673">
        <v>572</v>
      </c>
      <c r="AE26" s="673"/>
      <c r="AF26" s="673"/>
      <c r="AG26" s="673"/>
      <c r="AH26" s="673"/>
      <c r="AI26" s="673"/>
      <c r="AJ26" s="673"/>
      <c r="AK26" s="673"/>
      <c r="AL26" s="637">
        <v>0</v>
      </c>
      <c r="AM26" s="638"/>
      <c r="AN26" s="638"/>
      <c r="AO26" s="674"/>
      <c r="AP26" s="631" t="s">
        <v>284</v>
      </c>
      <c r="AQ26" s="711"/>
      <c r="AR26" s="711"/>
      <c r="AS26" s="711"/>
      <c r="AT26" s="711"/>
      <c r="AU26" s="711"/>
      <c r="AV26" s="711"/>
      <c r="AW26" s="711"/>
      <c r="AX26" s="711"/>
      <c r="AY26" s="711"/>
      <c r="AZ26" s="711"/>
      <c r="BA26" s="711"/>
      <c r="BB26" s="711"/>
      <c r="BC26" s="711"/>
      <c r="BD26" s="711"/>
      <c r="BE26" s="711"/>
      <c r="BF26" s="712"/>
      <c r="BG26" s="634" t="s">
        <v>122</v>
      </c>
      <c r="BH26" s="635"/>
      <c r="BI26" s="635"/>
      <c r="BJ26" s="635"/>
      <c r="BK26" s="635"/>
      <c r="BL26" s="635"/>
      <c r="BM26" s="635"/>
      <c r="BN26" s="636"/>
      <c r="BO26" s="672" t="s">
        <v>122</v>
      </c>
      <c r="BP26" s="672"/>
      <c r="BQ26" s="672"/>
      <c r="BR26" s="672"/>
      <c r="BS26" s="673" t="s">
        <v>122</v>
      </c>
      <c r="BT26" s="673"/>
      <c r="BU26" s="673"/>
      <c r="BV26" s="673"/>
      <c r="BW26" s="673"/>
      <c r="BX26" s="673"/>
      <c r="BY26" s="673"/>
      <c r="BZ26" s="673"/>
      <c r="CA26" s="673"/>
      <c r="CB26" s="713"/>
      <c r="CD26" s="631" t="s">
        <v>285</v>
      </c>
      <c r="CE26" s="632"/>
      <c r="CF26" s="632"/>
      <c r="CG26" s="632"/>
      <c r="CH26" s="632"/>
      <c r="CI26" s="632"/>
      <c r="CJ26" s="632"/>
      <c r="CK26" s="632"/>
      <c r="CL26" s="632"/>
      <c r="CM26" s="632"/>
      <c r="CN26" s="632"/>
      <c r="CO26" s="632"/>
      <c r="CP26" s="632"/>
      <c r="CQ26" s="633"/>
      <c r="CR26" s="634">
        <v>709641</v>
      </c>
      <c r="CS26" s="635"/>
      <c r="CT26" s="635"/>
      <c r="CU26" s="635"/>
      <c r="CV26" s="635"/>
      <c r="CW26" s="635"/>
      <c r="CX26" s="635"/>
      <c r="CY26" s="636"/>
      <c r="CZ26" s="637">
        <v>9.6999999999999993</v>
      </c>
      <c r="DA26" s="649"/>
      <c r="DB26" s="649"/>
      <c r="DC26" s="650"/>
      <c r="DD26" s="640">
        <v>658835</v>
      </c>
      <c r="DE26" s="635"/>
      <c r="DF26" s="635"/>
      <c r="DG26" s="635"/>
      <c r="DH26" s="635"/>
      <c r="DI26" s="635"/>
      <c r="DJ26" s="635"/>
      <c r="DK26" s="636"/>
      <c r="DL26" s="640" t="s">
        <v>122</v>
      </c>
      <c r="DM26" s="635"/>
      <c r="DN26" s="635"/>
      <c r="DO26" s="635"/>
      <c r="DP26" s="635"/>
      <c r="DQ26" s="635"/>
      <c r="DR26" s="635"/>
      <c r="DS26" s="635"/>
      <c r="DT26" s="635"/>
      <c r="DU26" s="635"/>
      <c r="DV26" s="636"/>
      <c r="DW26" s="637" t="s">
        <v>122</v>
      </c>
      <c r="DX26" s="649"/>
      <c r="DY26" s="649"/>
      <c r="DZ26" s="649"/>
      <c r="EA26" s="649"/>
      <c r="EB26" s="649"/>
      <c r="EC26" s="661"/>
    </row>
    <row r="27" spans="2:133" ht="11.25" customHeight="1" x14ac:dyDescent="0.2">
      <c r="B27" s="631" t="s">
        <v>286</v>
      </c>
      <c r="C27" s="632"/>
      <c r="D27" s="632"/>
      <c r="E27" s="632"/>
      <c r="F27" s="632"/>
      <c r="G27" s="632"/>
      <c r="H27" s="632"/>
      <c r="I27" s="632"/>
      <c r="J27" s="632"/>
      <c r="K27" s="632"/>
      <c r="L27" s="632"/>
      <c r="M27" s="632"/>
      <c r="N27" s="632"/>
      <c r="O27" s="632"/>
      <c r="P27" s="632"/>
      <c r="Q27" s="633"/>
      <c r="R27" s="634">
        <v>3995</v>
      </c>
      <c r="S27" s="635"/>
      <c r="T27" s="635"/>
      <c r="U27" s="635"/>
      <c r="V27" s="635"/>
      <c r="W27" s="635"/>
      <c r="X27" s="635"/>
      <c r="Y27" s="636"/>
      <c r="Z27" s="672">
        <v>0.1</v>
      </c>
      <c r="AA27" s="672"/>
      <c r="AB27" s="672"/>
      <c r="AC27" s="672"/>
      <c r="AD27" s="673" t="s">
        <v>122</v>
      </c>
      <c r="AE27" s="673"/>
      <c r="AF27" s="673"/>
      <c r="AG27" s="673"/>
      <c r="AH27" s="673"/>
      <c r="AI27" s="673"/>
      <c r="AJ27" s="673"/>
      <c r="AK27" s="673"/>
      <c r="AL27" s="637" t="s">
        <v>122</v>
      </c>
      <c r="AM27" s="638"/>
      <c r="AN27" s="638"/>
      <c r="AO27" s="674"/>
      <c r="AP27" s="631" t="s">
        <v>287</v>
      </c>
      <c r="AQ27" s="632"/>
      <c r="AR27" s="632"/>
      <c r="AS27" s="632"/>
      <c r="AT27" s="632"/>
      <c r="AU27" s="632"/>
      <c r="AV27" s="632"/>
      <c r="AW27" s="632"/>
      <c r="AX27" s="632"/>
      <c r="AY27" s="632"/>
      <c r="AZ27" s="632"/>
      <c r="BA27" s="632"/>
      <c r="BB27" s="632"/>
      <c r="BC27" s="632"/>
      <c r="BD27" s="632"/>
      <c r="BE27" s="632"/>
      <c r="BF27" s="633"/>
      <c r="BG27" s="634">
        <v>576851</v>
      </c>
      <c r="BH27" s="635"/>
      <c r="BI27" s="635"/>
      <c r="BJ27" s="635"/>
      <c r="BK27" s="635"/>
      <c r="BL27" s="635"/>
      <c r="BM27" s="635"/>
      <c r="BN27" s="636"/>
      <c r="BO27" s="672">
        <v>100</v>
      </c>
      <c r="BP27" s="672"/>
      <c r="BQ27" s="672"/>
      <c r="BR27" s="672"/>
      <c r="BS27" s="673" t="s">
        <v>122</v>
      </c>
      <c r="BT27" s="673"/>
      <c r="BU27" s="673"/>
      <c r="BV27" s="673"/>
      <c r="BW27" s="673"/>
      <c r="BX27" s="673"/>
      <c r="BY27" s="673"/>
      <c r="BZ27" s="673"/>
      <c r="CA27" s="673"/>
      <c r="CB27" s="713"/>
      <c r="CD27" s="631" t="s">
        <v>288</v>
      </c>
      <c r="CE27" s="632"/>
      <c r="CF27" s="632"/>
      <c r="CG27" s="632"/>
      <c r="CH27" s="632"/>
      <c r="CI27" s="632"/>
      <c r="CJ27" s="632"/>
      <c r="CK27" s="632"/>
      <c r="CL27" s="632"/>
      <c r="CM27" s="632"/>
      <c r="CN27" s="632"/>
      <c r="CO27" s="632"/>
      <c r="CP27" s="632"/>
      <c r="CQ27" s="633"/>
      <c r="CR27" s="634">
        <v>465279</v>
      </c>
      <c r="CS27" s="647"/>
      <c r="CT27" s="647"/>
      <c r="CU27" s="647"/>
      <c r="CV27" s="647"/>
      <c r="CW27" s="647"/>
      <c r="CX27" s="647"/>
      <c r="CY27" s="648"/>
      <c r="CZ27" s="637">
        <v>6.4</v>
      </c>
      <c r="DA27" s="649"/>
      <c r="DB27" s="649"/>
      <c r="DC27" s="650"/>
      <c r="DD27" s="640">
        <v>223781</v>
      </c>
      <c r="DE27" s="647"/>
      <c r="DF27" s="647"/>
      <c r="DG27" s="647"/>
      <c r="DH27" s="647"/>
      <c r="DI27" s="647"/>
      <c r="DJ27" s="647"/>
      <c r="DK27" s="648"/>
      <c r="DL27" s="640">
        <v>126007</v>
      </c>
      <c r="DM27" s="647"/>
      <c r="DN27" s="647"/>
      <c r="DO27" s="647"/>
      <c r="DP27" s="647"/>
      <c r="DQ27" s="647"/>
      <c r="DR27" s="647"/>
      <c r="DS27" s="647"/>
      <c r="DT27" s="647"/>
      <c r="DU27" s="647"/>
      <c r="DV27" s="648"/>
      <c r="DW27" s="637">
        <v>3.2</v>
      </c>
      <c r="DX27" s="649"/>
      <c r="DY27" s="649"/>
      <c r="DZ27" s="649"/>
      <c r="EA27" s="649"/>
      <c r="EB27" s="649"/>
      <c r="EC27" s="661"/>
    </row>
    <row r="28" spans="2:133" ht="11.25" customHeight="1" x14ac:dyDescent="0.2">
      <c r="B28" s="631" t="s">
        <v>289</v>
      </c>
      <c r="C28" s="632"/>
      <c r="D28" s="632"/>
      <c r="E28" s="632"/>
      <c r="F28" s="632"/>
      <c r="G28" s="632"/>
      <c r="H28" s="632"/>
      <c r="I28" s="632"/>
      <c r="J28" s="632"/>
      <c r="K28" s="632"/>
      <c r="L28" s="632"/>
      <c r="M28" s="632"/>
      <c r="N28" s="632"/>
      <c r="O28" s="632"/>
      <c r="P28" s="632"/>
      <c r="Q28" s="633"/>
      <c r="R28" s="634">
        <v>141533</v>
      </c>
      <c r="S28" s="635"/>
      <c r="T28" s="635"/>
      <c r="U28" s="635"/>
      <c r="V28" s="635"/>
      <c r="W28" s="635"/>
      <c r="X28" s="635"/>
      <c r="Y28" s="636"/>
      <c r="Z28" s="672">
        <v>1.9</v>
      </c>
      <c r="AA28" s="672"/>
      <c r="AB28" s="672"/>
      <c r="AC28" s="672"/>
      <c r="AD28" s="673">
        <v>6230</v>
      </c>
      <c r="AE28" s="673"/>
      <c r="AF28" s="673"/>
      <c r="AG28" s="673"/>
      <c r="AH28" s="673"/>
      <c r="AI28" s="673"/>
      <c r="AJ28" s="673"/>
      <c r="AK28" s="673"/>
      <c r="AL28" s="637">
        <v>0.2</v>
      </c>
      <c r="AM28" s="638"/>
      <c r="AN28" s="638"/>
      <c r="AO28" s="674"/>
      <c r="AP28" s="631"/>
      <c r="AQ28" s="632"/>
      <c r="AR28" s="632"/>
      <c r="AS28" s="632"/>
      <c r="AT28" s="632"/>
      <c r="AU28" s="632"/>
      <c r="AV28" s="632"/>
      <c r="AW28" s="632"/>
      <c r="AX28" s="632"/>
      <c r="AY28" s="632"/>
      <c r="AZ28" s="632"/>
      <c r="BA28" s="632"/>
      <c r="BB28" s="632"/>
      <c r="BC28" s="632"/>
      <c r="BD28" s="632"/>
      <c r="BE28" s="632"/>
      <c r="BF28" s="633"/>
      <c r="BG28" s="634"/>
      <c r="BH28" s="635"/>
      <c r="BI28" s="635"/>
      <c r="BJ28" s="635"/>
      <c r="BK28" s="635"/>
      <c r="BL28" s="635"/>
      <c r="BM28" s="635"/>
      <c r="BN28" s="636"/>
      <c r="BO28" s="672"/>
      <c r="BP28" s="672"/>
      <c r="BQ28" s="672"/>
      <c r="BR28" s="672"/>
      <c r="BS28" s="640"/>
      <c r="BT28" s="635"/>
      <c r="BU28" s="635"/>
      <c r="BV28" s="635"/>
      <c r="BW28" s="635"/>
      <c r="BX28" s="635"/>
      <c r="BY28" s="635"/>
      <c r="BZ28" s="635"/>
      <c r="CA28" s="635"/>
      <c r="CB28" s="671"/>
      <c r="CD28" s="631" t="s">
        <v>290</v>
      </c>
      <c r="CE28" s="632"/>
      <c r="CF28" s="632"/>
      <c r="CG28" s="632"/>
      <c r="CH28" s="632"/>
      <c r="CI28" s="632"/>
      <c r="CJ28" s="632"/>
      <c r="CK28" s="632"/>
      <c r="CL28" s="632"/>
      <c r="CM28" s="632"/>
      <c r="CN28" s="632"/>
      <c r="CO28" s="632"/>
      <c r="CP28" s="632"/>
      <c r="CQ28" s="633"/>
      <c r="CR28" s="634">
        <v>825316</v>
      </c>
      <c r="CS28" s="635"/>
      <c r="CT28" s="635"/>
      <c r="CU28" s="635"/>
      <c r="CV28" s="635"/>
      <c r="CW28" s="635"/>
      <c r="CX28" s="635"/>
      <c r="CY28" s="636"/>
      <c r="CZ28" s="637">
        <v>11.3</v>
      </c>
      <c r="DA28" s="649"/>
      <c r="DB28" s="649"/>
      <c r="DC28" s="650"/>
      <c r="DD28" s="640">
        <v>799132</v>
      </c>
      <c r="DE28" s="635"/>
      <c r="DF28" s="635"/>
      <c r="DG28" s="635"/>
      <c r="DH28" s="635"/>
      <c r="DI28" s="635"/>
      <c r="DJ28" s="635"/>
      <c r="DK28" s="636"/>
      <c r="DL28" s="640">
        <v>799132</v>
      </c>
      <c r="DM28" s="635"/>
      <c r="DN28" s="635"/>
      <c r="DO28" s="635"/>
      <c r="DP28" s="635"/>
      <c r="DQ28" s="635"/>
      <c r="DR28" s="635"/>
      <c r="DS28" s="635"/>
      <c r="DT28" s="635"/>
      <c r="DU28" s="635"/>
      <c r="DV28" s="636"/>
      <c r="DW28" s="637">
        <v>20.5</v>
      </c>
      <c r="DX28" s="649"/>
      <c r="DY28" s="649"/>
      <c r="DZ28" s="649"/>
      <c r="EA28" s="649"/>
      <c r="EB28" s="649"/>
      <c r="EC28" s="661"/>
    </row>
    <row r="29" spans="2:133" ht="11.25" customHeight="1" x14ac:dyDescent="0.2">
      <c r="B29" s="631" t="s">
        <v>291</v>
      </c>
      <c r="C29" s="632"/>
      <c r="D29" s="632"/>
      <c r="E29" s="632"/>
      <c r="F29" s="632"/>
      <c r="G29" s="632"/>
      <c r="H29" s="632"/>
      <c r="I29" s="632"/>
      <c r="J29" s="632"/>
      <c r="K29" s="632"/>
      <c r="L29" s="632"/>
      <c r="M29" s="632"/>
      <c r="N29" s="632"/>
      <c r="O29" s="632"/>
      <c r="P29" s="632"/>
      <c r="Q29" s="633"/>
      <c r="R29" s="634">
        <v>6728</v>
      </c>
      <c r="S29" s="635"/>
      <c r="T29" s="635"/>
      <c r="U29" s="635"/>
      <c r="V29" s="635"/>
      <c r="W29" s="635"/>
      <c r="X29" s="635"/>
      <c r="Y29" s="636"/>
      <c r="Z29" s="672">
        <v>0.1</v>
      </c>
      <c r="AA29" s="672"/>
      <c r="AB29" s="672"/>
      <c r="AC29" s="672"/>
      <c r="AD29" s="673" t="s">
        <v>122</v>
      </c>
      <c r="AE29" s="673"/>
      <c r="AF29" s="673"/>
      <c r="AG29" s="673"/>
      <c r="AH29" s="673"/>
      <c r="AI29" s="673"/>
      <c r="AJ29" s="673"/>
      <c r="AK29" s="673"/>
      <c r="AL29" s="637" t="s">
        <v>122</v>
      </c>
      <c r="AM29" s="638"/>
      <c r="AN29" s="638"/>
      <c r="AO29" s="674"/>
      <c r="AP29" s="615"/>
      <c r="AQ29" s="616"/>
      <c r="AR29" s="616"/>
      <c r="AS29" s="616"/>
      <c r="AT29" s="616"/>
      <c r="AU29" s="616"/>
      <c r="AV29" s="616"/>
      <c r="AW29" s="616"/>
      <c r="AX29" s="616"/>
      <c r="AY29" s="616"/>
      <c r="AZ29" s="616"/>
      <c r="BA29" s="616"/>
      <c r="BB29" s="616"/>
      <c r="BC29" s="616"/>
      <c r="BD29" s="616"/>
      <c r="BE29" s="616"/>
      <c r="BF29" s="617"/>
      <c r="BG29" s="634"/>
      <c r="BH29" s="635"/>
      <c r="BI29" s="635"/>
      <c r="BJ29" s="635"/>
      <c r="BK29" s="635"/>
      <c r="BL29" s="635"/>
      <c r="BM29" s="635"/>
      <c r="BN29" s="636"/>
      <c r="BO29" s="672"/>
      <c r="BP29" s="672"/>
      <c r="BQ29" s="672"/>
      <c r="BR29" s="672"/>
      <c r="BS29" s="673"/>
      <c r="BT29" s="673"/>
      <c r="BU29" s="673"/>
      <c r="BV29" s="673"/>
      <c r="BW29" s="673"/>
      <c r="BX29" s="673"/>
      <c r="BY29" s="673"/>
      <c r="BZ29" s="673"/>
      <c r="CA29" s="673"/>
      <c r="CB29" s="713"/>
      <c r="CD29" s="653" t="s">
        <v>292</v>
      </c>
      <c r="CE29" s="654"/>
      <c r="CF29" s="631" t="s">
        <v>66</v>
      </c>
      <c r="CG29" s="632"/>
      <c r="CH29" s="632"/>
      <c r="CI29" s="632"/>
      <c r="CJ29" s="632"/>
      <c r="CK29" s="632"/>
      <c r="CL29" s="632"/>
      <c r="CM29" s="632"/>
      <c r="CN29" s="632"/>
      <c r="CO29" s="632"/>
      <c r="CP29" s="632"/>
      <c r="CQ29" s="633"/>
      <c r="CR29" s="634">
        <v>824806</v>
      </c>
      <c r="CS29" s="647"/>
      <c r="CT29" s="647"/>
      <c r="CU29" s="647"/>
      <c r="CV29" s="647"/>
      <c r="CW29" s="647"/>
      <c r="CX29" s="647"/>
      <c r="CY29" s="648"/>
      <c r="CZ29" s="637">
        <v>11.3</v>
      </c>
      <c r="DA29" s="649"/>
      <c r="DB29" s="649"/>
      <c r="DC29" s="650"/>
      <c r="DD29" s="640">
        <v>798622</v>
      </c>
      <c r="DE29" s="647"/>
      <c r="DF29" s="647"/>
      <c r="DG29" s="647"/>
      <c r="DH29" s="647"/>
      <c r="DI29" s="647"/>
      <c r="DJ29" s="647"/>
      <c r="DK29" s="648"/>
      <c r="DL29" s="640">
        <v>798622</v>
      </c>
      <c r="DM29" s="647"/>
      <c r="DN29" s="647"/>
      <c r="DO29" s="647"/>
      <c r="DP29" s="647"/>
      <c r="DQ29" s="647"/>
      <c r="DR29" s="647"/>
      <c r="DS29" s="647"/>
      <c r="DT29" s="647"/>
      <c r="DU29" s="647"/>
      <c r="DV29" s="648"/>
      <c r="DW29" s="637">
        <v>20.5</v>
      </c>
      <c r="DX29" s="649"/>
      <c r="DY29" s="649"/>
      <c r="DZ29" s="649"/>
      <c r="EA29" s="649"/>
      <c r="EB29" s="649"/>
      <c r="EC29" s="661"/>
    </row>
    <row r="30" spans="2:133" ht="11.25" customHeight="1" x14ac:dyDescent="0.2">
      <c r="B30" s="631" t="s">
        <v>293</v>
      </c>
      <c r="C30" s="632"/>
      <c r="D30" s="632"/>
      <c r="E30" s="632"/>
      <c r="F30" s="632"/>
      <c r="G30" s="632"/>
      <c r="H30" s="632"/>
      <c r="I30" s="632"/>
      <c r="J30" s="632"/>
      <c r="K30" s="632"/>
      <c r="L30" s="632"/>
      <c r="M30" s="632"/>
      <c r="N30" s="632"/>
      <c r="O30" s="632"/>
      <c r="P30" s="632"/>
      <c r="Q30" s="633"/>
      <c r="R30" s="634">
        <v>558984</v>
      </c>
      <c r="S30" s="635"/>
      <c r="T30" s="635"/>
      <c r="U30" s="635"/>
      <c r="V30" s="635"/>
      <c r="W30" s="635"/>
      <c r="X30" s="635"/>
      <c r="Y30" s="636"/>
      <c r="Z30" s="672">
        <v>7.3</v>
      </c>
      <c r="AA30" s="672"/>
      <c r="AB30" s="672"/>
      <c r="AC30" s="672"/>
      <c r="AD30" s="673" t="s">
        <v>122</v>
      </c>
      <c r="AE30" s="673"/>
      <c r="AF30" s="673"/>
      <c r="AG30" s="673"/>
      <c r="AH30" s="673"/>
      <c r="AI30" s="673"/>
      <c r="AJ30" s="673"/>
      <c r="AK30" s="673"/>
      <c r="AL30" s="637" t="s">
        <v>122</v>
      </c>
      <c r="AM30" s="638"/>
      <c r="AN30" s="638"/>
      <c r="AO30" s="674"/>
      <c r="AP30" s="686" t="s">
        <v>211</v>
      </c>
      <c r="AQ30" s="687"/>
      <c r="AR30" s="687"/>
      <c r="AS30" s="687"/>
      <c r="AT30" s="687"/>
      <c r="AU30" s="687"/>
      <c r="AV30" s="687"/>
      <c r="AW30" s="687"/>
      <c r="AX30" s="687"/>
      <c r="AY30" s="687"/>
      <c r="AZ30" s="687"/>
      <c r="BA30" s="687"/>
      <c r="BB30" s="687"/>
      <c r="BC30" s="687"/>
      <c r="BD30" s="687"/>
      <c r="BE30" s="687"/>
      <c r="BF30" s="688"/>
      <c r="BG30" s="686" t="s">
        <v>294</v>
      </c>
      <c r="BH30" s="704"/>
      <c r="BI30" s="704"/>
      <c r="BJ30" s="704"/>
      <c r="BK30" s="704"/>
      <c r="BL30" s="704"/>
      <c r="BM30" s="704"/>
      <c r="BN30" s="704"/>
      <c r="BO30" s="704"/>
      <c r="BP30" s="704"/>
      <c r="BQ30" s="705"/>
      <c r="BR30" s="686" t="s">
        <v>295</v>
      </c>
      <c r="BS30" s="704"/>
      <c r="BT30" s="704"/>
      <c r="BU30" s="704"/>
      <c r="BV30" s="704"/>
      <c r="BW30" s="704"/>
      <c r="BX30" s="704"/>
      <c r="BY30" s="704"/>
      <c r="BZ30" s="704"/>
      <c r="CA30" s="704"/>
      <c r="CB30" s="705"/>
      <c r="CD30" s="655"/>
      <c r="CE30" s="656"/>
      <c r="CF30" s="631" t="s">
        <v>296</v>
      </c>
      <c r="CG30" s="632"/>
      <c r="CH30" s="632"/>
      <c r="CI30" s="632"/>
      <c r="CJ30" s="632"/>
      <c r="CK30" s="632"/>
      <c r="CL30" s="632"/>
      <c r="CM30" s="632"/>
      <c r="CN30" s="632"/>
      <c r="CO30" s="632"/>
      <c r="CP30" s="632"/>
      <c r="CQ30" s="633"/>
      <c r="CR30" s="634">
        <v>807320</v>
      </c>
      <c r="CS30" s="635"/>
      <c r="CT30" s="635"/>
      <c r="CU30" s="635"/>
      <c r="CV30" s="635"/>
      <c r="CW30" s="635"/>
      <c r="CX30" s="635"/>
      <c r="CY30" s="636"/>
      <c r="CZ30" s="637">
        <v>11</v>
      </c>
      <c r="DA30" s="649"/>
      <c r="DB30" s="649"/>
      <c r="DC30" s="650"/>
      <c r="DD30" s="640">
        <v>781309</v>
      </c>
      <c r="DE30" s="635"/>
      <c r="DF30" s="635"/>
      <c r="DG30" s="635"/>
      <c r="DH30" s="635"/>
      <c r="DI30" s="635"/>
      <c r="DJ30" s="635"/>
      <c r="DK30" s="636"/>
      <c r="DL30" s="640">
        <v>781309</v>
      </c>
      <c r="DM30" s="635"/>
      <c r="DN30" s="635"/>
      <c r="DO30" s="635"/>
      <c r="DP30" s="635"/>
      <c r="DQ30" s="635"/>
      <c r="DR30" s="635"/>
      <c r="DS30" s="635"/>
      <c r="DT30" s="635"/>
      <c r="DU30" s="635"/>
      <c r="DV30" s="636"/>
      <c r="DW30" s="637">
        <v>20</v>
      </c>
      <c r="DX30" s="649"/>
      <c r="DY30" s="649"/>
      <c r="DZ30" s="649"/>
      <c r="EA30" s="649"/>
      <c r="EB30" s="649"/>
      <c r="EC30" s="661"/>
    </row>
    <row r="31" spans="2:133" ht="11.25" customHeight="1" x14ac:dyDescent="0.2">
      <c r="B31" s="701" t="s">
        <v>297</v>
      </c>
      <c r="C31" s="702"/>
      <c r="D31" s="702"/>
      <c r="E31" s="702"/>
      <c r="F31" s="702"/>
      <c r="G31" s="702"/>
      <c r="H31" s="702"/>
      <c r="I31" s="702"/>
      <c r="J31" s="702"/>
      <c r="K31" s="702"/>
      <c r="L31" s="702"/>
      <c r="M31" s="702"/>
      <c r="N31" s="702"/>
      <c r="O31" s="702"/>
      <c r="P31" s="702"/>
      <c r="Q31" s="703"/>
      <c r="R31" s="634" t="s">
        <v>122</v>
      </c>
      <c r="S31" s="635"/>
      <c r="T31" s="635"/>
      <c r="U31" s="635"/>
      <c r="V31" s="635"/>
      <c r="W31" s="635"/>
      <c r="X31" s="635"/>
      <c r="Y31" s="636"/>
      <c r="Z31" s="672" t="s">
        <v>122</v>
      </c>
      <c r="AA31" s="672"/>
      <c r="AB31" s="672"/>
      <c r="AC31" s="672"/>
      <c r="AD31" s="673" t="s">
        <v>122</v>
      </c>
      <c r="AE31" s="673"/>
      <c r="AF31" s="673"/>
      <c r="AG31" s="673"/>
      <c r="AH31" s="673"/>
      <c r="AI31" s="673"/>
      <c r="AJ31" s="673"/>
      <c r="AK31" s="673"/>
      <c r="AL31" s="637" t="s">
        <v>122</v>
      </c>
      <c r="AM31" s="638"/>
      <c r="AN31" s="638"/>
      <c r="AO31" s="674"/>
      <c r="AP31" s="706" t="s">
        <v>298</v>
      </c>
      <c r="AQ31" s="707"/>
      <c r="AR31" s="707"/>
      <c r="AS31" s="707"/>
      <c r="AT31" s="708" t="s">
        <v>299</v>
      </c>
      <c r="AU31" s="200"/>
      <c r="AV31" s="200"/>
      <c r="AW31" s="200"/>
      <c r="AX31" s="692" t="s">
        <v>177</v>
      </c>
      <c r="AY31" s="693"/>
      <c r="AZ31" s="693"/>
      <c r="BA31" s="693"/>
      <c r="BB31" s="693"/>
      <c r="BC31" s="693"/>
      <c r="BD31" s="693"/>
      <c r="BE31" s="693"/>
      <c r="BF31" s="694"/>
      <c r="BG31" s="696">
        <v>98.9</v>
      </c>
      <c r="BH31" s="697"/>
      <c r="BI31" s="697"/>
      <c r="BJ31" s="697"/>
      <c r="BK31" s="697"/>
      <c r="BL31" s="697"/>
      <c r="BM31" s="698">
        <v>96.7</v>
      </c>
      <c r="BN31" s="697"/>
      <c r="BO31" s="697"/>
      <c r="BP31" s="697"/>
      <c r="BQ31" s="699"/>
      <c r="BR31" s="696">
        <v>99.1</v>
      </c>
      <c r="BS31" s="697"/>
      <c r="BT31" s="697"/>
      <c r="BU31" s="697"/>
      <c r="BV31" s="697"/>
      <c r="BW31" s="697"/>
      <c r="BX31" s="698">
        <v>97.2</v>
      </c>
      <c r="BY31" s="697"/>
      <c r="BZ31" s="697"/>
      <c r="CA31" s="697"/>
      <c r="CB31" s="699"/>
      <c r="CD31" s="655"/>
      <c r="CE31" s="656"/>
      <c r="CF31" s="631" t="s">
        <v>300</v>
      </c>
      <c r="CG31" s="632"/>
      <c r="CH31" s="632"/>
      <c r="CI31" s="632"/>
      <c r="CJ31" s="632"/>
      <c r="CK31" s="632"/>
      <c r="CL31" s="632"/>
      <c r="CM31" s="632"/>
      <c r="CN31" s="632"/>
      <c r="CO31" s="632"/>
      <c r="CP31" s="632"/>
      <c r="CQ31" s="633"/>
      <c r="CR31" s="634">
        <v>17486</v>
      </c>
      <c r="CS31" s="647"/>
      <c r="CT31" s="647"/>
      <c r="CU31" s="647"/>
      <c r="CV31" s="647"/>
      <c r="CW31" s="647"/>
      <c r="CX31" s="647"/>
      <c r="CY31" s="648"/>
      <c r="CZ31" s="637">
        <v>0.2</v>
      </c>
      <c r="DA31" s="649"/>
      <c r="DB31" s="649"/>
      <c r="DC31" s="650"/>
      <c r="DD31" s="640">
        <v>17313</v>
      </c>
      <c r="DE31" s="647"/>
      <c r="DF31" s="647"/>
      <c r="DG31" s="647"/>
      <c r="DH31" s="647"/>
      <c r="DI31" s="647"/>
      <c r="DJ31" s="647"/>
      <c r="DK31" s="648"/>
      <c r="DL31" s="640">
        <v>17313</v>
      </c>
      <c r="DM31" s="647"/>
      <c r="DN31" s="647"/>
      <c r="DO31" s="647"/>
      <c r="DP31" s="647"/>
      <c r="DQ31" s="647"/>
      <c r="DR31" s="647"/>
      <c r="DS31" s="647"/>
      <c r="DT31" s="647"/>
      <c r="DU31" s="647"/>
      <c r="DV31" s="648"/>
      <c r="DW31" s="637">
        <v>0.4</v>
      </c>
      <c r="DX31" s="649"/>
      <c r="DY31" s="649"/>
      <c r="DZ31" s="649"/>
      <c r="EA31" s="649"/>
      <c r="EB31" s="649"/>
      <c r="EC31" s="661"/>
    </row>
    <row r="32" spans="2:133" ht="11.25" customHeight="1" x14ac:dyDescent="0.2">
      <c r="B32" s="631" t="s">
        <v>301</v>
      </c>
      <c r="C32" s="632"/>
      <c r="D32" s="632"/>
      <c r="E32" s="632"/>
      <c r="F32" s="632"/>
      <c r="G32" s="632"/>
      <c r="H32" s="632"/>
      <c r="I32" s="632"/>
      <c r="J32" s="632"/>
      <c r="K32" s="632"/>
      <c r="L32" s="632"/>
      <c r="M32" s="632"/>
      <c r="N32" s="632"/>
      <c r="O32" s="632"/>
      <c r="P32" s="632"/>
      <c r="Q32" s="633"/>
      <c r="R32" s="634">
        <v>490276</v>
      </c>
      <c r="S32" s="635"/>
      <c r="T32" s="635"/>
      <c r="U32" s="635"/>
      <c r="V32" s="635"/>
      <c r="W32" s="635"/>
      <c r="X32" s="635"/>
      <c r="Y32" s="636"/>
      <c r="Z32" s="672">
        <v>6.4</v>
      </c>
      <c r="AA32" s="672"/>
      <c r="AB32" s="672"/>
      <c r="AC32" s="672"/>
      <c r="AD32" s="673" t="s">
        <v>122</v>
      </c>
      <c r="AE32" s="673"/>
      <c r="AF32" s="673"/>
      <c r="AG32" s="673"/>
      <c r="AH32" s="673"/>
      <c r="AI32" s="673"/>
      <c r="AJ32" s="673"/>
      <c r="AK32" s="673"/>
      <c r="AL32" s="637" t="s">
        <v>122</v>
      </c>
      <c r="AM32" s="638"/>
      <c r="AN32" s="638"/>
      <c r="AO32" s="674"/>
      <c r="AP32" s="675"/>
      <c r="AQ32" s="676"/>
      <c r="AR32" s="676"/>
      <c r="AS32" s="676"/>
      <c r="AT32" s="709"/>
      <c r="AU32" s="196" t="s">
        <v>302</v>
      </c>
      <c r="AX32" s="631" t="s">
        <v>303</v>
      </c>
      <c r="AY32" s="632"/>
      <c r="AZ32" s="632"/>
      <c r="BA32" s="632"/>
      <c r="BB32" s="632"/>
      <c r="BC32" s="632"/>
      <c r="BD32" s="632"/>
      <c r="BE32" s="632"/>
      <c r="BF32" s="633"/>
      <c r="BG32" s="700">
        <v>99.4</v>
      </c>
      <c r="BH32" s="647"/>
      <c r="BI32" s="647"/>
      <c r="BJ32" s="647"/>
      <c r="BK32" s="647"/>
      <c r="BL32" s="647"/>
      <c r="BM32" s="638">
        <v>98.8</v>
      </c>
      <c r="BN32" s="647"/>
      <c r="BO32" s="647"/>
      <c r="BP32" s="647"/>
      <c r="BQ32" s="670"/>
      <c r="BR32" s="700">
        <v>99.5</v>
      </c>
      <c r="BS32" s="647"/>
      <c r="BT32" s="647"/>
      <c r="BU32" s="647"/>
      <c r="BV32" s="647"/>
      <c r="BW32" s="647"/>
      <c r="BX32" s="638">
        <v>99</v>
      </c>
      <c r="BY32" s="647"/>
      <c r="BZ32" s="647"/>
      <c r="CA32" s="647"/>
      <c r="CB32" s="670"/>
      <c r="CD32" s="657"/>
      <c r="CE32" s="658"/>
      <c r="CF32" s="631" t="s">
        <v>304</v>
      </c>
      <c r="CG32" s="632"/>
      <c r="CH32" s="632"/>
      <c r="CI32" s="632"/>
      <c r="CJ32" s="632"/>
      <c r="CK32" s="632"/>
      <c r="CL32" s="632"/>
      <c r="CM32" s="632"/>
      <c r="CN32" s="632"/>
      <c r="CO32" s="632"/>
      <c r="CP32" s="632"/>
      <c r="CQ32" s="633"/>
      <c r="CR32" s="634">
        <v>510</v>
      </c>
      <c r="CS32" s="635"/>
      <c r="CT32" s="635"/>
      <c r="CU32" s="635"/>
      <c r="CV32" s="635"/>
      <c r="CW32" s="635"/>
      <c r="CX32" s="635"/>
      <c r="CY32" s="636"/>
      <c r="CZ32" s="637">
        <v>0</v>
      </c>
      <c r="DA32" s="649"/>
      <c r="DB32" s="649"/>
      <c r="DC32" s="650"/>
      <c r="DD32" s="640">
        <v>510</v>
      </c>
      <c r="DE32" s="635"/>
      <c r="DF32" s="635"/>
      <c r="DG32" s="635"/>
      <c r="DH32" s="635"/>
      <c r="DI32" s="635"/>
      <c r="DJ32" s="635"/>
      <c r="DK32" s="636"/>
      <c r="DL32" s="640">
        <v>510</v>
      </c>
      <c r="DM32" s="635"/>
      <c r="DN32" s="635"/>
      <c r="DO32" s="635"/>
      <c r="DP32" s="635"/>
      <c r="DQ32" s="635"/>
      <c r="DR32" s="635"/>
      <c r="DS32" s="635"/>
      <c r="DT32" s="635"/>
      <c r="DU32" s="635"/>
      <c r="DV32" s="636"/>
      <c r="DW32" s="637">
        <v>0</v>
      </c>
      <c r="DX32" s="649"/>
      <c r="DY32" s="649"/>
      <c r="DZ32" s="649"/>
      <c r="EA32" s="649"/>
      <c r="EB32" s="649"/>
      <c r="EC32" s="661"/>
    </row>
    <row r="33" spans="2:133" ht="11.25" customHeight="1" x14ac:dyDescent="0.2">
      <c r="B33" s="631" t="s">
        <v>305</v>
      </c>
      <c r="C33" s="632"/>
      <c r="D33" s="632"/>
      <c r="E33" s="632"/>
      <c r="F33" s="632"/>
      <c r="G33" s="632"/>
      <c r="H33" s="632"/>
      <c r="I33" s="632"/>
      <c r="J33" s="632"/>
      <c r="K33" s="632"/>
      <c r="L33" s="632"/>
      <c r="M33" s="632"/>
      <c r="N33" s="632"/>
      <c r="O33" s="632"/>
      <c r="P33" s="632"/>
      <c r="Q33" s="633"/>
      <c r="R33" s="634">
        <v>21201</v>
      </c>
      <c r="S33" s="635"/>
      <c r="T33" s="635"/>
      <c r="U33" s="635"/>
      <c r="V33" s="635"/>
      <c r="W33" s="635"/>
      <c r="X33" s="635"/>
      <c r="Y33" s="636"/>
      <c r="Z33" s="672">
        <v>0.3</v>
      </c>
      <c r="AA33" s="672"/>
      <c r="AB33" s="672"/>
      <c r="AC33" s="672"/>
      <c r="AD33" s="673">
        <v>2273</v>
      </c>
      <c r="AE33" s="673"/>
      <c r="AF33" s="673"/>
      <c r="AG33" s="673"/>
      <c r="AH33" s="673"/>
      <c r="AI33" s="673"/>
      <c r="AJ33" s="673"/>
      <c r="AK33" s="673"/>
      <c r="AL33" s="637">
        <v>0.1</v>
      </c>
      <c r="AM33" s="638"/>
      <c r="AN33" s="638"/>
      <c r="AO33" s="674"/>
      <c r="AP33" s="677"/>
      <c r="AQ33" s="678"/>
      <c r="AR33" s="678"/>
      <c r="AS33" s="678"/>
      <c r="AT33" s="710"/>
      <c r="AU33" s="201"/>
      <c r="AV33" s="201"/>
      <c r="AW33" s="201"/>
      <c r="AX33" s="615" t="s">
        <v>306</v>
      </c>
      <c r="AY33" s="616"/>
      <c r="AZ33" s="616"/>
      <c r="BA33" s="616"/>
      <c r="BB33" s="616"/>
      <c r="BC33" s="616"/>
      <c r="BD33" s="616"/>
      <c r="BE33" s="616"/>
      <c r="BF33" s="617"/>
      <c r="BG33" s="695">
        <v>98.5</v>
      </c>
      <c r="BH33" s="619"/>
      <c r="BI33" s="619"/>
      <c r="BJ33" s="619"/>
      <c r="BK33" s="619"/>
      <c r="BL33" s="619"/>
      <c r="BM33" s="665">
        <v>95</v>
      </c>
      <c r="BN33" s="619"/>
      <c r="BO33" s="619"/>
      <c r="BP33" s="619"/>
      <c r="BQ33" s="682"/>
      <c r="BR33" s="695">
        <v>98.7</v>
      </c>
      <c r="BS33" s="619"/>
      <c r="BT33" s="619"/>
      <c r="BU33" s="619"/>
      <c r="BV33" s="619"/>
      <c r="BW33" s="619"/>
      <c r="BX33" s="665">
        <v>95.8</v>
      </c>
      <c r="BY33" s="619"/>
      <c r="BZ33" s="619"/>
      <c r="CA33" s="619"/>
      <c r="CB33" s="682"/>
      <c r="CD33" s="631" t="s">
        <v>307</v>
      </c>
      <c r="CE33" s="632"/>
      <c r="CF33" s="632"/>
      <c r="CG33" s="632"/>
      <c r="CH33" s="632"/>
      <c r="CI33" s="632"/>
      <c r="CJ33" s="632"/>
      <c r="CK33" s="632"/>
      <c r="CL33" s="632"/>
      <c r="CM33" s="632"/>
      <c r="CN33" s="632"/>
      <c r="CO33" s="632"/>
      <c r="CP33" s="632"/>
      <c r="CQ33" s="633"/>
      <c r="CR33" s="634">
        <v>4172679</v>
      </c>
      <c r="CS33" s="647"/>
      <c r="CT33" s="647"/>
      <c r="CU33" s="647"/>
      <c r="CV33" s="647"/>
      <c r="CW33" s="647"/>
      <c r="CX33" s="647"/>
      <c r="CY33" s="648"/>
      <c r="CZ33" s="637">
        <v>57</v>
      </c>
      <c r="DA33" s="649"/>
      <c r="DB33" s="649"/>
      <c r="DC33" s="650"/>
      <c r="DD33" s="640">
        <v>3480315</v>
      </c>
      <c r="DE33" s="647"/>
      <c r="DF33" s="647"/>
      <c r="DG33" s="647"/>
      <c r="DH33" s="647"/>
      <c r="DI33" s="647"/>
      <c r="DJ33" s="647"/>
      <c r="DK33" s="648"/>
      <c r="DL33" s="640">
        <v>1751864</v>
      </c>
      <c r="DM33" s="647"/>
      <c r="DN33" s="647"/>
      <c r="DO33" s="647"/>
      <c r="DP33" s="647"/>
      <c r="DQ33" s="647"/>
      <c r="DR33" s="647"/>
      <c r="DS33" s="647"/>
      <c r="DT33" s="647"/>
      <c r="DU33" s="647"/>
      <c r="DV33" s="648"/>
      <c r="DW33" s="637">
        <v>44.9</v>
      </c>
      <c r="DX33" s="649"/>
      <c r="DY33" s="649"/>
      <c r="DZ33" s="649"/>
      <c r="EA33" s="649"/>
      <c r="EB33" s="649"/>
      <c r="EC33" s="661"/>
    </row>
    <row r="34" spans="2:133" ht="11.25" customHeight="1" x14ac:dyDescent="0.2">
      <c r="B34" s="631" t="s">
        <v>308</v>
      </c>
      <c r="C34" s="632"/>
      <c r="D34" s="632"/>
      <c r="E34" s="632"/>
      <c r="F34" s="632"/>
      <c r="G34" s="632"/>
      <c r="H34" s="632"/>
      <c r="I34" s="632"/>
      <c r="J34" s="632"/>
      <c r="K34" s="632"/>
      <c r="L34" s="632"/>
      <c r="M34" s="632"/>
      <c r="N34" s="632"/>
      <c r="O34" s="632"/>
      <c r="P34" s="632"/>
      <c r="Q34" s="633"/>
      <c r="R34" s="634">
        <v>341791</v>
      </c>
      <c r="S34" s="635"/>
      <c r="T34" s="635"/>
      <c r="U34" s="635"/>
      <c r="V34" s="635"/>
      <c r="W34" s="635"/>
      <c r="X34" s="635"/>
      <c r="Y34" s="636"/>
      <c r="Z34" s="672">
        <v>4.5</v>
      </c>
      <c r="AA34" s="672"/>
      <c r="AB34" s="672"/>
      <c r="AC34" s="672"/>
      <c r="AD34" s="673" t="s">
        <v>122</v>
      </c>
      <c r="AE34" s="673"/>
      <c r="AF34" s="673"/>
      <c r="AG34" s="673"/>
      <c r="AH34" s="673"/>
      <c r="AI34" s="673"/>
      <c r="AJ34" s="673"/>
      <c r="AK34" s="673"/>
      <c r="AL34" s="637" t="s">
        <v>122</v>
      </c>
      <c r="AM34" s="638"/>
      <c r="AN34" s="638"/>
      <c r="AO34" s="674"/>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31" t="s">
        <v>309</v>
      </c>
      <c r="CE34" s="632"/>
      <c r="CF34" s="632"/>
      <c r="CG34" s="632"/>
      <c r="CH34" s="632"/>
      <c r="CI34" s="632"/>
      <c r="CJ34" s="632"/>
      <c r="CK34" s="632"/>
      <c r="CL34" s="632"/>
      <c r="CM34" s="632"/>
      <c r="CN34" s="632"/>
      <c r="CO34" s="632"/>
      <c r="CP34" s="632"/>
      <c r="CQ34" s="633"/>
      <c r="CR34" s="634">
        <v>1231432</v>
      </c>
      <c r="CS34" s="635"/>
      <c r="CT34" s="635"/>
      <c r="CU34" s="635"/>
      <c r="CV34" s="635"/>
      <c r="CW34" s="635"/>
      <c r="CX34" s="635"/>
      <c r="CY34" s="636"/>
      <c r="CZ34" s="637">
        <v>16.8</v>
      </c>
      <c r="DA34" s="649"/>
      <c r="DB34" s="649"/>
      <c r="DC34" s="650"/>
      <c r="DD34" s="640">
        <v>964938</v>
      </c>
      <c r="DE34" s="635"/>
      <c r="DF34" s="635"/>
      <c r="DG34" s="635"/>
      <c r="DH34" s="635"/>
      <c r="DI34" s="635"/>
      <c r="DJ34" s="635"/>
      <c r="DK34" s="636"/>
      <c r="DL34" s="640">
        <v>652493</v>
      </c>
      <c r="DM34" s="635"/>
      <c r="DN34" s="635"/>
      <c r="DO34" s="635"/>
      <c r="DP34" s="635"/>
      <c r="DQ34" s="635"/>
      <c r="DR34" s="635"/>
      <c r="DS34" s="635"/>
      <c r="DT34" s="635"/>
      <c r="DU34" s="635"/>
      <c r="DV34" s="636"/>
      <c r="DW34" s="637">
        <v>16.7</v>
      </c>
      <c r="DX34" s="649"/>
      <c r="DY34" s="649"/>
      <c r="DZ34" s="649"/>
      <c r="EA34" s="649"/>
      <c r="EB34" s="649"/>
      <c r="EC34" s="661"/>
    </row>
    <row r="35" spans="2:133" ht="11.25" customHeight="1" x14ac:dyDescent="0.2">
      <c r="B35" s="631" t="s">
        <v>310</v>
      </c>
      <c r="C35" s="632"/>
      <c r="D35" s="632"/>
      <c r="E35" s="632"/>
      <c r="F35" s="632"/>
      <c r="G35" s="632"/>
      <c r="H35" s="632"/>
      <c r="I35" s="632"/>
      <c r="J35" s="632"/>
      <c r="K35" s="632"/>
      <c r="L35" s="632"/>
      <c r="M35" s="632"/>
      <c r="N35" s="632"/>
      <c r="O35" s="632"/>
      <c r="P35" s="632"/>
      <c r="Q35" s="633"/>
      <c r="R35" s="634">
        <v>716723</v>
      </c>
      <c r="S35" s="635"/>
      <c r="T35" s="635"/>
      <c r="U35" s="635"/>
      <c r="V35" s="635"/>
      <c r="W35" s="635"/>
      <c r="X35" s="635"/>
      <c r="Y35" s="636"/>
      <c r="Z35" s="672">
        <v>9.4</v>
      </c>
      <c r="AA35" s="672"/>
      <c r="AB35" s="672"/>
      <c r="AC35" s="672"/>
      <c r="AD35" s="673" t="s">
        <v>122</v>
      </c>
      <c r="AE35" s="673"/>
      <c r="AF35" s="673"/>
      <c r="AG35" s="673"/>
      <c r="AH35" s="673"/>
      <c r="AI35" s="673"/>
      <c r="AJ35" s="673"/>
      <c r="AK35" s="673"/>
      <c r="AL35" s="637" t="s">
        <v>122</v>
      </c>
      <c r="AM35" s="638"/>
      <c r="AN35" s="638"/>
      <c r="AO35" s="674"/>
      <c r="AP35" s="204"/>
      <c r="AQ35" s="686" t="s">
        <v>311</v>
      </c>
      <c r="AR35" s="687"/>
      <c r="AS35" s="687"/>
      <c r="AT35" s="687"/>
      <c r="AU35" s="687"/>
      <c r="AV35" s="687"/>
      <c r="AW35" s="687"/>
      <c r="AX35" s="687"/>
      <c r="AY35" s="687"/>
      <c r="AZ35" s="687"/>
      <c r="BA35" s="687"/>
      <c r="BB35" s="687"/>
      <c r="BC35" s="687"/>
      <c r="BD35" s="687"/>
      <c r="BE35" s="687"/>
      <c r="BF35" s="688"/>
      <c r="BG35" s="686" t="s">
        <v>312</v>
      </c>
      <c r="BH35" s="687"/>
      <c r="BI35" s="687"/>
      <c r="BJ35" s="687"/>
      <c r="BK35" s="687"/>
      <c r="BL35" s="687"/>
      <c r="BM35" s="687"/>
      <c r="BN35" s="687"/>
      <c r="BO35" s="687"/>
      <c r="BP35" s="687"/>
      <c r="BQ35" s="687"/>
      <c r="BR35" s="687"/>
      <c r="BS35" s="687"/>
      <c r="BT35" s="687"/>
      <c r="BU35" s="687"/>
      <c r="BV35" s="687"/>
      <c r="BW35" s="687"/>
      <c r="BX35" s="687"/>
      <c r="BY35" s="687"/>
      <c r="BZ35" s="687"/>
      <c r="CA35" s="687"/>
      <c r="CB35" s="688"/>
      <c r="CD35" s="631" t="s">
        <v>313</v>
      </c>
      <c r="CE35" s="632"/>
      <c r="CF35" s="632"/>
      <c r="CG35" s="632"/>
      <c r="CH35" s="632"/>
      <c r="CI35" s="632"/>
      <c r="CJ35" s="632"/>
      <c r="CK35" s="632"/>
      <c r="CL35" s="632"/>
      <c r="CM35" s="632"/>
      <c r="CN35" s="632"/>
      <c r="CO35" s="632"/>
      <c r="CP35" s="632"/>
      <c r="CQ35" s="633"/>
      <c r="CR35" s="634">
        <v>399161</v>
      </c>
      <c r="CS35" s="647"/>
      <c r="CT35" s="647"/>
      <c r="CU35" s="647"/>
      <c r="CV35" s="647"/>
      <c r="CW35" s="647"/>
      <c r="CX35" s="647"/>
      <c r="CY35" s="648"/>
      <c r="CZ35" s="637">
        <v>5.5</v>
      </c>
      <c r="DA35" s="649"/>
      <c r="DB35" s="649"/>
      <c r="DC35" s="650"/>
      <c r="DD35" s="640">
        <v>306645</v>
      </c>
      <c r="DE35" s="647"/>
      <c r="DF35" s="647"/>
      <c r="DG35" s="647"/>
      <c r="DH35" s="647"/>
      <c r="DI35" s="647"/>
      <c r="DJ35" s="647"/>
      <c r="DK35" s="648"/>
      <c r="DL35" s="640">
        <v>179588</v>
      </c>
      <c r="DM35" s="647"/>
      <c r="DN35" s="647"/>
      <c r="DO35" s="647"/>
      <c r="DP35" s="647"/>
      <c r="DQ35" s="647"/>
      <c r="DR35" s="647"/>
      <c r="DS35" s="647"/>
      <c r="DT35" s="647"/>
      <c r="DU35" s="647"/>
      <c r="DV35" s="648"/>
      <c r="DW35" s="637">
        <v>4.5999999999999996</v>
      </c>
      <c r="DX35" s="649"/>
      <c r="DY35" s="649"/>
      <c r="DZ35" s="649"/>
      <c r="EA35" s="649"/>
      <c r="EB35" s="649"/>
      <c r="EC35" s="661"/>
    </row>
    <row r="36" spans="2:133" ht="11.25" customHeight="1" x14ac:dyDescent="0.2">
      <c r="B36" s="631" t="s">
        <v>314</v>
      </c>
      <c r="C36" s="632"/>
      <c r="D36" s="632"/>
      <c r="E36" s="632"/>
      <c r="F36" s="632"/>
      <c r="G36" s="632"/>
      <c r="H36" s="632"/>
      <c r="I36" s="632"/>
      <c r="J36" s="632"/>
      <c r="K36" s="632"/>
      <c r="L36" s="632"/>
      <c r="M36" s="632"/>
      <c r="N36" s="632"/>
      <c r="O36" s="632"/>
      <c r="P36" s="632"/>
      <c r="Q36" s="633"/>
      <c r="R36" s="634">
        <v>381904</v>
      </c>
      <c r="S36" s="635"/>
      <c r="T36" s="635"/>
      <c r="U36" s="635"/>
      <c r="V36" s="635"/>
      <c r="W36" s="635"/>
      <c r="X36" s="635"/>
      <c r="Y36" s="636"/>
      <c r="Z36" s="672">
        <v>5</v>
      </c>
      <c r="AA36" s="672"/>
      <c r="AB36" s="672"/>
      <c r="AC36" s="672"/>
      <c r="AD36" s="673" t="s">
        <v>122</v>
      </c>
      <c r="AE36" s="673"/>
      <c r="AF36" s="673"/>
      <c r="AG36" s="673"/>
      <c r="AH36" s="673"/>
      <c r="AI36" s="673"/>
      <c r="AJ36" s="673"/>
      <c r="AK36" s="673"/>
      <c r="AL36" s="637" t="s">
        <v>122</v>
      </c>
      <c r="AM36" s="638"/>
      <c r="AN36" s="638"/>
      <c r="AO36" s="674"/>
      <c r="AP36" s="204"/>
      <c r="AQ36" s="683" t="s">
        <v>315</v>
      </c>
      <c r="AR36" s="684"/>
      <c r="AS36" s="684"/>
      <c r="AT36" s="684"/>
      <c r="AU36" s="684"/>
      <c r="AV36" s="684"/>
      <c r="AW36" s="684"/>
      <c r="AX36" s="684"/>
      <c r="AY36" s="685"/>
      <c r="AZ36" s="689">
        <v>801116</v>
      </c>
      <c r="BA36" s="690"/>
      <c r="BB36" s="690"/>
      <c r="BC36" s="690"/>
      <c r="BD36" s="690"/>
      <c r="BE36" s="690"/>
      <c r="BF36" s="691"/>
      <c r="BG36" s="692" t="s">
        <v>316</v>
      </c>
      <c r="BH36" s="693"/>
      <c r="BI36" s="693"/>
      <c r="BJ36" s="693"/>
      <c r="BK36" s="693"/>
      <c r="BL36" s="693"/>
      <c r="BM36" s="693"/>
      <c r="BN36" s="693"/>
      <c r="BO36" s="693"/>
      <c r="BP36" s="693"/>
      <c r="BQ36" s="693"/>
      <c r="BR36" s="693"/>
      <c r="BS36" s="693"/>
      <c r="BT36" s="693"/>
      <c r="BU36" s="694"/>
      <c r="BV36" s="689">
        <v>12283</v>
      </c>
      <c r="BW36" s="690"/>
      <c r="BX36" s="690"/>
      <c r="BY36" s="690"/>
      <c r="BZ36" s="690"/>
      <c r="CA36" s="690"/>
      <c r="CB36" s="691"/>
      <c r="CD36" s="631" t="s">
        <v>317</v>
      </c>
      <c r="CE36" s="632"/>
      <c r="CF36" s="632"/>
      <c r="CG36" s="632"/>
      <c r="CH36" s="632"/>
      <c r="CI36" s="632"/>
      <c r="CJ36" s="632"/>
      <c r="CK36" s="632"/>
      <c r="CL36" s="632"/>
      <c r="CM36" s="632"/>
      <c r="CN36" s="632"/>
      <c r="CO36" s="632"/>
      <c r="CP36" s="632"/>
      <c r="CQ36" s="633"/>
      <c r="CR36" s="634">
        <v>1139459</v>
      </c>
      <c r="CS36" s="635"/>
      <c r="CT36" s="635"/>
      <c r="CU36" s="635"/>
      <c r="CV36" s="635"/>
      <c r="CW36" s="635"/>
      <c r="CX36" s="635"/>
      <c r="CY36" s="636"/>
      <c r="CZ36" s="637">
        <v>15.6</v>
      </c>
      <c r="DA36" s="649"/>
      <c r="DB36" s="649"/>
      <c r="DC36" s="650"/>
      <c r="DD36" s="640">
        <v>944790</v>
      </c>
      <c r="DE36" s="635"/>
      <c r="DF36" s="635"/>
      <c r="DG36" s="635"/>
      <c r="DH36" s="635"/>
      <c r="DI36" s="635"/>
      <c r="DJ36" s="635"/>
      <c r="DK36" s="636"/>
      <c r="DL36" s="640">
        <v>529975</v>
      </c>
      <c r="DM36" s="635"/>
      <c r="DN36" s="635"/>
      <c r="DO36" s="635"/>
      <c r="DP36" s="635"/>
      <c r="DQ36" s="635"/>
      <c r="DR36" s="635"/>
      <c r="DS36" s="635"/>
      <c r="DT36" s="635"/>
      <c r="DU36" s="635"/>
      <c r="DV36" s="636"/>
      <c r="DW36" s="637">
        <v>13.6</v>
      </c>
      <c r="DX36" s="649"/>
      <c r="DY36" s="649"/>
      <c r="DZ36" s="649"/>
      <c r="EA36" s="649"/>
      <c r="EB36" s="649"/>
      <c r="EC36" s="661"/>
    </row>
    <row r="37" spans="2:133" ht="11.25" customHeight="1" x14ac:dyDescent="0.2">
      <c r="B37" s="631" t="s">
        <v>318</v>
      </c>
      <c r="C37" s="632"/>
      <c r="D37" s="632"/>
      <c r="E37" s="632"/>
      <c r="F37" s="632"/>
      <c r="G37" s="632"/>
      <c r="H37" s="632"/>
      <c r="I37" s="632"/>
      <c r="J37" s="632"/>
      <c r="K37" s="632"/>
      <c r="L37" s="632"/>
      <c r="M37" s="632"/>
      <c r="N37" s="632"/>
      <c r="O37" s="632"/>
      <c r="P37" s="632"/>
      <c r="Q37" s="633"/>
      <c r="R37" s="634">
        <v>120755</v>
      </c>
      <c r="S37" s="635"/>
      <c r="T37" s="635"/>
      <c r="U37" s="635"/>
      <c r="V37" s="635"/>
      <c r="W37" s="635"/>
      <c r="X37" s="635"/>
      <c r="Y37" s="636"/>
      <c r="Z37" s="672">
        <v>1.6</v>
      </c>
      <c r="AA37" s="672"/>
      <c r="AB37" s="672"/>
      <c r="AC37" s="672"/>
      <c r="AD37" s="673">
        <v>504</v>
      </c>
      <c r="AE37" s="673"/>
      <c r="AF37" s="673"/>
      <c r="AG37" s="673"/>
      <c r="AH37" s="673"/>
      <c r="AI37" s="673"/>
      <c r="AJ37" s="673"/>
      <c r="AK37" s="673"/>
      <c r="AL37" s="637">
        <v>0</v>
      </c>
      <c r="AM37" s="638"/>
      <c r="AN37" s="638"/>
      <c r="AO37" s="674"/>
      <c r="AQ37" s="667" t="s">
        <v>319</v>
      </c>
      <c r="AR37" s="668"/>
      <c r="AS37" s="668"/>
      <c r="AT37" s="668"/>
      <c r="AU37" s="668"/>
      <c r="AV37" s="668"/>
      <c r="AW37" s="668"/>
      <c r="AX37" s="668"/>
      <c r="AY37" s="669"/>
      <c r="AZ37" s="634">
        <v>84250</v>
      </c>
      <c r="BA37" s="635"/>
      <c r="BB37" s="635"/>
      <c r="BC37" s="635"/>
      <c r="BD37" s="647"/>
      <c r="BE37" s="647"/>
      <c r="BF37" s="670"/>
      <c r="BG37" s="631" t="s">
        <v>320</v>
      </c>
      <c r="BH37" s="632"/>
      <c r="BI37" s="632"/>
      <c r="BJ37" s="632"/>
      <c r="BK37" s="632"/>
      <c r="BL37" s="632"/>
      <c r="BM37" s="632"/>
      <c r="BN37" s="632"/>
      <c r="BO37" s="632"/>
      <c r="BP37" s="632"/>
      <c r="BQ37" s="632"/>
      <c r="BR37" s="632"/>
      <c r="BS37" s="632"/>
      <c r="BT37" s="632"/>
      <c r="BU37" s="633"/>
      <c r="BV37" s="634">
        <v>3009</v>
      </c>
      <c r="BW37" s="635"/>
      <c r="BX37" s="635"/>
      <c r="BY37" s="635"/>
      <c r="BZ37" s="635"/>
      <c r="CA37" s="635"/>
      <c r="CB37" s="671"/>
      <c r="CD37" s="631" t="s">
        <v>321</v>
      </c>
      <c r="CE37" s="632"/>
      <c r="CF37" s="632"/>
      <c r="CG37" s="632"/>
      <c r="CH37" s="632"/>
      <c r="CI37" s="632"/>
      <c r="CJ37" s="632"/>
      <c r="CK37" s="632"/>
      <c r="CL37" s="632"/>
      <c r="CM37" s="632"/>
      <c r="CN37" s="632"/>
      <c r="CO37" s="632"/>
      <c r="CP37" s="632"/>
      <c r="CQ37" s="633"/>
      <c r="CR37" s="634">
        <v>354744</v>
      </c>
      <c r="CS37" s="647"/>
      <c r="CT37" s="647"/>
      <c r="CU37" s="647"/>
      <c r="CV37" s="647"/>
      <c r="CW37" s="647"/>
      <c r="CX37" s="647"/>
      <c r="CY37" s="648"/>
      <c r="CZ37" s="637">
        <v>4.8</v>
      </c>
      <c r="DA37" s="649"/>
      <c r="DB37" s="649"/>
      <c r="DC37" s="650"/>
      <c r="DD37" s="640">
        <v>320844</v>
      </c>
      <c r="DE37" s="647"/>
      <c r="DF37" s="647"/>
      <c r="DG37" s="647"/>
      <c r="DH37" s="647"/>
      <c r="DI37" s="647"/>
      <c r="DJ37" s="647"/>
      <c r="DK37" s="648"/>
      <c r="DL37" s="640">
        <v>305478</v>
      </c>
      <c r="DM37" s="647"/>
      <c r="DN37" s="647"/>
      <c r="DO37" s="647"/>
      <c r="DP37" s="647"/>
      <c r="DQ37" s="647"/>
      <c r="DR37" s="647"/>
      <c r="DS37" s="647"/>
      <c r="DT37" s="647"/>
      <c r="DU37" s="647"/>
      <c r="DV37" s="648"/>
      <c r="DW37" s="637">
        <v>7.8</v>
      </c>
      <c r="DX37" s="649"/>
      <c r="DY37" s="649"/>
      <c r="DZ37" s="649"/>
      <c r="EA37" s="649"/>
      <c r="EB37" s="649"/>
      <c r="EC37" s="661"/>
    </row>
    <row r="38" spans="2:133" ht="11.25" customHeight="1" x14ac:dyDescent="0.2">
      <c r="B38" s="631" t="s">
        <v>322</v>
      </c>
      <c r="C38" s="632"/>
      <c r="D38" s="632"/>
      <c r="E38" s="632"/>
      <c r="F38" s="632"/>
      <c r="G38" s="632"/>
      <c r="H38" s="632"/>
      <c r="I38" s="632"/>
      <c r="J38" s="632"/>
      <c r="K38" s="632"/>
      <c r="L38" s="632"/>
      <c r="M38" s="632"/>
      <c r="N38" s="632"/>
      <c r="O38" s="632"/>
      <c r="P38" s="632"/>
      <c r="Q38" s="633"/>
      <c r="R38" s="634">
        <v>476700</v>
      </c>
      <c r="S38" s="635"/>
      <c r="T38" s="635"/>
      <c r="U38" s="635"/>
      <c r="V38" s="635"/>
      <c r="W38" s="635"/>
      <c r="X38" s="635"/>
      <c r="Y38" s="636"/>
      <c r="Z38" s="672">
        <v>6.2</v>
      </c>
      <c r="AA38" s="672"/>
      <c r="AB38" s="672"/>
      <c r="AC38" s="672"/>
      <c r="AD38" s="673" t="s">
        <v>122</v>
      </c>
      <c r="AE38" s="673"/>
      <c r="AF38" s="673"/>
      <c r="AG38" s="673"/>
      <c r="AH38" s="673"/>
      <c r="AI38" s="673"/>
      <c r="AJ38" s="673"/>
      <c r="AK38" s="673"/>
      <c r="AL38" s="637" t="s">
        <v>122</v>
      </c>
      <c r="AM38" s="638"/>
      <c r="AN38" s="638"/>
      <c r="AO38" s="674"/>
      <c r="AQ38" s="667" t="s">
        <v>323</v>
      </c>
      <c r="AR38" s="668"/>
      <c r="AS38" s="668"/>
      <c r="AT38" s="668"/>
      <c r="AU38" s="668"/>
      <c r="AV38" s="668"/>
      <c r="AW38" s="668"/>
      <c r="AX38" s="668"/>
      <c r="AY38" s="669"/>
      <c r="AZ38" s="634">
        <v>83085</v>
      </c>
      <c r="BA38" s="635"/>
      <c r="BB38" s="635"/>
      <c r="BC38" s="635"/>
      <c r="BD38" s="647"/>
      <c r="BE38" s="647"/>
      <c r="BF38" s="670"/>
      <c r="BG38" s="631" t="s">
        <v>324</v>
      </c>
      <c r="BH38" s="632"/>
      <c r="BI38" s="632"/>
      <c r="BJ38" s="632"/>
      <c r="BK38" s="632"/>
      <c r="BL38" s="632"/>
      <c r="BM38" s="632"/>
      <c r="BN38" s="632"/>
      <c r="BO38" s="632"/>
      <c r="BP38" s="632"/>
      <c r="BQ38" s="632"/>
      <c r="BR38" s="632"/>
      <c r="BS38" s="632"/>
      <c r="BT38" s="632"/>
      <c r="BU38" s="633"/>
      <c r="BV38" s="634">
        <v>869</v>
      </c>
      <c r="BW38" s="635"/>
      <c r="BX38" s="635"/>
      <c r="BY38" s="635"/>
      <c r="BZ38" s="635"/>
      <c r="CA38" s="635"/>
      <c r="CB38" s="671"/>
      <c r="CD38" s="631" t="s">
        <v>325</v>
      </c>
      <c r="CE38" s="632"/>
      <c r="CF38" s="632"/>
      <c r="CG38" s="632"/>
      <c r="CH38" s="632"/>
      <c r="CI38" s="632"/>
      <c r="CJ38" s="632"/>
      <c r="CK38" s="632"/>
      <c r="CL38" s="632"/>
      <c r="CM38" s="632"/>
      <c r="CN38" s="632"/>
      <c r="CO38" s="632"/>
      <c r="CP38" s="632"/>
      <c r="CQ38" s="633"/>
      <c r="CR38" s="634">
        <v>527698</v>
      </c>
      <c r="CS38" s="635"/>
      <c r="CT38" s="635"/>
      <c r="CU38" s="635"/>
      <c r="CV38" s="635"/>
      <c r="CW38" s="635"/>
      <c r="CX38" s="635"/>
      <c r="CY38" s="636"/>
      <c r="CZ38" s="637">
        <v>7.2</v>
      </c>
      <c r="DA38" s="649"/>
      <c r="DB38" s="649"/>
      <c r="DC38" s="650"/>
      <c r="DD38" s="640">
        <v>464918</v>
      </c>
      <c r="DE38" s="635"/>
      <c r="DF38" s="635"/>
      <c r="DG38" s="635"/>
      <c r="DH38" s="635"/>
      <c r="DI38" s="635"/>
      <c r="DJ38" s="635"/>
      <c r="DK38" s="636"/>
      <c r="DL38" s="640">
        <v>389808</v>
      </c>
      <c r="DM38" s="635"/>
      <c r="DN38" s="635"/>
      <c r="DO38" s="635"/>
      <c r="DP38" s="635"/>
      <c r="DQ38" s="635"/>
      <c r="DR38" s="635"/>
      <c r="DS38" s="635"/>
      <c r="DT38" s="635"/>
      <c r="DU38" s="635"/>
      <c r="DV38" s="636"/>
      <c r="DW38" s="637">
        <v>10</v>
      </c>
      <c r="DX38" s="649"/>
      <c r="DY38" s="649"/>
      <c r="DZ38" s="649"/>
      <c r="EA38" s="649"/>
      <c r="EB38" s="649"/>
      <c r="EC38" s="661"/>
    </row>
    <row r="39" spans="2:133" ht="11.25" customHeight="1" x14ac:dyDescent="0.2">
      <c r="B39" s="631" t="s">
        <v>326</v>
      </c>
      <c r="C39" s="632"/>
      <c r="D39" s="632"/>
      <c r="E39" s="632"/>
      <c r="F39" s="632"/>
      <c r="G39" s="632"/>
      <c r="H39" s="632"/>
      <c r="I39" s="632"/>
      <c r="J39" s="632"/>
      <c r="K39" s="632"/>
      <c r="L39" s="632"/>
      <c r="M39" s="632"/>
      <c r="N39" s="632"/>
      <c r="O39" s="632"/>
      <c r="P39" s="632"/>
      <c r="Q39" s="633"/>
      <c r="R39" s="634" t="s">
        <v>122</v>
      </c>
      <c r="S39" s="635"/>
      <c r="T39" s="635"/>
      <c r="U39" s="635"/>
      <c r="V39" s="635"/>
      <c r="W39" s="635"/>
      <c r="X39" s="635"/>
      <c r="Y39" s="636"/>
      <c r="Z39" s="672" t="s">
        <v>122</v>
      </c>
      <c r="AA39" s="672"/>
      <c r="AB39" s="672"/>
      <c r="AC39" s="672"/>
      <c r="AD39" s="673" t="s">
        <v>122</v>
      </c>
      <c r="AE39" s="673"/>
      <c r="AF39" s="673"/>
      <c r="AG39" s="673"/>
      <c r="AH39" s="673"/>
      <c r="AI39" s="673"/>
      <c r="AJ39" s="673"/>
      <c r="AK39" s="673"/>
      <c r="AL39" s="637" t="s">
        <v>122</v>
      </c>
      <c r="AM39" s="638"/>
      <c r="AN39" s="638"/>
      <c r="AO39" s="674"/>
      <c r="AQ39" s="667" t="s">
        <v>327</v>
      </c>
      <c r="AR39" s="668"/>
      <c r="AS39" s="668"/>
      <c r="AT39" s="668"/>
      <c r="AU39" s="668"/>
      <c r="AV39" s="668"/>
      <c r="AW39" s="668"/>
      <c r="AX39" s="668"/>
      <c r="AY39" s="669"/>
      <c r="AZ39" s="634">
        <v>61021</v>
      </c>
      <c r="BA39" s="635"/>
      <c r="BB39" s="635"/>
      <c r="BC39" s="635"/>
      <c r="BD39" s="647"/>
      <c r="BE39" s="647"/>
      <c r="BF39" s="670"/>
      <c r="BG39" s="631" t="s">
        <v>328</v>
      </c>
      <c r="BH39" s="632"/>
      <c r="BI39" s="632"/>
      <c r="BJ39" s="632"/>
      <c r="BK39" s="632"/>
      <c r="BL39" s="632"/>
      <c r="BM39" s="632"/>
      <c r="BN39" s="632"/>
      <c r="BO39" s="632"/>
      <c r="BP39" s="632"/>
      <c r="BQ39" s="632"/>
      <c r="BR39" s="632"/>
      <c r="BS39" s="632"/>
      <c r="BT39" s="632"/>
      <c r="BU39" s="633"/>
      <c r="BV39" s="634">
        <v>1232</v>
      </c>
      <c r="BW39" s="635"/>
      <c r="BX39" s="635"/>
      <c r="BY39" s="635"/>
      <c r="BZ39" s="635"/>
      <c r="CA39" s="635"/>
      <c r="CB39" s="671"/>
      <c r="CD39" s="631" t="s">
        <v>329</v>
      </c>
      <c r="CE39" s="632"/>
      <c r="CF39" s="632"/>
      <c r="CG39" s="632"/>
      <c r="CH39" s="632"/>
      <c r="CI39" s="632"/>
      <c r="CJ39" s="632"/>
      <c r="CK39" s="632"/>
      <c r="CL39" s="632"/>
      <c r="CM39" s="632"/>
      <c r="CN39" s="632"/>
      <c r="CO39" s="632"/>
      <c r="CP39" s="632"/>
      <c r="CQ39" s="633"/>
      <c r="CR39" s="634">
        <v>849497</v>
      </c>
      <c r="CS39" s="647"/>
      <c r="CT39" s="647"/>
      <c r="CU39" s="647"/>
      <c r="CV39" s="647"/>
      <c r="CW39" s="647"/>
      <c r="CX39" s="647"/>
      <c r="CY39" s="648"/>
      <c r="CZ39" s="637">
        <v>11.6</v>
      </c>
      <c r="DA39" s="649"/>
      <c r="DB39" s="649"/>
      <c r="DC39" s="650"/>
      <c r="DD39" s="640">
        <v>799024</v>
      </c>
      <c r="DE39" s="647"/>
      <c r="DF39" s="647"/>
      <c r="DG39" s="647"/>
      <c r="DH39" s="647"/>
      <c r="DI39" s="647"/>
      <c r="DJ39" s="647"/>
      <c r="DK39" s="648"/>
      <c r="DL39" s="640" t="s">
        <v>122</v>
      </c>
      <c r="DM39" s="647"/>
      <c r="DN39" s="647"/>
      <c r="DO39" s="647"/>
      <c r="DP39" s="647"/>
      <c r="DQ39" s="647"/>
      <c r="DR39" s="647"/>
      <c r="DS39" s="647"/>
      <c r="DT39" s="647"/>
      <c r="DU39" s="647"/>
      <c r="DV39" s="648"/>
      <c r="DW39" s="637" t="s">
        <v>122</v>
      </c>
      <c r="DX39" s="649"/>
      <c r="DY39" s="649"/>
      <c r="DZ39" s="649"/>
      <c r="EA39" s="649"/>
      <c r="EB39" s="649"/>
      <c r="EC39" s="661"/>
    </row>
    <row r="40" spans="2:133" ht="11.25" customHeight="1" x14ac:dyDescent="0.2">
      <c r="B40" s="631" t="s">
        <v>330</v>
      </c>
      <c r="C40" s="632"/>
      <c r="D40" s="632"/>
      <c r="E40" s="632"/>
      <c r="F40" s="632"/>
      <c r="G40" s="632"/>
      <c r="H40" s="632"/>
      <c r="I40" s="632"/>
      <c r="J40" s="632"/>
      <c r="K40" s="632"/>
      <c r="L40" s="632"/>
      <c r="M40" s="632"/>
      <c r="N40" s="632"/>
      <c r="O40" s="632"/>
      <c r="P40" s="632"/>
      <c r="Q40" s="633"/>
      <c r="R40" s="634">
        <v>6900</v>
      </c>
      <c r="S40" s="635"/>
      <c r="T40" s="635"/>
      <c r="U40" s="635"/>
      <c r="V40" s="635"/>
      <c r="W40" s="635"/>
      <c r="X40" s="635"/>
      <c r="Y40" s="636"/>
      <c r="Z40" s="672">
        <v>0.1</v>
      </c>
      <c r="AA40" s="672"/>
      <c r="AB40" s="672"/>
      <c r="AC40" s="672"/>
      <c r="AD40" s="673" t="s">
        <v>122</v>
      </c>
      <c r="AE40" s="673"/>
      <c r="AF40" s="673"/>
      <c r="AG40" s="673"/>
      <c r="AH40" s="673"/>
      <c r="AI40" s="673"/>
      <c r="AJ40" s="673"/>
      <c r="AK40" s="673"/>
      <c r="AL40" s="637" t="s">
        <v>122</v>
      </c>
      <c r="AM40" s="638"/>
      <c r="AN40" s="638"/>
      <c r="AO40" s="674"/>
      <c r="AQ40" s="667" t="s">
        <v>331</v>
      </c>
      <c r="AR40" s="668"/>
      <c r="AS40" s="668"/>
      <c r="AT40" s="668"/>
      <c r="AU40" s="668"/>
      <c r="AV40" s="668"/>
      <c r="AW40" s="668"/>
      <c r="AX40" s="668"/>
      <c r="AY40" s="669"/>
      <c r="AZ40" s="634">
        <v>45062</v>
      </c>
      <c r="BA40" s="635"/>
      <c r="BB40" s="635"/>
      <c r="BC40" s="635"/>
      <c r="BD40" s="647"/>
      <c r="BE40" s="647"/>
      <c r="BF40" s="670"/>
      <c r="BG40" s="675" t="s">
        <v>332</v>
      </c>
      <c r="BH40" s="676"/>
      <c r="BI40" s="676"/>
      <c r="BJ40" s="676"/>
      <c r="BK40" s="676"/>
      <c r="BL40" s="205"/>
      <c r="BM40" s="632" t="s">
        <v>333</v>
      </c>
      <c r="BN40" s="632"/>
      <c r="BO40" s="632"/>
      <c r="BP40" s="632"/>
      <c r="BQ40" s="632"/>
      <c r="BR40" s="632"/>
      <c r="BS40" s="632"/>
      <c r="BT40" s="632"/>
      <c r="BU40" s="633"/>
      <c r="BV40" s="634">
        <v>85</v>
      </c>
      <c r="BW40" s="635"/>
      <c r="BX40" s="635"/>
      <c r="BY40" s="635"/>
      <c r="BZ40" s="635"/>
      <c r="CA40" s="635"/>
      <c r="CB40" s="671"/>
      <c r="CD40" s="631" t="s">
        <v>334</v>
      </c>
      <c r="CE40" s="632"/>
      <c r="CF40" s="632"/>
      <c r="CG40" s="632"/>
      <c r="CH40" s="632"/>
      <c r="CI40" s="632"/>
      <c r="CJ40" s="632"/>
      <c r="CK40" s="632"/>
      <c r="CL40" s="632"/>
      <c r="CM40" s="632"/>
      <c r="CN40" s="632"/>
      <c r="CO40" s="632"/>
      <c r="CP40" s="632"/>
      <c r="CQ40" s="633"/>
      <c r="CR40" s="634">
        <v>25432</v>
      </c>
      <c r="CS40" s="635"/>
      <c r="CT40" s="635"/>
      <c r="CU40" s="635"/>
      <c r="CV40" s="635"/>
      <c r="CW40" s="635"/>
      <c r="CX40" s="635"/>
      <c r="CY40" s="636"/>
      <c r="CZ40" s="637">
        <v>0.3</v>
      </c>
      <c r="DA40" s="649"/>
      <c r="DB40" s="649"/>
      <c r="DC40" s="650"/>
      <c r="DD40" s="640" t="s">
        <v>122</v>
      </c>
      <c r="DE40" s="635"/>
      <c r="DF40" s="635"/>
      <c r="DG40" s="635"/>
      <c r="DH40" s="635"/>
      <c r="DI40" s="635"/>
      <c r="DJ40" s="635"/>
      <c r="DK40" s="636"/>
      <c r="DL40" s="640" t="s">
        <v>122</v>
      </c>
      <c r="DM40" s="635"/>
      <c r="DN40" s="635"/>
      <c r="DO40" s="635"/>
      <c r="DP40" s="635"/>
      <c r="DQ40" s="635"/>
      <c r="DR40" s="635"/>
      <c r="DS40" s="635"/>
      <c r="DT40" s="635"/>
      <c r="DU40" s="635"/>
      <c r="DV40" s="636"/>
      <c r="DW40" s="637" t="s">
        <v>122</v>
      </c>
      <c r="DX40" s="649"/>
      <c r="DY40" s="649"/>
      <c r="DZ40" s="649"/>
      <c r="EA40" s="649"/>
      <c r="EB40" s="649"/>
      <c r="EC40" s="661"/>
    </row>
    <row r="41" spans="2:133" ht="11.25" customHeight="1" x14ac:dyDescent="0.2">
      <c r="B41" s="615" t="s">
        <v>335</v>
      </c>
      <c r="C41" s="616"/>
      <c r="D41" s="616"/>
      <c r="E41" s="616"/>
      <c r="F41" s="616"/>
      <c r="G41" s="616"/>
      <c r="H41" s="616"/>
      <c r="I41" s="616"/>
      <c r="J41" s="616"/>
      <c r="K41" s="616"/>
      <c r="L41" s="616"/>
      <c r="M41" s="616"/>
      <c r="N41" s="616"/>
      <c r="O41" s="616"/>
      <c r="P41" s="616"/>
      <c r="Q41" s="617"/>
      <c r="R41" s="618">
        <v>7639155</v>
      </c>
      <c r="S41" s="659"/>
      <c r="T41" s="659"/>
      <c r="U41" s="659"/>
      <c r="V41" s="659"/>
      <c r="W41" s="659"/>
      <c r="X41" s="659"/>
      <c r="Y41" s="662"/>
      <c r="Z41" s="663">
        <v>100</v>
      </c>
      <c r="AA41" s="663"/>
      <c r="AB41" s="663"/>
      <c r="AC41" s="663"/>
      <c r="AD41" s="664">
        <v>3892968</v>
      </c>
      <c r="AE41" s="664"/>
      <c r="AF41" s="664"/>
      <c r="AG41" s="664"/>
      <c r="AH41" s="664"/>
      <c r="AI41" s="664"/>
      <c r="AJ41" s="664"/>
      <c r="AK41" s="664"/>
      <c r="AL41" s="621">
        <v>100</v>
      </c>
      <c r="AM41" s="665"/>
      <c r="AN41" s="665"/>
      <c r="AO41" s="666"/>
      <c r="AQ41" s="667" t="s">
        <v>336</v>
      </c>
      <c r="AR41" s="668"/>
      <c r="AS41" s="668"/>
      <c r="AT41" s="668"/>
      <c r="AU41" s="668"/>
      <c r="AV41" s="668"/>
      <c r="AW41" s="668"/>
      <c r="AX41" s="668"/>
      <c r="AY41" s="669"/>
      <c r="AZ41" s="634">
        <v>174794</v>
      </c>
      <c r="BA41" s="635"/>
      <c r="BB41" s="635"/>
      <c r="BC41" s="635"/>
      <c r="BD41" s="647"/>
      <c r="BE41" s="647"/>
      <c r="BF41" s="670"/>
      <c r="BG41" s="675"/>
      <c r="BH41" s="676"/>
      <c r="BI41" s="676"/>
      <c r="BJ41" s="676"/>
      <c r="BK41" s="676"/>
      <c r="BL41" s="205"/>
      <c r="BM41" s="632" t="s">
        <v>337</v>
      </c>
      <c r="BN41" s="632"/>
      <c r="BO41" s="632"/>
      <c r="BP41" s="632"/>
      <c r="BQ41" s="632"/>
      <c r="BR41" s="632"/>
      <c r="BS41" s="632"/>
      <c r="BT41" s="632"/>
      <c r="BU41" s="633"/>
      <c r="BV41" s="634">
        <v>1</v>
      </c>
      <c r="BW41" s="635"/>
      <c r="BX41" s="635"/>
      <c r="BY41" s="635"/>
      <c r="BZ41" s="635"/>
      <c r="CA41" s="635"/>
      <c r="CB41" s="671"/>
      <c r="CD41" s="631" t="s">
        <v>338</v>
      </c>
      <c r="CE41" s="632"/>
      <c r="CF41" s="632"/>
      <c r="CG41" s="632"/>
      <c r="CH41" s="632"/>
      <c r="CI41" s="632"/>
      <c r="CJ41" s="632"/>
      <c r="CK41" s="632"/>
      <c r="CL41" s="632"/>
      <c r="CM41" s="632"/>
      <c r="CN41" s="632"/>
      <c r="CO41" s="632"/>
      <c r="CP41" s="632"/>
      <c r="CQ41" s="633"/>
      <c r="CR41" s="634" t="s">
        <v>122</v>
      </c>
      <c r="CS41" s="647"/>
      <c r="CT41" s="647"/>
      <c r="CU41" s="647"/>
      <c r="CV41" s="647"/>
      <c r="CW41" s="647"/>
      <c r="CX41" s="647"/>
      <c r="CY41" s="648"/>
      <c r="CZ41" s="637" t="s">
        <v>122</v>
      </c>
      <c r="DA41" s="649"/>
      <c r="DB41" s="649"/>
      <c r="DC41" s="650"/>
      <c r="DD41" s="640" t="s">
        <v>122</v>
      </c>
      <c r="DE41" s="647"/>
      <c r="DF41" s="647"/>
      <c r="DG41" s="647"/>
      <c r="DH41" s="647"/>
      <c r="DI41" s="647"/>
      <c r="DJ41" s="647"/>
      <c r="DK41" s="648"/>
      <c r="DL41" s="641"/>
      <c r="DM41" s="642"/>
      <c r="DN41" s="642"/>
      <c r="DO41" s="642"/>
      <c r="DP41" s="642"/>
      <c r="DQ41" s="642"/>
      <c r="DR41" s="642"/>
      <c r="DS41" s="642"/>
      <c r="DT41" s="642"/>
      <c r="DU41" s="642"/>
      <c r="DV41" s="643"/>
      <c r="DW41" s="644"/>
      <c r="DX41" s="645"/>
      <c r="DY41" s="645"/>
      <c r="DZ41" s="645"/>
      <c r="EA41" s="645"/>
      <c r="EB41" s="645"/>
      <c r="EC41" s="646"/>
    </row>
    <row r="42" spans="2:133" ht="11.25" customHeight="1" x14ac:dyDescent="0.2">
      <c r="AQ42" s="679" t="s">
        <v>319</v>
      </c>
      <c r="AR42" s="680"/>
      <c r="AS42" s="680"/>
      <c r="AT42" s="680"/>
      <c r="AU42" s="680"/>
      <c r="AV42" s="680"/>
      <c r="AW42" s="680"/>
      <c r="AX42" s="680"/>
      <c r="AY42" s="681"/>
      <c r="AZ42" s="618">
        <v>352904</v>
      </c>
      <c r="BA42" s="659"/>
      <c r="BB42" s="659"/>
      <c r="BC42" s="659"/>
      <c r="BD42" s="619"/>
      <c r="BE42" s="619"/>
      <c r="BF42" s="682"/>
      <c r="BG42" s="677"/>
      <c r="BH42" s="678"/>
      <c r="BI42" s="678"/>
      <c r="BJ42" s="678"/>
      <c r="BK42" s="678"/>
      <c r="BL42" s="206"/>
      <c r="BM42" s="616" t="s">
        <v>339</v>
      </c>
      <c r="BN42" s="616"/>
      <c r="BO42" s="616"/>
      <c r="BP42" s="616"/>
      <c r="BQ42" s="616"/>
      <c r="BR42" s="616"/>
      <c r="BS42" s="616"/>
      <c r="BT42" s="616"/>
      <c r="BU42" s="617"/>
      <c r="BV42" s="618">
        <v>410</v>
      </c>
      <c r="BW42" s="659"/>
      <c r="BX42" s="659"/>
      <c r="BY42" s="659"/>
      <c r="BZ42" s="659"/>
      <c r="CA42" s="659"/>
      <c r="CB42" s="660"/>
      <c r="CD42" s="631" t="s">
        <v>340</v>
      </c>
      <c r="CE42" s="632"/>
      <c r="CF42" s="632"/>
      <c r="CG42" s="632"/>
      <c r="CH42" s="632"/>
      <c r="CI42" s="632"/>
      <c r="CJ42" s="632"/>
      <c r="CK42" s="632"/>
      <c r="CL42" s="632"/>
      <c r="CM42" s="632"/>
      <c r="CN42" s="632"/>
      <c r="CO42" s="632"/>
      <c r="CP42" s="632"/>
      <c r="CQ42" s="633"/>
      <c r="CR42" s="634">
        <v>776358</v>
      </c>
      <c r="CS42" s="647"/>
      <c r="CT42" s="647"/>
      <c r="CU42" s="647"/>
      <c r="CV42" s="647"/>
      <c r="CW42" s="647"/>
      <c r="CX42" s="647"/>
      <c r="CY42" s="648"/>
      <c r="CZ42" s="637">
        <v>10.6</v>
      </c>
      <c r="DA42" s="649"/>
      <c r="DB42" s="649"/>
      <c r="DC42" s="650"/>
      <c r="DD42" s="640">
        <v>99401</v>
      </c>
      <c r="DE42" s="647"/>
      <c r="DF42" s="647"/>
      <c r="DG42" s="647"/>
      <c r="DH42" s="647"/>
      <c r="DI42" s="647"/>
      <c r="DJ42" s="647"/>
      <c r="DK42" s="648"/>
      <c r="DL42" s="641"/>
      <c r="DM42" s="642"/>
      <c r="DN42" s="642"/>
      <c r="DO42" s="642"/>
      <c r="DP42" s="642"/>
      <c r="DQ42" s="642"/>
      <c r="DR42" s="642"/>
      <c r="DS42" s="642"/>
      <c r="DT42" s="642"/>
      <c r="DU42" s="642"/>
      <c r="DV42" s="643"/>
      <c r="DW42" s="644"/>
      <c r="DX42" s="645"/>
      <c r="DY42" s="645"/>
      <c r="DZ42" s="645"/>
      <c r="EA42" s="645"/>
      <c r="EB42" s="645"/>
      <c r="EC42" s="646"/>
    </row>
    <row r="43" spans="2:133" ht="11.25" customHeight="1" x14ac:dyDescent="0.2">
      <c r="B43" s="196" t="s">
        <v>341</v>
      </c>
      <c r="CD43" s="631" t="s">
        <v>342</v>
      </c>
      <c r="CE43" s="632"/>
      <c r="CF43" s="632"/>
      <c r="CG43" s="632"/>
      <c r="CH43" s="632"/>
      <c r="CI43" s="632"/>
      <c r="CJ43" s="632"/>
      <c r="CK43" s="632"/>
      <c r="CL43" s="632"/>
      <c r="CM43" s="632"/>
      <c r="CN43" s="632"/>
      <c r="CO43" s="632"/>
      <c r="CP43" s="632"/>
      <c r="CQ43" s="633"/>
      <c r="CR43" s="634">
        <v>37746</v>
      </c>
      <c r="CS43" s="647"/>
      <c r="CT43" s="647"/>
      <c r="CU43" s="647"/>
      <c r="CV43" s="647"/>
      <c r="CW43" s="647"/>
      <c r="CX43" s="647"/>
      <c r="CY43" s="648"/>
      <c r="CZ43" s="637">
        <v>0.5</v>
      </c>
      <c r="DA43" s="649"/>
      <c r="DB43" s="649"/>
      <c r="DC43" s="650"/>
      <c r="DD43" s="640">
        <v>37746</v>
      </c>
      <c r="DE43" s="647"/>
      <c r="DF43" s="647"/>
      <c r="DG43" s="647"/>
      <c r="DH43" s="647"/>
      <c r="DI43" s="647"/>
      <c r="DJ43" s="647"/>
      <c r="DK43" s="648"/>
      <c r="DL43" s="641"/>
      <c r="DM43" s="642"/>
      <c r="DN43" s="642"/>
      <c r="DO43" s="642"/>
      <c r="DP43" s="642"/>
      <c r="DQ43" s="642"/>
      <c r="DR43" s="642"/>
      <c r="DS43" s="642"/>
      <c r="DT43" s="642"/>
      <c r="DU43" s="642"/>
      <c r="DV43" s="643"/>
      <c r="DW43" s="644"/>
      <c r="DX43" s="645"/>
      <c r="DY43" s="645"/>
      <c r="DZ43" s="645"/>
      <c r="EA43" s="645"/>
      <c r="EB43" s="645"/>
      <c r="EC43" s="646"/>
    </row>
    <row r="44" spans="2:133" ht="11.25" customHeight="1" x14ac:dyDescent="0.2">
      <c r="B44" s="651" t="s">
        <v>343</v>
      </c>
      <c r="C44" s="651"/>
      <c r="D44" s="651"/>
      <c r="E44" s="651"/>
      <c r="F44" s="651"/>
      <c r="G44" s="651"/>
      <c r="H44" s="651"/>
      <c r="I44" s="651"/>
      <c r="J44" s="651"/>
      <c r="K44" s="651"/>
      <c r="L44" s="651"/>
      <c r="M44" s="651"/>
      <c r="N44" s="651"/>
      <c r="O44" s="651"/>
      <c r="P44" s="651"/>
      <c r="Q44" s="651"/>
      <c r="R44" s="651"/>
      <c r="S44" s="651"/>
      <c r="T44" s="651"/>
      <c r="U44" s="651"/>
      <c r="V44" s="651"/>
      <c r="W44" s="651"/>
      <c r="X44" s="651"/>
      <c r="Y44" s="651"/>
      <c r="Z44" s="651"/>
      <c r="AA44" s="651"/>
      <c r="AB44" s="651"/>
      <c r="AC44" s="651"/>
      <c r="AD44" s="651"/>
      <c r="AE44" s="651"/>
      <c r="AF44" s="651"/>
      <c r="AG44" s="651"/>
      <c r="AH44" s="651"/>
      <c r="AI44" s="651"/>
      <c r="AJ44" s="651"/>
      <c r="AK44" s="651"/>
      <c r="AL44" s="651"/>
      <c r="AM44" s="651"/>
      <c r="AN44" s="651"/>
      <c r="AO44" s="651"/>
      <c r="AP44" s="651"/>
      <c r="AQ44" s="651"/>
      <c r="AR44" s="651"/>
      <c r="AS44" s="651"/>
      <c r="AT44" s="651"/>
      <c r="AU44" s="651"/>
      <c r="AV44" s="651"/>
      <c r="AW44" s="651"/>
      <c r="AX44" s="651"/>
      <c r="AY44" s="651"/>
      <c r="AZ44" s="651"/>
      <c r="BA44" s="651"/>
      <c r="BB44" s="651"/>
      <c r="BC44" s="651"/>
      <c r="BD44" s="651"/>
      <c r="BE44" s="651"/>
      <c r="BF44" s="651"/>
      <c r="BG44" s="651"/>
      <c r="BH44" s="651"/>
      <c r="BI44" s="651"/>
      <c r="BJ44" s="651"/>
      <c r="BK44" s="651"/>
      <c r="BL44" s="651"/>
      <c r="BM44" s="651"/>
      <c r="BN44" s="651"/>
      <c r="BO44" s="651"/>
      <c r="BP44" s="651"/>
      <c r="BQ44" s="651"/>
      <c r="BR44" s="651"/>
      <c r="BS44" s="651"/>
      <c r="BT44" s="651"/>
      <c r="BU44" s="651"/>
      <c r="BV44" s="651"/>
      <c r="BW44" s="651"/>
      <c r="BX44" s="651"/>
      <c r="BY44" s="651"/>
      <c r="BZ44" s="651"/>
      <c r="CA44" s="651"/>
      <c r="CB44" s="651"/>
      <c r="CC44" s="652"/>
      <c r="CD44" s="653" t="s">
        <v>292</v>
      </c>
      <c r="CE44" s="654"/>
      <c r="CF44" s="631" t="s">
        <v>344</v>
      </c>
      <c r="CG44" s="632"/>
      <c r="CH44" s="632"/>
      <c r="CI44" s="632"/>
      <c r="CJ44" s="632"/>
      <c r="CK44" s="632"/>
      <c r="CL44" s="632"/>
      <c r="CM44" s="632"/>
      <c r="CN44" s="632"/>
      <c r="CO44" s="632"/>
      <c r="CP44" s="632"/>
      <c r="CQ44" s="633"/>
      <c r="CR44" s="634">
        <v>684961</v>
      </c>
      <c r="CS44" s="635"/>
      <c r="CT44" s="635"/>
      <c r="CU44" s="635"/>
      <c r="CV44" s="635"/>
      <c r="CW44" s="635"/>
      <c r="CX44" s="635"/>
      <c r="CY44" s="636"/>
      <c r="CZ44" s="637">
        <v>9.4</v>
      </c>
      <c r="DA44" s="638"/>
      <c r="DB44" s="638"/>
      <c r="DC44" s="639"/>
      <c r="DD44" s="640">
        <v>77568</v>
      </c>
      <c r="DE44" s="635"/>
      <c r="DF44" s="635"/>
      <c r="DG44" s="635"/>
      <c r="DH44" s="635"/>
      <c r="DI44" s="635"/>
      <c r="DJ44" s="635"/>
      <c r="DK44" s="636"/>
      <c r="DL44" s="641"/>
      <c r="DM44" s="642"/>
      <c r="DN44" s="642"/>
      <c r="DO44" s="642"/>
      <c r="DP44" s="642"/>
      <c r="DQ44" s="642"/>
      <c r="DR44" s="642"/>
      <c r="DS44" s="642"/>
      <c r="DT44" s="642"/>
      <c r="DU44" s="642"/>
      <c r="DV44" s="643"/>
      <c r="DW44" s="644"/>
      <c r="DX44" s="645"/>
      <c r="DY44" s="645"/>
      <c r="DZ44" s="645"/>
      <c r="EA44" s="645"/>
      <c r="EB44" s="645"/>
      <c r="EC44" s="646"/>
    </row>
    <row r="45" spans="2:133" ht="11.25" customHeight="1" x14ac:dyDescent="0.2">
      <c r="B45" s="651" t="s">
        <v>345</v>
      </c>
      <c r="C45" s="651"/>
      <c r="D45" s="651"/>
      <c r="E45" s="651"/>
      <c r="F45" s="651"/>
      <c r="G45" s="651"/>
      <c r="H45" s="651"/>
      <c r="I45" s="651"/>
      <c r="J45" s="651"/>
      <c r="K45" s="651"/>
      <c r="L45" s="651"/>
      <c r="M45" s="651"/>
      <c r="N45" s="651"/>
      <c r="O45" s="651"/>
      <c r="P45" s="651"/>
      <c r="Q45" s="651"/>
      <c r="R45" s="651"/>
      <c r="S45" s="651"/>
      <c r="T45" s="651"/>
      <c r="U45" s="651"/>
      <c r="V45" s="651"/>
      <c r="W45" s="651"/>
      <c r="X45" s="651"/>
      <c r="Y45" s="651"/>
      <c r="Z45" s="651"/>
      <c r="AA45" s="651"/>
      <c r="AB45" s="651"/>
      <c r="AC45" s="651"/>
      <c r="AD45" s="651"/>
      <c r="AE45" s="651"/>
      <c r="AF45" s="651"/>
      <c r="AG45" s="651"/>
      <c r="AH45" s="651"/>
      <c r="AI45" s="651"/>
      <c r="AJ45" s="651"/>
      <c r="AK45" s="651"/>
      <c r="AL45" s="651"/>
      <c r="AM45" s="651"/>
      <c r="AN45" s="651"/>
      <c r="AO45" s="651"/>
      <c r="AP45" s="651"/>
      <c r="AQ45" s="651"/>
      <c r="AR45" s="651"/>
      <c r="AS45" s="651"/>
      <c r="AT45" s="651"/>
      <c r="AU45" s="651"/>
      <c r="AV45" s="651"/>
      <c r="AW45" s="651"/>
      <c r="AX45" s="651"/>
      <c r="AY45" s="651"/>
      <c r="AZ45" s="651"/>
      <c r="BA45" s="651"/>
      <c r="BB45" s="651"/>
      <c r="BC45" s="651"/>
      <c r="BD45" s="651"/>
      <c r="BE45" s="651"/>
      <c r="BF45" s="651"/>
      <c r="BG45" s="651"/>
      <c r="BH45" s="651"/>
      <c r="BI45" s="651"/>
      <c r="BJ45" s="651"/>
      <c r="BK45" s="651"/>
      <c r="BL45" s="651"/>
      <c r="BM45" s="651"/>
      <c r="BN45" s="651"/>
      <c r="BO45" s="651"/>
      <c r="BP45" s="651"/>
      <c r="BQ45" s="651"/>
      <c r="BR45" s="651"/>
      <c r="BS45" s="651"/>
      <c r="BT45" s="651"/>
      <c r="BU45" s="651"/>
      <c r="BV45" s="651"/>
      <c r="BW45" s="651"/>
      <c r="BX45" s="651"/>
      <c r="BY45" s="651"/>
      <c r="BZ45" s="651"/>
      <c r="CA45" s="651"/>
      <c r="CB45" s="651"/>
      <c r="CC45" s="652"/>
      <c r="CD45" s="655"/>
      <c r="CE45" s="656"/>
      <c r="CF45" s="631" t="s">
        <v>346</v>
      </c>
      <c r="CG45" s="632"/>
      <c r="CH45" s="632"/>
      <c r="CI45" s="632"/>
      <c r="CJ45" s="632"/>
      <c r="CK45" s="632"/>
      <c r="CL45" s="632"/>
      <c r="CM45" s="632"/>
      <c r="CN45" s="632"/>
      <c r="CO45" s="632"/>
      <c r="CP45" s="632"/>
      <c r="CQ45" s="633"/>
      <c r="CR45" s="634">
        <v>308153</v>
      </c>
      <c r="CS45" s="647"/>
      <c r="CT45" s="647"/>
      <c r="CU45" s="647"/>
      <c r="CV45" s="647"/>
      <c r="CW45" s="647"/>
      <c r="CX45" s="647"/>
      <c r="CY45" s="648"/>
      <c r="CZ45" s="637">
        <v>4.2</v>
      </c>
      <c r="DA45" s="649"/>
      <c r="DB45" s="649"/>
      <c r="DC45" s="650"/>
      <c r="DD45" s="640">
        <v>20958</v>
      </c>
      <c r="DE45" s="647"/>
      <c r="DF45" s="647"/>
      <c r="DG45" s="647"/>
      <c r="DH45" s="647"/>
      <c r="DI45" s="647"/>
      <c r="DJ45" s="647"/>
      <c r="DK45" s="648"/>
      <c r="DL45" s="641"/>
      <c r="DM45" s="642"/>
      <c r="DN45" s="642"/>
      <c r="DO45" s="642"/>
      <c r="DP45" s="642"/>
      <c r="DQ45" s="642"/>
      <c r="DR45" s="642"/>
      <c r="DS45" s="642"/>
      <c r="DT45" s="642"/>
      <c r="DU45" s="642"/>
      <c r="DV45" s="643"/>
      <c r="DW45" s="644"/>
      <c r="DX45" s="645"/>
      <c r="DY45" s="645"/>
      <c r="DZ45" s="645"/>
      <c r="EA45" s="645"/>
      <c r="EB45" s="645"/>
      <c r="EC45" s="646"/>
    </row>
    <row r="46" spans="2:133" ht="11.25" customHeight="1" x14ac:dyDescent="0.2">
      <c r="B46" s="207"/>
      <c r="CD46" s="655"/>
      <c r="CE46" s="656"/>
      <c r="CF46" s="631" t="s">
        <v>347</v>
      </c>
      <c r="CG46" s="632"/>
      <c r="CH46" s="632"/>
      <c r="CI46" s="632"/>
      <c r="CJ46" s="632"/>
      <c r="CK46" s="632"/>
      <c r="CL46" s="632"/>
      <c r="CM46" s="632"/>
      <c r="CN46" s="632"/>
      <c r="CO46" s="632"/>
      <c r="CP46" s="632"/>
      <c r="CQ46" s="633"/>
      <c r="CR46" s="634">
        <v>369100</v>
      </c>
      <c r="CS46" s="635"/>
      <c r="CT46" s="635"/>
      <c r="CU46" s="635"/>
      <c r="CV46" s="635"/>
      <c r="CW46" s="635"/>
      <c r="CX46" s="635"/>
      <c r="CY46" s="636"/>
      <c r="CZ46" s="637">
        <v>5</v>
      </c>
      <c r="DA46" s="638"/>
      <c r="DB46" s="638"/>
      <c r="DC46" s="639"/>
      <c r="DD46" s="640">
        <v>56602</v>
      </c>
      <c r="DE46" s="635"/>
      <c r="DF46" s="635"/>
      <c r="DG46" s="635"/>
      <c r="DH46" s="635"/>
      <c r="DI46" s="635"/>
      <c r="DJ46" s="635"/>
      <c r="DK46" s="636"/>
      <c r="DL46" s="641"/>
      <c r="DM46" s="642"/>
      <c r="DN46" s="642"/>
      <c r="DO46" s="642"/>
      <c r="DP46" s="642"/>
      <c r="DQ46" s="642"/>
      <c r="DR46" s="642"/>
      <c r="DS46" s="642"/>
      <c r="DT46" s="642"/>
      <c r="DU46" s="642"/>
      <c r="DV46" s="643"/>
      <c r="DW46" s="644"/>
      <c r="DX46" s="645"/>
      <c r="DY46" s="645"/>
      <c r="DZ46" s="645"/>
      <c r="EA46" s="645"/>
      <c r="EB46" s="645"/>
      <c r="EC46" s="646"/>
    </row>
    <row r="47" spans="2:133" ht="11.25" customHeight="1" x14ac:dyDescent="0.2">
      <c r="B47" s="207"/>
      <c r="CD47" s="655"/>
      <c r="CE47" s="656"/>
      <c r="CF47" s="631" t="s">
        <v>348</v>
      </c>
      <c r="CG47" s="632"/>
      <c r="CH47" s="632"/>
      <c r="CI47" s="632"/>
      <c r="CJ47" s="632"/>
      <c r="CK47" s="632"/>
      <c r="CL47" s="632"/>
      <c r="CM47" s="632"/>
      <c r="CN47" s="632"/>
      <c r="CO47" s="632"/>
      <c r="CP47" s="632"/>
      <c r="CQ47" s="633"/>
      <c r="CR47" s="634">
        <v>91397</v>
      </c>
      <c r="CS47" s="647"/>
      <c r="CT47" s="647"/>
      <c r="CU47" s="647"/>
      <c r="CV47" s="647"/>
      <c r="CW47" s="647"/>
      <c r="CX47" s="647"/>
      <c r="CY47" s="648"/>
      <c r="CZ47" s="637">
        <v>1.2</v>
      </c>
      <c r="DA47" s="649"/>
      <c r="DB47" s="649"/>
      <c r="DC47" s="650"/>
      <c r="DD47" s="640">
        <v>21833</v>
      </c>
      <c r="DE47" s="647"/>
      <c r="DF47" s="647"/>
      <c r="DG47" s="647"/>
      <c r="DH47" s="647"/>
      <c r="DI47" s="647"/>
      <c r="DJ47" s="647"/>
      <c r="DK47" s="648"/>
      <c r="DL47" s="641"/>
      <c r="DM47" s="642"/>
      <c r="DN47" s="642"/>
      <c r="DO47" s="642"/>
      <c r="DP47" s="642"/>
      <c r="DQ47" s="642"/>
      <c r="DR47" s="642"/>
      <c r="DS47" s="642"/>
      <c r="DT47" s="642"/>
      <c r="DU47" s="642"/>
      <c r="DV47" s="643"/>
      <c r="DW47" s="644"/>
      <c r="DX47" s="645"/>
      <c r="DY47" s="645"/>
      <c r="DZ47" s="645"/>
      <c r="EA47" s="645"/>
      <c r="EB47" s="645"/>
      <c r="EC47" s="646"/>
    </row>
    <row r="48" spans="2:133" ht="11" x14ac:dyDescent="0.2">
      <c r="B48" s="207"/>
      <c r="CD48" s="657"/>
      <c r="CE48" s="658"/>
      <c r="CF48" s="631" t="s">
        <v>349</v>
      </c>
      <c r="CG48" s="632"/>
      <c r="CH48" s="632"/>
      <c r="CI48" s="632"/>
      <c r="CJ48" s="632"/>
      <c r="CK48" s="632"/>
      <c r="CL48" s="632"/>
      <c r="CM48" s="632"/>
      <c r="CN48" s="632"/>
      <c r="CO48" s="632"/>
      <c r="CP48" s="632"/>
      <c r="CQ48" s="633"/>
      <c r="CR48" s="634" t="s">
        <v>122</v>
      </c>
      <c r="CS48" s="635"/>
      <c r="CT48" s="635"/>
      <c r="CU48" s="635"/>
      <c r="CV48" s="635"/>
      <c r="CW48" s="635"/>
      <c r="CX48" s="635"/>
      <c r="CY48" s="636"/>
      <c r="CZ48" s="637" t="s">
        <v>122</v>
      </c>
      <c r="DA48" s="638"/>
      <c r="DB48" s="638"/>
      <c r="DC48" s="639"/>
      <c r="DD48" s="640" t="s">
        <v>122</v>
      </c>
      <c r="DE48" s="635"/>
      <c r="DF48" s="635"/>
      <c r="DG48" s="635"/>
      <c r="DH48" s="635"/>
      <c r="DI48" s="635"/>
      <c r="DJ48" s="635"/>
      <c r="DK48" s="636"/>
      <c r="DL48" s="641"/>
      <c r="DM48" s="642"/>
      <c r="DN48" s="642"/>
      <c r="DO48" s="642"/>
      <c r="DP48" s="642"/>
      <c r="DQ48" s="642"/>
      <c r="DR48" s="642"/>
      <c r="DS48" s="642"/>
      <c r="DT48" s="642"/>
      <c r="DU48" s="642"/>
      <c r="DV48" s="643"/>
      <c r="DW48" s="644"/>
      <c r="DX48" s="645"/>
      <c r="DY48" s="645"/>
      <c r="DZ48" s="645"/>
      <c r="EA48" s="645"/>
      <c r="EB48" s="645"/>
      <c r="EC48" s="646"/>
    </row>
    <row r="49" spans="2:133" ht="11.25" customHeight="1" x14ac:dyDescent="0.2">
      <c r="B49" s="207"/>
      <c r="CD49" s="615" t="s">
        <v>350</v>
      </c>
      <c r="CE49" s="616"/>
      <c r="CF49" s="616"/>
      <c r="CG49" s="616"/>
      <c r="CH49" s="616"/>
      <c r="CI49" s="616"/>
      <c r="CJ49" s="616"/>
      <c r="CK49" s="616"/>
      <c r="CL49" s="616"/>
      <c r="CM49" s="616"/>
      <c r="CN49" s="616"/>
      <c r="CO49" s="616"/>
      <c r="CP49" s="616"/>
      <c r="CQ49" s="617"/>
      <c r="CR49" s="618">
        <v>7323657</v>
      </c>
      <c r="CS49" s="619"/>
      <c r="CT49" s="619"/>
      <c r="CU49" s="619"/>
      <c r="CV49" s="619"/>
      <c r="CW49" s="619"/>
      <c r="CX49" s="619"/>
      <c r="CY49" s="620"/>
      <c r="CZ49" s="621">
        <v>100</v>
      </c>
      <c r="DA49" s="622"/>
      <c r="DB49" s="622"/>
      <c r="DC49" s="623"/>
      <c r="DD49" s="624">
        <v>5622152</v>
      </c>
      <c r="DE49" s="619"/>
      <c r="DF49" s="619"/>
      <c r="DG49" s="619"/>
      <c r="DH49" s="619"/>
      <c r="DI49" s="619"/>
      <c r="DJ49" s="619"/>
      <c r="DK49" s="620"/>
      <c r="DL49" s="625"/>
      <c r="DM49" s="626"/>
      <c r="DN49" s="626"/>
      <c r="DO49" s="626"/>
      <c r="DP49" s="626"/>
      <c r="DQ49" s="626"/>
      <c r="DR49" s="626"/>
      <c r="DS49" s="626"/>
      <c r="DT49" s="626"/>
      <c r="DU49" s="626"/>
      <c r="DV49" s="627"/>
      <c r="DW49" s="628"/>
      <c r="DX49" s="629"/>
      <c r="DY49" s="629"/>
      <c r="DZ49" s="629"/>
      <c r="EA49" s="629"/>
      <c r="EB49" s="629"/>
      <c r="EC49" s="630"/>
    </row>
  </sheetData>
  <sheetProtection algorithmName="SHA-512" hashValue="BwbUpTUd2XqYsZJoyeJ/ttQub8YdrsU/9s3B5+tRXz2pHqHYytvzk/M+/K24TLwG1CubguAhq76oXlNy2R2lFQ==" saltValue="9y9rOhY9z4fYU7UcpkP+aA=="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BO22:BR22"/>
    <mergeCell ref="BS22:CB22"/>
    <mergeCell ref="CD21:CQ21"/>
    <mergeCell ref="CR21:CY21"/>
    <mergeCell ref="CZ21:DC21"/>
    <mergeCell ref="DD21:DP21"/>
    <mergeCell ref="CD23:CQ23"/>
    <mergeCell ref="CR23:CY23"/>
    <mergeCell ref="CZ23:DC23"/>
    <mergeCell ref="DD23:DK23"/>
    <mergeCell ref="DL23:DV23"/>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DL25:DV25"/>
    <mergeCell ref="DW27:EC27"/>
    <mergeCell ref="DW26:EC26"/>
    <mergeCell ref="BS26:CB26"/>
    <mergeCell ref="CD26:CQ26"/>
    <mergeCell ref="CR26:CY26"/>
    <mergeCell ref="CZ26:DC26"/>
    <mergeCell ref="DD26:DK26"/>
    <mergeCell ref="DL26:DV26"/>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AD29:AK29"/>
    <mergeCell ref="AL29:AO29"/>
    <mergeCell ref="AP29:BF29"/>
    <mergeCell ref="BG29:BN29"/>
    <mergeCell ref="BG28:BN28"/>
    <mergeCell ref="BO28:BR28"/>
    <mergeCell ref="Z32:AC32"/>
    <mergeCell ref="AD32:AK32"/>
    <mergeCell ref="AL32:AO32"/>
    <mergeCell ref="AD31:AK31"/>
    <mergeCell ref="AL31:AO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85" zoomScaleNormal="85" zoomScaleSheetLayoutView="70" workbookViewId="0">
      <selection activeCell="AU69" sqref="AU69:AY69"/>
    </sheetView>
  </sheetViews>
  <sheetFormatPr defaultColWidth="0" defaultRowHeight="13" zeroHeight="1" x14ac:dyDescent="0.2"/>
  <cols>
    <col min="1" max="130" width="2.81640625" style="213" customWidth="1"/>
    <col min="131" max="131" width="1.6328125" style="213" customWidth="1"/>
    <col min="132" max="16384" width="9" style="213" hidden="1"/>
  </cols>
  <sheetData>
    <row r="1" spans="1:131" ht="11.25" customHeight="1" thickBot="1" x14ac:dyDescent="0.25">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25">
      <c r="A2" s="1103" t="s">
        <v>351</v>
      </c>
      <c r="B2" s="1103"/>
      <c r="C2" s="1103"/>
      <c r="D2" s="1103"/>
      <c r="E2" s="1103"/>
      <c r="F2" s="1103"/>
      <c r="G2" s="1103"/>
      <c r="H2" s="1103"/>
      <c r="I2" s="1103"/>
      <c r="J2" s="1103"/>
      <c r="K2" s="1103"/>
      <c r="L2" s="1103"/>
      <c r="M2" s="1103"/>
      <c r="N2" s="1103"/>
      <c r="O2" s="1103"/>
      <c r="P2" s="1103"/>
      <c r="Q2" s="1103"/>
      <c r="R2" s="1103"/>
      <c r="S2" s="1103"/>
      <c r="T2" s="1103"/>
      <c r="U2" s="1103"/>
      <c r="V2" s="1103"/>
      <c r="W2" s="1103"/>
      <c r="X2" s="1103"/>
      <c r="Y2" s="1103"/>
      <c r="Z2" s="1103"/>
      <c r="AA2" s="1103"/>
      <c r="AB2" s="1103"/>
      <c r="AC2" s="1103"/>
      <c r="AD2" s="1103"/>
      <c r="AE2" s="1103"/>
      <c r="AF2" s="1103"/>
      <c r="AG2" s="1103"/>
      <c r="AH2" s="1103"/>
      <c r="AI2" s="1103"/>
      <c r="AJ2" s="1103"/>
      <c r="AK2" s="1103"/>
      <c r="AL2" s="1103"/>
      <c r="AM2" s="1103"/>
      <c r="AN2" s="1103"/>
      <c r="AO2" s="1103"/>
      <c r="AP2" s="1103"/>
      <c r="AQ2" s="1103"/>
      <c r="AR2" s="1103"/>
      <c r="AS2" s="1103"/>
      <c r="AT2" s="1103"/>
      <c r="AU2" s="1103"/>
      <c r="AV2" s="1103"/>
      <c r="AW2" s="1103"/>
      <c r="AX2" s="1103"/>
      <c r="AY2" s="1103"/>
      <c r="AZ2" s="1103"/>
      <c r="BA2" s="1103"/>
      <c r="BB2" s="1103"/>
      <c r="BC2" s="1103"/>
      <c r="BD2" s="1103"/>
      <c r="BE2" s="1103"/>
      <c r="BF2" s="1103"/>
      <c r="BG2" s="1103"/>
      <c r="BH2" s="1103"/>
      <c r="BI2" s="1103"/>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1104" t="s">
        <v>352</v>
      </c>
      <c r="DK2" s="1105"/>
      <c r="DL2" s="1105"/>
      <c r="DM2" s="1105"/>
      <c r="DN2" s="1105"/>
      <c r="DO2" s="1106"/>
      <c r="DP2" s="210"/>
      <c r="DQ2" s="1104" t="s">
        <v>353</v>
      </c>
      <c r="DR2" s="1105"/>
      <c r="DS2" s="1105"/>
      <c r="DT2" s="1105"/>
      <c r="DU2" s="1105"/>
      <c r="DV2" s="1105"/>
      <c r="DW2" s="1105"/>
      <c r="DX2" s="1105"/>
      <c r="DY2" s="1105"/>
      <c r="DZ2" s="1106"/>
      <c r="EA2" s="212"/>
    </row>
    <row r="3" spans="1:131" ht="11.25" customHeight="1" x14ac:dyDescent="0.2">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25">
      <c r="A4" s="1072" t="s">
        <v>354</v>
      </c>
      <c r="B4" s="1072"/>
      <c r="C4" s="1072"/>
      <c r="D4" s="1072"/>
      <c r="E4" s="1072"/>
      <c r="F4" s="1072"/>
      <c r="G4" s="1072"/>
      <c r="H4" s="1072"/>
      <c r="I4" s="1072"/>
      <c r="J4" s="1072"/>
      <c r="K4" s="1072"/>
      <c r="L4" s="1072"/>
      <c r="M4" s="1072"/>
      <c r="N4" s="1072"/>
      <c r="O4" s="1072"/>
      <c r="P4" s="1072"/>
      <c r="Q4" s="1072"/>
      <c r="R4" s="1072"/>
      <c r="S4" s="1072"/>
      <c r="T4" s="1072"/>
      <c r="U4" s="1072"/>
      <c r="V4" s="1072"/>
      <c r="W4" s="1072"/>
      <c r="X4" s="1072"/>
      <c r="Y4" s="1072"/>
      <c r="Z4" s="1072"/>
      <c r="AA4" s="1072"/>
      <c r="AB4" s="1072"/>
      <c r="AC4" s="1072"/>
      <c r="AD4" s="1072"/>
      <c r="AE4" s="1072"/>
      <c r="AF4" s="1072"/>
      <c r="AG4" s="1072"/>
      <c r="AH4" s="1072"/>
      <c r="AI4" s="1072"/>
      <c r="AJ4" s="1072"/>
      <c r="AK4" s="1072"/>
      <c r="AL4" s="1072"/>
      <c r="AM4" s="1072"/>
      <c r="AN4" s="1072"/>
      <c r="AO4" s="1072"/>
      <c r="AP4" s="1072"/>
      <c r="AQ4" s="1072"/>
      <c r="AR4" s="1072"/>
      <c r="AS4" s="1072"/>
      <c r="AT4" s="1072"/>
      <c r="AU4" s="1072"/>
      <c r="AV4" s="1072"/>
      <c r="AW4" s="1072"/>
      <c r="AX4" s="1072"/>
      <c r="AY4" s="1072"/>
      <c r="AZ4" s="214"/>
      <c r="BA4" s="214"/>
      <c r="BB4" s="214"/>
      <c r="BC4" s="214"/>
      <c r="BD4" s="214"/>
      <c r="BE4" s="215"/>
      <c r="BF4" s="215"/>
      <c r="BG4" s="215"/>
      <c r="BH4" s="215"/>
      <c r="BI4" s="215"/>
      <c r="BJ4" s="215"/>
      <c r="BK4" s="215"/>
      <c r="BL4" s="215"/>
      <c r="BM4" s="215"/>
      <c r="BN4" s="215"/>
      <c r="BO4" s="215"/>
      <c r="BP4" s="215"/>
      <c r="BQ4" s="743" t="s">
        <v>355</v>
      </c>
      <c r="BR4" s="743"/>
      <c r="BS4" s="743"/>
      <c r="BT4" s="743"/>
      <c r="BU4" s="743"/>
      <c r="BV4" s="743"/>
      <c r="BW4" s="743"/>
      <c r="BX4" s="743"/>
      <c r="BY4" s="743"/>
      <c r="BZ4" s="743"/>
      <c r="CA4" s="743"/>
      <c r="CB4" s="743"/>
      <c r="CC4" s="743"/>
      <c r="CD4" s="743"/>
      <c r="CE4" s="743"/>
      <c r="CF4" s="743"/>
      <c r="CG4" s="743"/>
      <c r="CH4" s="743"/>
      <c r="CI4" s="743"/>
      <c r="CJ4" s="743"/>
      <c r="CK4" s="743"/>
      <c r="CL4" s="743"/>
      <c r="CM4" s="743"/>
      <c r="CN4" s="743"/>
      <c r="CO4" s="743"/>
      <c r="CP4" s="743"/>
      <c r="CQ4" s="743"/>
      <c r="CR4" s="743"/>
      <c r="CS4" s="743"/>
      <c r="CT4" s="743"/>
      <c r="CU4" s="743"/>
      <c r="CV4" s="743"/>
      <c r="CW4" s="743"/>
      <c r="CX4" s="743"/>
      <c r="CY4" s="743"/>
      <c r="CZ4" s="743"/>
      <c r="DA4" s="743"/>
      <c r="DB4" s="743"/>
      <c r="DC4" s="743"/>
      <c r="DD4" s="743"/>
      <c r="DE4" s="743"/>
      <c r="DF4" s="743"/>
      <c r="DG4" s="743"/>
      <c r="DH4" s="743"/>
      <c r="DI4" s="743"/>
      <c r="DJ4" s="743"/>
      <c r="DK4" s="743"/>
      <c r="DL4" s="743"/>
      <c r="DM4" s="743"/>
      <c r="DN4" s="743"/>
      <c r="DO4" s="743"/>
      <c r="DP4" s="743"/>
      <c r="DQ4" s="743"/>
      <c r="DR4" s="743"/>
      <c r="DS4" s="743"/>
      <c r="DT4" s="743"/>
      <c r="DU4" s="743"/>
      <c r="DV4" s="743"/>
      <c r="DW4" s="743"/>
      <c r="DX4" s="743"/>
      <c r="DY4" s="743"/>
      <c r="DZ4" s="743"/>
      <c r="EA4" s="216"/>
    </row>
    <row r="5" spans="1:131" s="217" customFormat="1" ht="26.25" customHeight="1" x14ac:dyDescent="0.2">
      <c r="A5" s="1008" t="s">
        <v>356</v>
      </c>
      <c r="B5" s="1009"/>
      <c r="C5" s="1009"/>
      <c r="D5" s="1009"/>
      <c r="E5" s="1009"/>
      <c r="F5" s="1009"/>
      <c r="G5" s="1009"/>
      <c r="H5" s="1009"/>
      <c r="I5" s="1009"/>
      <c r="J5" s="1009"/>
      <c r="K5" s="1009"/>
      <c r="L5" s="1009"/>
      <c r="M5" s="1009"/>
      <c r="N5" s="1009"/>
      <c r="O5" s="1009"/>
      <c r="P5" s="1010"/>
      <c r="Q5" s="1014" t="s">
        <v>357</v>
      </c>
      <c r="R5" s="1015"/>
      <c r="S5" s="1015"/>
      <c r="T5" s="1015"/>
      <c r="U5" s="1016"/>
      <c r="V5" s="1014" t="s">
        <v>358</v>
      </c>
      <c r="W5" s="1015"/>
      <c r="X5" s="1015"/>
      <c r="Y5" s="1015"/>
      <c r="Z5" s="1016"/>
      <c r="AA5" s="1014" t="s">
        <v>359</v>
      </c>
      <c r="AB5" s="1015"/>
      <c r="AC5" s="1015"/>
      <c r="AD5" s="1015"/>
      <c r="AE5" s="1015"/>
      <c r="AF5" s="1107" t="s">
        <v>360</v>
      </c>
      <c r="AG5" s="1015"/>
      <c r="AH5" s="1015"/>
      <c r="AI5" s="1015"/>
      <c r="AJ5" s="1028"/>
      <c r="AK5" s="1015" t="s">
        <v>361</v>
      </c>
      <c r="AL5" s="1015"/>
      <c r="AM5" s="1015"/>
      <c r="AN5" s="1015"/>
      <c r="AO5" s="1016"/>
      <c r="AP5" s="1014" t="s">
        <v>362</v>
      </c>
      <c r="AQ5" s="1015"/>
      <c r="AR5" s="1015"/>
      <c r="AS5" s="1015"/>
      <c r="AT5" s="1016"/>
      <c r="AU5" s="1014" t="s">
        <v>363</v>
      </c>
      <c r="AV5" s="1015"/>
      <c r="AW5" s="1015"/>
      <c r="AX5" s="1015"/>
      <c r="AY5" s="1028"/>
      <c r="AZ5" s="214"/>
      <c r="BA5" s="214"/>
      <c r="BB5" s="214"/>
      <c r="BC5" s="214"/>
      <c r="BD5" s="214"/>
      <c r="BE5" s="215"/>
      <c r="BF5" s="215"/>
      <c r="BG5" s="215"/>
      <c r="BH5" s="215"/>
      <c r="BI5" s="215"/>
      <c r="BJ5" s="215"/>
      <c r="BK5" s="215"/>
      <c r="BL5" s="215"/>
      <c r="BM5" s="215"/>
      <c r="BN5" s="215"/>
      <c r="BO5" s="215"/>
      <c r="BP5" s="215"/>
      <c r="BQ5" s="1008" t="s">
        <v>364</v>
      </c>
      <c r="BR5" s="1009"/>
      <c r="BS5" s="1009"/>
      <c r="BT5" s="1009"/>
      <c r="BU5" s="1009"/>
      <c r="BV5" s="1009"/>
      <c r="BW5" s="1009"/>
      <c r="BX5" s="1009"/>
      <c r="BY5" s="1009"/>
      <c r="BZ5" s="1009"/>
      <c r="CA5" s="1009"/>
      <c r="CB5" s="1009"/>
      <c r="CC5" s="1009"/>
      <c r="CD5" s="1009"/>
      <c r="CE5" s="1009"/>
      <c r="CF5" s="1009"/>
      <c r="CG5" s="1010"/>
      <c r="CH5" s="1014" t="s">
        <v>365</v>
      </c>
      <c r="CI5" s="1015"/>
      <c r="CJ5" s="1015"/>
      <c r="CK5" s="1015"/>
      <c r="CL5" s="1016"/>
      <c r="CM5" s="1014" t="s">
        <v>366</v>
      </c>
      <c r="CN5" s="1015"/>
      <c r="CO5" s="1015"/>
      <c r="CP5" s="1015"/>
      <c r="CQ5" s="1016"/>
      <c r="CR5" s="1014" t="s">
        <v>367</v>
      </c>
      <c r="CS5" s="1015"/>
      <c r="CT5" s="1015"/>
      <c r="CU5" s="1015"/>
      <c r="CV5" s="1016"/>
      <c r="CW5" s="1014" t="s">
        <v>368</v>
      </c>
      <c r="CX5" s="1015"/>
      <c r="CY5" s="1015"/>
      <c r="CZ5" s="1015"/>
      <c r="DA5" s="1016"/>
      <c r="DB5" s="1014" t="s">
        <v>369</v>
      </c>
      <c r="DC5" s="1015"/>
      <c r="DD5" s="1015"/>
      <c r="DE5" s="1015"/>
      <c r="DF5" s="1016"/>
      <c r="DG5" s="1097" t="s">
        <v>370</v>
      </c>
      <c r="DH5" s="1098"/>
      <c r="DI5" s="1098"/>
      <c r="DJ5" s="1098"/>
      <c r="DK5" s="1099"/>
      <c r="DL5" s="1097" t="s">
        <v>371</v>
      </c>
      <c r="DM5" s="1098"/>
      <c r="DN5" s="1098"/>
      <c r="DO5" s="1098"/>
      <c r="DP5" s="1099"/>
      <c r="DQ5" s="1014" t="s">
        <v>372</v>
      </c>
      <c r="DR5" s="1015"/>
      <c r="DS5" s="1015"/>
      <c r="DT5" s="1015"/>
      <c r="DU5" s="1016"/>
      <c r="DV5" s="1014" t="s">
        <v>363</v>
      </c>
      <c r="DW5" s="1015"/>
      <c r="DX5" s="1015"/>
      <c r="DY5" s="1015"/>
      <c r="DZ5" s="1028"/>
      <c r="EA5" s="216"/>
    </row>
    <row r="6" spans="1:131" s="217" customFormat="1" ht="26.25" customHeight="1" thickBot="1" x14ac:dyDescent="0.25">
      <c r="A6" s="1011"/>
      <c r="B6" s="1012"/>
      <c r="C6" s="1012"/>
      <c r="D6" s="1012"/>
      <c r="E6" s="1012"/>
      <c r="F6" s="1012"/>
      <c r="G6" s="1012"/>
      <c r="H6" s="1012"/>
      <c r="I6" s="1012"/>
      <c r="J6" s="1012"/>
      <c r="K6" s="1012"/>
      <c r="L6" s="1012"/>
      <c r="M6" s="1012"/>
      <c r="N6" s="1012"/>
      <c r="O6" s="1012"/>
      <c r="P6" s="1013"/>
      <c r="Q6" s="1017"/>
      <c r="R6" s="1018"/>
      <c r="S6" s="1018"/>
      <c r="T6" s="1018"/>
      <c r="U6" s="1019"/>
      <c r="V6" s="1017"/>
      <c r="W6" s="1018"/>
      <c r="X6" s="1018"/>
      <c r="Y6" s="1018"/>
      <c r="Z6" s="1019"/>
      <c r="AA6" s="1017"/>
      <c r="AB6" s="1018"/>
      <c r="AC6" s="1018"/>
      <c r="AD6" s="1018"/>
      <c r="AE6" s="1018"/>
      <c r="AF6" s="1108"/>
      <c r="AG6" s="1018"/>
      <c r="AH6" s="1018"/>
      <c r="AI6" s="1018"/>
      <c r="AJ6" s="1029"/>
      <c r="AK6" s="1018"/>
      <c r="AL6" s="1018"/>
      <c r="AM6" s="1018"/>
      <c r="AN6" s="1018"/>
      <c r="AO6" s="1019"/>
      <c r="AP6" s="1017"/>
      <c r="AQ6" s="1018"/>
      <c r="AR6" s="1018"/>
      <c r="AS6" s="1018"/>
      <c r="AT6" s="1019"/>
      <c r="AU6" s="1017"/>
      <c r="AV6" s="1018"/>
      <c r="AW6" s="1018"/>
      <c r="AX6" s="1018"/>
      <c r="AY6" s="1029"/>
      <c r="AZ6" s="214"/>
      <c r="BA6" s="214"/>
      <c r="BB6" s="214"/>
      <c r="BC6" s="214"/>
      <c r="BD6" s="214"/>
      <c r="BE6" s="215"/>
      <c r="BF6" s="215"/>
      <c r="BG6" s="215"/>
      <c r="BH6" s="215"/>
      <c r="BI6" s="215"/>
      <c r="BJ6" s="215"/>
      <c r="BK6" s="215"/>
      <c r="BL6" s="215"/>
      <c r="BM6" s="215"/>
      <c r="BN6" s="215"/>
      <c r="BO6" s="215"/>
      <c r="BP6" s="215"/>
      <c r="BQ6" s="1011"/>
      <c r="BR6" s="1012"/>
      <c r="BS6" s="1012"/>
      <c r="BT6" s="1012"/>
      <c r="BU6" s="1012"/>
      <c r="BV6" s="1012"/>
      <c r="BW6" s="1012"/>
      <c r="BX6" s="1012"/>
      <c r="BY6" s="1012"/>
      <c r="BZ6" s="1012"/>
      <c r="CA6" s="1012"/>
      <c r="CB6" s="1012"/>
      <c r="CC6" s="1012"/>
      <c r="CD6" s="1012"/>
      <c r="CE6" s="1012"/>
      <c r="CF6" s="1012"/>
      <c r="CG6" s="1013"/>
      <c r="CH6" s="1017"/>
      <c r="CI6" s="1018"/>
      <c r="CJ6" s="1018"/>
      <c r="CK6" s="1018"/>
      <c r="CL6" s="1019"/>
      <c r="CM6" s="1017"/>
      <c r="CN6" s="1018"/>
      <c r="CO6" s="1018"/>
      <c r="CP6" s="1018"/>
      <c r="CQ6" s="1019"/>
      <c r="CR6" s="1017"/>
      <c r="CS6" s="1018"/>
      <c r="CT6" s="1018"/>
      <c r="CU6" s="1018"/>
      <c r="CV6" s="1019"/>
      <c r="CW6" s="1017"/>
      <c r="CX6" s="1018"/>
      <c r="CY6" s="1018"/>
      <c r="CZ6" s="1018"/>
      <c r="DA6" s="1019"/>
      <c r="DB6" s="1017"/>
      <c r="DC6" s="1018"/>
      <c r="DD6" s="1018"/>
      <c r="DE6" s="1018"/>
      <c r="DF6" s="1019"/>
      <c r="DG6" s="1100"/>
      <c r="DH6" s="1101"/>
      <c r="DI6" s="1101"/>
      <c r="DJ6" s="1101"/>
      <c r="DK6" s="1102"/>
      <c r="DL6" s="1100"/>
      <c r="DM6" s="1101"/>
      <c r="DN6" s="1101"/>
      <c r="DO6" s="1101"/>
      <c r="DP6" s="1102"/>
      <c r="DQ6" s="1017"/>
      <c r="DR6" s="1018"/>
      <c r="DS6" s="1018"/>
      <c r="DT6" s="1018"/>
      <c r="DU6" s="1019"/>
      <c r="DV6" s="1017"/>
      <c r="DW6" s="1018"/>
      <c r="DX6" s="1018"/>
      <c r="DY6" s="1018"/>
      <c r="DZ6" s="1029"/>
      <c r="EA6" s="216"/>
    </row>
    <row r="7" spans="1:131" s="217" customFormat="1" ht="26.25" customHeight="1" thickTop="1" x14ac:dyDescent="0.2">
      <c r="A7" s="218">
        <v>1</v>
      </c>
      <c r="B7" s="1060" t="s">
        <v>373</v>
      </c>
      <c r="C7" s="1061"/>
      <c r="D7" s="1061"/>
      <c r="E7" s="1061"/>
      <c r="F7" s="1061"/>
      <c r="G7" s="1061"/>
      <c r="H7" s="1061"/>
      <c r="I7" s="1061"/>
      <c r="J7" s="1061"/>
      <c r="K7" s="1061"/>
      <c r="L7" s="1061"/>
      <c r="M7" s="1061"/>
      <c r="N7" s="1061"/>
      <c r="O7" s="1061"/>
      <c r="P7" s="1062"/>
      <c r="Q7" s="1115">
        <v>7639</v>
      </c>
      <c r="R7" s="1116"/>
      <c r="S7" s="1116"/>
      <c r="T7" s="1116"/>
      <c r="U7" s="1116"/>
      <c r="V7" s="1116">
        <v>7324</v>
      </c>
      <c r="W7" s="1116"/>
      <c r="X7" s="1116"/>
      <c r="Y7" s="1116"/>
      <c r="Z7" s="1116"/>
      <c r="AA7" s="1116">
        <v>315</v>
      </c>
      <c r="AB7" s="1116"/>
      <c r="AC7" s="1116"/>
      <c r="AD7" s="1116"/>
      <c r="AE7" s="1117"/>
      <c r="AF7" s="1118">
        <v>279</v>
      </c>
      <c r="AG7" s="1119"/>
      <c r="AH7" s="1119"/>
      <c r="AI7" s="1119"/>
      <c r="AJ7" s="1120"/>
      <c r="AK7" s="1121">
        <v>717</v>
      </c>
      <c r="AL7" s="1122"/>
      <c r="AM7" s="1122"/>
      <c r="AN7" s="1122"/>
      <c r="AO7" s="1122"/>
      <c r="AP7" s="1122">
        <v>6194</v>
      </c>
      <c r="AQ7" s="1122"/>
      <c r="AR7" s="1122"/>
      <c r="AS7" s="1122"/>
      <c r="AT7" s="1122"/>
      <c r="AU7" s="1123"/>
      <c r="AV7" s="1123"/>
      <c r="AW7" s="1123"/>
      <c r="AX7" s="1123"/>
      <c r="AY7" s="1124"/>
      <c r="AZ7" s="214"/>
      <c r="BA7" s="214"/>
      <c r="BB7" s="214"/>
      <c r="BC7" s="214"/>
      <c r="BD7" s="214"/>
      <c r="BE7" s="215"/>
      <c r="BF7" s="215"/>
      <c r="BG7" s="215"/>
      <c r="BH7" s="215"/>
      <c r="BI7" s="215"/>
      <c r="BJ7" s="215"/>
      <c r="BK7" s="215"/>
      <c r="BL7" s="215"/>
      <c r="BM7" s="215"/>
      <c r="BN7" s="215"/>
      <c r="BO7" s="215"/>
      <c r="BP7" s="215"/>
      <c r="BQ7" s="218">
        <v>1</v>
      </c>
      <c r="BR7" s="219"/>
      <c r="BS7" s="1112" t="s">
        <v>555</v>
      </c>
      <c r="BT7" s="1113"/>
      <c r="BU7" s="1113"/>
      <c r="BV7" s="1113"/>
      <c r="BW7" s="1113"/>
      <c r="BX7" s="1113"/>
      <c r="BY7" s="1113"/>
      <c r="BZ7" s="1113"/>
      <c r="CA7" s="1113"/>
      <c r="CB7" s="1113"/>
      <c r="CC7" s="1113"/>
      <c r="CD7" s="1113"/>
      <c r="CE7" s="1113"/>
      <c r="CF7" s="1113"/>
      <c r="CG7" s="1125"/>
      <c r="CH7" s="1109">
        <v>4</v>
      </c>
      <c r="CI7" s="1110"/>
      <c r="CJ7" s="1110"/>
      <c r="CK7" s="1110"/>
      <c r="CL7" s="1111"/>
      <c r="CM7" s="1109">
        <v>43</v>
      </c>
      <c r="CN7" s="1110"/>
      <c r="CO7" s="1110"/>
      <c r="CP7" s="1110"/>
      <c r="CQ7" s="1111"/>
      <c r="CR7" s="1109">
        <v>30</v>
      </c>
      <c r="CS7" s="1110"/>
      <c r="CT7" s="1110"/>
      <c r="CU7" s="1110"/>
      <c r="CV7" s="1111"/>
      <c r="CW7" s="1109">
        <v>0</v>
      </c>
      <c r="CX7" s="1110"/>
      <c r="CY7" s="1110"/>
      <c r="CZ7" s="1110"/>
      <c r="DA7" s="1111"/>
      <c r="DB7" s="1109">
        <v>0</v>
      </c>
      <c r="DC7" s="1110"/>
      <c r="DD7" s="1110"/>
      <c r="DE7" s="1110"/>
      <c r="DF7" s="1111"/>
      <c r="DG7" s="1109">
        <v>0</v>
      </c>
      <c r="DH7" s="1110"/>
      <c r="DI7" s="1110"/>
      <c r="DJ7" s="1110"/>
      <c r="DK7" s="1111"/>
      <c r="DL7" s="1109">
        <v>0</v>
      </c>
      <c r="DM7" s="1110"/>
      <c r="DN7" s="1110"/>
      <c r="DO7" s="1110"/>
      <c r="DP7" s="1111"/>
      <c r="DQ7" s="1109">
        <v>0</v>
      </c>
      <c r="DR7" s="1110"/>
      <c r="DS7" s="1110"/>
      <c r="DT7" s="1110"/>
      <c r="DU7" s="1111"/>
      <c r="DV7" s="1112"/>
      <c r="DW7" s="1113"/>
      <c r="DX7" s="1113"/>
      <c r="DY7" s="1113"/>
      <c r="DZ7" s="1114"/>
      <c r="EA7" s="216"/>
    </row>
    <row r="8" spans="1:131" s="217" customFormat="1" ht="26.25" customHeight="1" x14ac:dyDescent="0.2">
      <c r="A8" s="220">
        <v>2</v>
      </c>
      <c r="B8" s="1043"/>
      <c r="C8" s="1044"/>
      <c r="D8" s="1044"/>
      <c r="E8" s="1044"/>
      <c r="F8" s="1044"/>
      <c r="G8" s="1044"/>
      <c r="H8" s="1044"/>
      <c r="I8" s="1044"/>
      <c r="J8" s="1044"/>
      <c r="K8" s="1044"/>
      <c r="L8" s="1044"/>
      <c r="M8" s="1044"/>
      <c r="N8" s="1044"/>
      <c r="O8" s="1044"/>
      <c r="P8" s="1045"/>
      <c r="Q8" s="1051"/>
      <c r="R8" s="1052"/>
      <c r="S8" s="1052"/>
      <c r="T8" s="1052"/>
      <c r="U8" s="1052"/>
      <c r="V8" s="1052"/>
      <c r="W8" s="1052"/>
      <c r="X8" s="1052"/>
      <c r="Y8" s="1052"/>
      <c r="Z8" s="1052"/>
      <c r="AA8" s="1052"/>
      <c r="AB8" s="1052"/>
      <c r="AC8" s="1052"/>
      <c r="AD8" s="1052"/>
      <c r="AE8" s="1053"/>
      <c r="AF8" s="1048"/>
      <c r="AG8" s="1049"/>
      <c r="AH8" s="1049"/>
      <c r="AI8" s="1049"/>
      <c r="AJ8" s="1050"/>
      <c r="AK8" s="1093"/>
      <c r="AL8" s="1094"/>
      <c r="AM8" s="1094"/>
      <c r="AN8" s="1094"/>
      <c r="AO8" s="1094"/>
      <c r="AP8" s="1094"/>
      <c r="AQ8" s="1094"/>
      <c r="AR8" s="1094"/>
      <c r="AS8" s="1094"/>
      <c r="AT8" s="1094"/>
      <c r="AU8" s="1095"/>
      <c r="AV8" s="1095"/>
      <c r="AW8" s="1095"/>
      <c r="AX8" s="1095"/>
      <c r="AY8" s="1096"/>
      <c r="AZ8" s="214"/>
      <c r="BA8" s="214"/>
      <c r="BB8" s="214"/>
      <c r="BC8" s="214"/>
      <c r="BD8" s="214"/>
      <c r="BE8" s="215"/>
      <c r="BF8" s="215"/>
      <c r="BG8" s="215"/>
      <c r="BH8" s="215"/>
      <c r="BI8" s="215"/>
      <c r="BJ8" s="215"/>
      <c r="BK8" s="215"/>
      <c r="BL8" s="215"/>
      <c r="BM8" s="215"/>
      <c r="BN8" s="215"/>
      <c r="BO8" s="215"/>
      <c r="BP8" s="215"/>
      <c r="BQ8" s="220">
        <v>2</v>
      </c>
      <c r="BR8" s="221"/>
      <c r="BS8" s="1005" t="s">
        <v>556</v>
      </c>
      <c r="BT8" s="1006"/>
      <c r="BU8" s="1006"/>
      <c r="BV8" s="1006"/>
      <c r="BW8" s="1006"/>
      <c r="BX8" s="1006"/>
      <c r="BY8" s="1006"/>
      <c r="BZ8" s="1006"/>
      <c r="CA8" s="1006"/>
      <c r="CB8" s="1006"/>
      <c r="CC8" s="1006"/>
      <c r="CD8" s="1006"/>
      <c r="CE8" s="1006"/>
      <c r="CF8" s="1006"/>
      <c r="CG8" s="1027"/>
      <c r="CH8" s="1002">
        <v>0</v>
      </c>
      <c r="CI8" s="1003"/>
      <c r="CJ8" s="1003"/>
      <c r="CK8" s="1003"/>
      <c r="CL8" s="1004"/>
      <c r="CM8" s="1002">
        <v>20</v>
      </c>
      <c r="CN8" s="1003"/>
      <c r="CO8" s="1003"/>
      <c r="CP8" s="1003"/>
      <c r="CQ8" s="1004"/>
      <c r="CR8" s="1002">
        <v>20</v>
      </c>
      <c r="CS8" s="1003"/>
      <c r="CT8" s="1003"/>
      <c r="CU8" s="1003"/>
      <c r="CV8" s="1004"/>
      <c r="CW8" s="1002">
        <v>5</v>
      </c>
      <c r="CX8" s="1003"/>
      <c r="CY8" s="1003"/>
      <c r="CZ8" s="1003"/>
      <c r="DA8" s="1004"/>
      <c r="DB8" s="1002">
        <v>0</v>
      </c>
      <c r="DC8" s="1003"/>
      <c r="DD8" s="1003"/>
      <c r="DE8" s="1003"/>
      <c r="DF8" s="1004"/>
      <c r="DG8" s="1002">
        <v>0</v>
      </c>
      <c r="DH8" s="1003"/>
      <c r="DI8" s="1003"/>
      <c r="DJ8" s="1003"/>
      <c r="DK8" s="1004"/>
      <c r="DL8" s="1002">
        <v>0</v>
      </c>
      <c r="DM8" s="1003"/>
      <c r="DN8" s="1003"/>
      <c r="DO8" s="1003"/>
      <c r="DP8" s="1004"/>
      <c r="DQ8" s="1002">
        <v>0</v>
      </c>
      <c r="DR8" s="1003"/>
      <c r="DS8" s="1003"/>
      <c r="DT8" s="1003"/>
      <c r="DU8" s="1004"/>
      <c r="DV8" s="1005"/>
      <c r="DW8" s="1006"/>
      <c r="DX8" s="1006"/>
      <c r="DY8" s="1006"/>
      <c r="DZ8" s="1007"/>
      <c r="EA8" s="216"/>
    </row>
    <row r="9" spans="1:131" s="217" customFormat="1" ht="26.25" customHeight="1" x14ac:dyDescent="0.2">
      <c r="A9" s="220">
        <v>3</v>
      </c>
      <c r="B9" s="1043"/>
      <c r="C9" s="1044"/>
      <c r="D9" s="1044"/>
      <c r="E9" s="1044"/>
      <c r="F9" s="1044"/>
      <c r="G9" s="1044"/>
      <c r="H9" s="1044"/>
      <c r="I9" s="1044"/>
      <c r="J9" s="1044"/>
      <c r="K9" s="1044"/>
      <c r="L9" s="1044"/>
      <c r="M9" s="1044"/>
      <c r="N9" s="1044"/>
      <c r="O9" s="1044"/>
      <c r="P9" s="1045"/>
      <c r="Q9" s="1051"/>
      <c r="R9" s="1052"/>
      <c r="S9" s="1052"/>
      <c r="T9" s="1052"/>
      <c r="U9" s="1052"/>
      <c r="V9" s="1052"/>
      <c r="W9" s="1052"/>
      <c r="X9" s="1052"/>
      <c r="Y9" s="1052"/>
      <c r="Z9" s="1052"/>
      <c r="AA9" s="1052"/>
      <c r="AB9" s="1052"/>
      <c r="AC9" s="1052"/>
      <c r="AD9" s="1052"/>
      <c r="AE9" s="1053"/>
      <c r="AF9" s="1048"/>
      <c r="AG9" s="1049"/>
      <c r="AH9" s="1049"/>
      <c r="AI9" s="1049"/>
      <c r="AJ9" s="1050"/>
      <c r="AK9" s="1093"/>
      <c r="AL9" s="1094"/>
      <c r="AM9" s="1094"/>
      <c r="AN9" s="1094"/>
      <c r="AO9" s="1094"/>
      <c r="AP9" s="1094"/>
      <c r="AQ9" s="1094"/>
      <c r="AR9" s="1094"/>
      <c r="AS9" s="1094"/>
      <c r="AT9" s="1094"/>
      <c r="AU9" s="1095"/>
      <c r="AV9" s="1095"/>
      <c r="AW9" s="1095"/>
      <c r="AX9" s="1095"/>
      <c r="AY9" s="1096"/>
      <c r="AZ9" s="214"/>
      <c r="BA9" s="214"/>
      <c r="BB9" s="214"/>
      <c r="BC9" s="214"/>
      <c r="BD9" s="214"/>
      <c r="BE9" s="215"/>
      <c r="BF9" s="215"/>
      <c r="BG9" s="215"/>
      <c r="BH9" s="215"/>
      <c r="BI9" s="215"/>
      <c r="BJ9" s="215"/>
      <c r="BK9" s="215"/>
      <c r="BL9" s="215"/>
      <c r="BM9" s="215"/>
      <c r="BN9" s="215"/>
      <c r="BO9" s="215"/>
      <c r="BP9" s="215"/>
      <c r="BQ9" s="220">
        <v>3</v>
      </c>
      <c r="BR9" s="221"/>
      <c r="BS9" s="1005"/>
      <c r="BT9" s="1006"/>
      <c r="BU9" s="1006"/>
      <c r="BV9" s="1006"/>
      <c r="BW9" s="1006"/>
      <c r="BX9" s="1006"/>
      <c r="BY9" s="1006"/>
      <c r="BZ9" s="1006"/>
      <c r="CA9" s="1006"/>
      <c r="CB9" s="1006"/>
      <c r="CC9" s="1006"/>
      <c r="CD9" s="1006"/>
      <c r="CE9" s="1006"/>
      <c r="CF9" s="1006"/>
      <c r="CG9" s="1027"/>
      <c r="CH9" s="1002"/>
      <c r="CI9" s="1003"/>
      <c r="CJ9" s="1003"/>
      <c r="CK9" s="1003"/>
      <c r="CL9" s="1004"/>
      <c r="CM9" s="1002"/>
      <c r="CN9" s="1003"/>
      <c r="CO9" s="1003"/>
      <c r="CP9" s="1003"/>
      <c r="CQ9" s="1004"/>
      <c r="CR9" s="1002"/>
      <c r="CS9" s="1003"/>
      <c r="CT9" s="1003"/>
      <c r="CU9" s="1003"/>
      <c r="CV9" s="1004"/>
      <c r="CW9" s="1002"/>
      <c r="CX9" s="1003"/>
      <c r="CY9" s="1003"/>
      <c r="CZ9" s="1003"/>
      <c r="DA9" s="1004"/>
      <c r="DB9" s="1002"/>
      <c r="DC9" s="1003"/>
      <c r="DD9" s="1003"/>
      <c r="DE9" s="1003"/>
      <c r="DF9" s="1004"/>
      <c r="DG9" s="1002"/>
      <c r="DH9" s="1003"/>
      <c r="DI9" s="1003"/>
      <c r="DJ9" s="1003"/>
      <c r="DK9" s="1004"/>
      <c r="DL9" s="1002"/>
      <c r="DM9" s="1003"/>
      <c r="DN9" s="1003"/>
      <c r="DO9" s="1003"/>
      <c r="DP9" s="1004"/>
      <c r="DQ9" s="1002"/>
      <c r="DR9" s="1003"/>
      <c r="DS9" s="1003"/>
      <c r="DT9" s="1003"/>
      <c r="DU9" s="1004"/>
      <c r="DV9" s="1005"/>
      <c r="DW9" s="1006"/>
      <c r="DX9" s="1006"/>
      <c r="DY9" s="1006"/>
      <c r="DZ9" s="1007"/>
      <c r="EA9" s="216"/>
    </row>
    <row r="10" spans="1:131" s="217" customFormat="1" ht="26.25" customHeight="1" x14ac:dyDescent="0.2">
      <c r="A10" s="220">
        <v>4</v>
      </c>
      <c r="B10" s="1043"/>
      <c r="C10" s="1044"/>
      <c r="D10" s="1044"/>
      <c r="E10" s="1044"/>
      <c r="F10" s="1044"/>
      <c r="G10" s="1044"/>
      <c r="H10" s="1044"/>
      <c r="I10" s="1044"/>
      <c r="J10" s="1044"/>
      <c r="K10" s="1044"/>
      <c r="L10" s="1044"/>
      <c r="M10" s="1044"/>
      <c r="N10" s="1044"/>
      <c r="O10" s="1044"/>
      <c r="P10" s="1045"/>
      <c r="Q10" s="1051"/>
      <c r="R10" s="1052"/>
      <c r="S10" s="1052"/>
      <c r="T10" s="1052"/>
      <c r="U10" s="1052"/>
      <c r="V10" s="1052"/>
      <c r="W10" s="1052"/>
      <c r="X10" s="1052"/>
      <c r="Y10" s="1052"/>
      <c r="Z10" s="1052"/>
      <c r="AA10" s="1052"/>
      <c r="AB10" s="1052"/>
      <c r="AC10" s="1052"/>
      <c r="AD10" s="1052"/>
      <c r="AE10" s="1053"/>
      <c r="AF10" s="1048"/>
      <c r="AG10" s="1049"/>
      <c r="AH10" s="1049"/>
      <c r="AI10" s="1049"/>
      <c r="AJ10" s="1050"/>
      <c r="AK10" s="1093"/>
      <c r="AL10" s="1094"/>
      <c r="AM10" s="1094"/>
      <c r="AN10" s="1094"/>
      <c r="AO10" s="1094"/>
      <c r="AP10" s="1094"/>
      <c r="AQ10" s="1094"/>
      <c r="AR10" s="1094"/>
      <c r="AS10" s="1094"/>
      <c r="AT10" s="1094"/>
      <c r="AU10" s="1095"/>
      <c r="AV10" s="1095"/>
      <c r="AW10" s="1095"/>
      <c r="AX10" s="1095"/>
      <c r="AY10" s="1096"/>
      <c r="AZ10" s="214"/>
      <c r="BA10" s="214"/>
      <c r="BB10" s="214"/>
      <c r="BC10" s="214"/>
      <c r="BD10" s="214"/>
      <c r="BE10" s="215"/>
      <c r="BF10" s="215"/>
      <c r="BG10" s="215"/>
      <c r="BH10" s="215"/>
      <c r="BI10" s="215"/>
      <c r="BJ10" s="215"/>
      <c r="BK10" s="215"/>
      <c r="BL10" s="215"/>
      <c r="BM10" s="215"/>
      <c r="BN10" s="215"/>
      <c r="BO10" s="215"/>
      <c r="BP10" s="215"/>
      <c r="BQ10" s="220">
        <v>4</v>
      </c>
      <c r="BR10" s="221"/>
      <c r="BS10" s="1005"/>
      <c r="BT10" s="1006"/>
      <c r="BU10" s="1006"/>
      <c r="BV10" s="1006"/>
      <c r="BW10" s="1006"/>
      <c r="BX10" s="1006"/>
      <c r="BY10" s="1006"/>
      <c r="BZ10" s="1006"/>
      <c r="CA10" s="1006"/>
      <c r="CB10" s="1006"/>
      <c r="CC10" s="1006"/>
      <c r="CD10" s="1006"/>
      <c r="CE10" s="1006"/>
      <c r="CF10" s="1006"/>
      <c r="CG10" s="1027"/>
      <c r="CH10" s="1002"/>
      <c r="CI10" s="1003"/>
      <c r="CJ10" s="1003"/>
      <c r="CK10" s="1003"/>
      <c r="CL10" s="1004"/>
      <c r="CM10" s="1002"/>
      <c r="CN10" s="1003"/>
      <c r="CO10" s="1003"/>
      <c r="CP10" s="1003"/>
      <c r="CQ10" s="1004"/>
      <c r="CR10" s="1002"/>
      <c r="CS10" s="1003"/>
      <c r="CT10" s="1003"/>
      <c r="CU10" s="1003"/>
      <c r="CV10" s="1004"/>
      <c r="CW10" s="1002"/>
      <c r="CX10" s="1003"/>
      <c r="CY10" s="1003"/>
      <c r="CZ10" s="1003"/>
      <c r="DA10" s="1004"/>
      <c r="DB10" s="1002"/>
      <c r="DC10" s="1003"/>
      <c r="DD10" s="1003"/>
      <c r="DE10" s="1003"/>
      <c r="DF10" s="1004"/>
      <c r="DG10" s="1002"/>
      <c r="DH10" s="1003"/>
      <c r="DI10" s="1003"/>
      <c r="DJ10" s="1003"/>
      <c r="DK10" s="1004"/>
      <c r="DL10" s="1002"/>
      <c r="DM10" s="1003"/>
      <c r="DN10" s="1003"/>
      <c r="DO10" s="1003"/>
      <c r="DP10" s="1004"/>
      <c r="DQ10" s="1002"/>
      <c r="DR10" s="1003"/>
      <c r="DS10" s="1003"/>
      <c r="DT10" s="1003"/>
      <c r="DU10" s="1004"/>
      <c r="DV10" s="1005"/>
      <c r="DW10" s="1006"/>
      <c r="DX10" s="1006"/>
      <c r="DY10" s="1006"/>
      <c r="DZ10" s="1007"/>
      <c r="EA10" s="216"/>
    </row>
    <row r="11" spans="1:131" s="217" customFormat="1" ht="26.25" customHeight="1" x14ac:dyDescent="0.2">
      <c r="A11" s="220">
        <v>5</v>
      </c>
      <c r="B11" s="1043"/>
      <c r="C11" s="1044"/>
      <c r="D11" s="1044"/>
      <c r="E11" s="1044"/>
      <c r="F11" s="1044"/>
      <c r="G11" s="1044"/>
      <c r="H11" s="1044"/>
      <c r="I11" s="1044"/>
      <c r="J11" s="1044"/>
      <c r="K11" s="1044"/>
      <c r="L11" s="1044"/>
      <c r="M11" s="1044"/>
      <c r="N11" s="1044"/>
      <c r="O11" s="1044"/>
      <c r="P11" s="1045"/>
      <c r="Q11" s="1051"/>
      <c r="R11" s="1052"/>
      <c r="S11" s="1052"/>
      <c r="T11" s="1052"/>
      <c r="U11" s="1052"/>
      <c r="V11" s="1052"/>
      <c r="W11" s="1052"/>
      <c r="X11" s="1052"/>
      <c r="Y11" s="1052"/>
      <c r="Z11" s="1052"/>
      <c r="AA11" s="1052"/>
      <c r="AB11" s="1052"/>
      <c r="AC11" s="1052"/>
      <c r="AD11" s="1052"/>
      <c r="AE11" s="1053"/>
      <c r="AF11" s="1048"/>
      <c r="AG11" s="1049"/>
      <c r="AH11" s="1049"/>
      <c r="AI11" s="1049"/>
      <c r="AJ11" s="1050"/>
      <c r="AK11" s="1093"/>
      <c r="AL11" s="1094"/>
      <c r="AM11" s="1094"/>
      <c r="AN11" s="1094"/>
      <c r="AO11" s="1094"/>
      <c r="AP11" s="1094"/>
      <c r="AQ11" s="1094"/>
      <c r="AR11" s="1094"/>
      <c r="AS11" s="1094"/>
      <c r="AT11" s="1094"/>
      <c r="AU11" s="1095"/>
      <c r="AV11" s="1095"/>
      <c r="AW11" s="1095"/>
      <c r="AX11" s="1095"/>
      <c r="AY11" s="1096"/>
      <c r="AZ11" s="214"/>
      <c r="BA11" s="214"/>
      <c r="BB11" s="214"/>
      <c r="BC11" s="214"/>
      <c r="BD11" s="214"/>
      <c r="BE11" s="215"/>
      <c r="BF11" s="215"/>
      <c r="BG11" s="215"/>
      <c r="BH11" s="215"/>
      <c r="BI11" s="215"/>
      <c r="BJ11" s="215"/>
      <c r="BK11" s="215"/>
      <c r="BL11" s="215"/>
      <c r="BM11" s="215"/>
      <c r="BN11" s="215"/>
      <c r="BO11" s="215"/>
      <c r="BP11" s="215"/>
      <c r="BQ11" s="220">
        <v>5</v>
      </c>
      <c r="BR11" s="221"/>
      <c r="BS11" s="1005"/>
      <c r="BT11" s="1006"/>
      <c r="BU11" s="1006"/>
      <c r="BV11" s="1006"/>
      <c r="BW11" s="1006"/>
      <c r="BX11" s="1006"/>
      <c r="BY11" s="1006"/>
      <c r="BZ11" s="1006"/>
      <c r="CA11" s="1006"/>
      <c r="CB11" s="1006"/>
      <c r="CC11" s="1006"/>
      <c r="CD11" s="1006"/>
      <c r="CE11" s="1006"/>
      <c r="CF11" s="1006"/>
      <c r="CG11" s="1027"/>
      <c r="CH11" s="1002"/>
      <c r="CI11" s="1003"/>
      <c r="CJ11" s="1003"/>
      <c r="CK11" s="1003"/>
      <c r="CL11" s="1004"/>
      <c r="CM11" s="1002"/>
      <c r="CN11" s="1003"/>
      <c r="CO11" s="1003"/>
      <c r="CP11" s="1003"/>
      <c r="CQ11" s="1004"/>
      <c r="CR11" s="1002"/>
      <c r="CS11" s="1003"/>
      <c r="CT11" s="1003"/>
      <c r="CU11" s="1003"/>
      <c r="CV11" s="1004"/>
      <c r="CW11" s="1002"/>
      <c r="CX11" s="1003"/>
      <c r="CY11" s="1003"/>
      <c r="CZ11" s="1003"/>
      <c r="DA11" s="1004"/>
      <c r="DB11" s="1002"/>
      <c r="DC11" s="1003"/>
      <c r="DD11" s="1003"/>
      <c r="DE11" s="1003"/>
      <c r="DF11" s="1004"/>
      <c r="DG11" s="1002"/>
      <c r="DH11" s="1003"/>
      <c r="DI11" s="1003"/>
      <c r="DJ11" s="1003"/>
      <c r="DK11" s="1004"/>
      <c r="DL11" s="1002"/>
      <c r="DM11" s="1003"/>
      <c r="DN11" s="1003"/>
      <c r="DO11" s="1003"/>
      <c r="DP11" s="1004"/>
      <c r="DQ11" s="1002"/>
      <c r="DR11" s="1003"/>
      <c r="DS11" s="1003"/>
      <c r="DT11" s="1003"/>
      <c r="DU11" s="1004"/>
      <c r="DV11" s="1005"/>
      <c r="DW11" s="1006"/>
      <c r="DX11" s="1006"/>
      <c r="DY11" s="1006"/>
      <c r="DZ11" s="1007"/>
      <c r="EA11" s="216"/>
    </row>
    <row r="12" spans="1:131" s="217" customFormat="1" ht="26.25" customHeight="1" x14ac:dyDescent="0.2">
      <c r="A12" s="220">
        <v>6</v>
      </c>
      <c r="B12" s="1043"/>
      <c r="C12" s="1044"/>
      <c r="D12" s="1044"/>
      <c r="E12" s="1044"/>
      <c r="F12" s="1044"/>
      <c r="G12" s="1044"/>
      <c r="H12" s="1044"/>
      <c r="I12" s="1044"/>
      <c r="J12" s="1044"/>
      <c r="K12" s="1044"/>
      <c r="L12" s="1044"/>
      <c r="M12" s="1044"/>
      <c r="N12" s="1044"/>
      <c r="O12" s="1044"/>
      <c r="P12" s="1045"/>
      <c r="Q12" s="1051"/>
      <c r="R12" s="1052"/>
      <c r="S12" s="1052"/>
      <c r="T12" s="1052"/>
      <c r="U12" s="1052"/>
      <c r="V12" s="1052"/>
      <c r="W12" s="1052"/>
      <c r="X12" s="1052"/>
      <c r="Y12" s="1052"/>
      <c r="Z12" s="1052"/>
      <c r="AA12" s="1052"/>
      <c r="AB12" s="1052"/>
      <c r="AC12" s="1052"/>
      <c r="AD12" s="1052"/>
      <c r="AE12" s="1053"/>
      <c r="AF12" s="1048"/>
      <c r="AG12" s="1049"/>
      <c r="AH12" s="1049"/>
      <c r="AI12" s="1049"/>
      <c r="AJ12" s="1050"/>
      <c r="AK12" s="1093"/>
      <c r="AL12" s="1094"/>
      <c r="AM12" s="1094"/>
      <c r="AN12" s="1094"/>
      <c r="AO12" s="1094"/>
      <c r="AP12" s="1094"/>
      <c r="AQ12" s="1094"/>
      <c r="AR12" s="1094"/>
      <c r="AS12" s="1094"/>
      <c r="AT12" s="1094"/>
      <c r="AU12" s="1095"/>
      <c r="AV12" s="1095"/>
      <c r="AW12" s="1095"/>
      <c r="AX12" s="1095"/>
      <c r="AY12" s="1096"/>
      <c r="AZ12" s="214"/>
      <c r="BA12" s="214"/>
      <c r="BB12" s="214"/>
      <c r="BC12" s="214"/>
      <c r="BD12" s="214"/>
      <c r="BE12" s="215"/>
      <c r="BF12" s="215"/>
      <c r="BG12" s="215"/>
      <c r="BH12" s="215"/>
      <c r="BI12" s="215"/>
      <c r="BJ12" s="215"/>
      <c r="BK12" s="215"/>
      <c r="BL12" s="215"/>
      <c r="BM12" s="215"/>
      <c r="BN12" s="215"/>
      <c r="BO12" s="215"/>
      <c r="BP12" s="215"/>
      <c r="BQ12" s="220">
        <v>6</v>
      </c>
      <c r="BR12" s="221"/>
      <c r="BS12" s="1005"/>
      <c r="BT12" s="1006"/>
      <c r="BU12" s="1006"/>
      <c r="BV12" s="1006"/>
      <c r="BW12" s="1006"/>
      <c r="BX12" s="1006"/>
      <c r="BY12" s="1006"/>
      <c r="BZ12" s="1006"/>
      <c r="CA12" s="1006"/>
      <c r="CB12" s="1006"/>
      <c r="CC12" s="1006"/>
      <c r="CD12" s="1006"/>
      <c r="CE12" s="1006"/>
      <c r="CF12" s="1006"/>
      <c r="CG12" s="1027"/>
      <c r="CH12" s="1002"/>
      <c r="CI12" s="1003"/>
      <c r="CJ12" s="1003"/>
      <c r="CK12" s="1003"/>
      <c r="CL12" s="1004"/>
      <c r="CM12" s="1002"/>
      <c r="CN12" s="1003"/>
      <c r="CO12" s="1003"/>
      <c r="CP12" s="1003"/>
      <c r="CQ12" s="1004"/>
      <c r="CR12" s="1002"/>
      <c r="CS12" s="1003"/>
      <c r="CT12" s="1003"/>
      <c r="CU12" s="1003"/>
      <c r="CV12" s="1004"/>
      <c r="CW12" s="1002"/>
      <c r="CX12" s="1003"/>
      <c r="CY12" s="1003"/>
      <c r="CZ12" s="1003"/>
      <c r="DA12" s="1004"/>
      <c r="DB12" s="1002"/>
      <c r="DC12" s="1003"/>
      <c r="DD12" s="1003"/>
      <c r="DE12" s="1003"/>
      <c r="DF12" s="1004"/>
      <c r="DG12" s="1002"/>
      <c r="DH12" s="1003"/>
      <c r="DI12" s="1003"/>
      <c r="DJ12" s="1003"/>
      <c r="DK12" s="1004"/>
      <c r="DL12" s="1002"/>
      <c r="DM12" s="1003"/>
      <c r="DN12" s="1003"/>
      <c r="DO12" s="1003"/>
      <c r="DP12" s="1004"/>
      <c r="DQ12" s="1002"/>
      <c r="DR12" s="1003"/>
      <c r="DS12" s="1003"/>
      <c r="DT12" s="1003"/>
      <c r="DU12" s="1004"/>
      <c r="DV12" s="1005"/>
      <c r="DW12" s="1006"/>
      <c r="DX12" s="1006"/>
      <c r="DY12" s="1006"/>
      <c r="DZ12" s="1007"/>
      <c r="EA12" s="216"/>
    </row>
    <row r="13" spans="1:131" s="217" customFormat="1" ht="26.25" customHeight="1" x14ac:dyDescent="0.2">
      <c r="A13" s="220">
        <v>7</v>
      </c>
      <c r="B13" s="1043"/>
      <c r="C13" s="1044"/>
      <c r="D13" s="1044"/>
      <c r="E13" s="1044"/>
      <c r="F13" s="1044"/>
      <c r="G13" s="1044"/>
      <c r="H13" s="1044"/>
      <c r="I13" s="1044"/>
      <c r="J13" s="1044"/>
      <c r="K13" s="1044"/>
      <c r="L13" s="1044"/>
      <c r="M13" s="1044"/>
      <c r="N13" s="1044"/>
      <c r="O13" s="1044"/>
      <c r="P13" s="1045"/>
      <c r="Q13" s="1051"/>
      <c r="R13" s="1052"/>
      <c r="S13" s="1052"/>
      <c r="T13" s="1052"/>
      <c r="U13" s="1052"/>
      <c r="V13" s="1052"/>
      <c r="W13" s="1052"/>
      <c r="X13" s="1052"/>
      <c r="Y13" s="1052"/>
      <c r="Z13" s="1052"/>
      <c r="AA13" s="1052"/>
      <c r="AB13" s="1052"/>
      <c r="AC13" s="1052"/>
      <c r="AD13" s="1052"/>
      <c r="AE13" s="1053"/>
      <c r="AF13" s="1048"/>
      <c r="AG13" s="1049"/>
      <c r="AH13" s="1049"/>
      <c r="AI13" s="1049"/>
      <c r="AJ13" s="1050"/>
      <c r="AK13" s="1093"/>
      <c r="AL13" s="1094"/>
      <c r="AM13" s="1094"/>
      <c r="AN13" s="1094"/>
      <c r="AO13" s="1094"/>
      <c r="AP13" s="1094"/>
      <c r="AQ13" s="1094"/>
      <c r="AR13" s="1094"/>
      <c r="AS13" s="1094"/>
      <c r="AT13" s="1094"/>
      <c r="AU13" s="1095"/>
      <c r="AV13" s="1095"/>
      <c r="AW13" s="1095"/>
      <c r="AX13" s="1095"/>
      <c r="AY13" s="1096"/>
      <c r="AZ13" s="214"/>
      <c r="BA13" s="214"/>
      <c r="BB13" s="214"/>
      <c r="BC13" s="214"/>
      <c r="BD13" s="214"/>
      <c r="BE13" s="215"/>
      <c r="BF13" s="215"/>
      <c r="BG13" s="215"/>
      <c r="BH13" s="215"/>
      <c r="BI13" s="215"/>
      <c r="BJ13" s="215"/>
      <c r="BK13" s="215"/>
      <c r="BL13" s="215"/>
      <c r="BM13" s="215"/>
      <c r="BN13" s="215"/>
      <c r="BO13" s="215"/>
      <c r="BP13" s="215"/>
      <c r="BQ13" s="220">
        <v>7</v>
      </c>
      <c r="BR13" s="221"/>
      <c r="BS13" s="1005"/>
      <c r="BT13" s="1006"/>
      <c r="BU13" s="1006"/>
      <c r="BV13" s="1006"/>
      <c r="BW13" s="1006"/>
      <c r="BX13" s="1006"/>
      <c r="BY13" s="1006"/>
      <c r="BZ13" s="1006"/>
      <c r="CA13" s="1006"/>
      <c r="CB13" s="1006"/>
      <c r="CC13" s="1006"/>
      <c r="CD13" s="1006"/>
      <c r="CE13" s="1006"/>
      <c r="CF13" s="1006"/>
      <c r="CG13" s="1027"/>
      <c r="CH13" s="1002"/>
      <c r="CI13" s="1003"/>
      <c r="CJ13" s="1003"/>
      <c r="CK13" s="1003"/>
      <c r="CL13" s="1004"/>
      <c r="CM13" s="1002"/>
      <c r="CN13" s="1003"/>
      <c r="CO13" s="1003"/>
      <c r="CP13" s="1003"/>
      <c r="CQ13" s="1004"/>
      <c r="CR13" s="1002"/>
      <c r="CS13" s="1003"/>
      <c r="CT13" s="1003"/>
      <c r="CU13" s="1003"/>
      <c r="CV13" s="1004"/>
      <c r="CW13" s="1002"/>
      <c r="CX13" s="1003"/>
      <c r="CY13" s="1003"/>
      <c r="CZ13" s="1003"/>
      <c r="DA13" s="1004"/>
      <c r="DB13" s="1002"/>
      <c r="DC13" s="1003"/>
      <c r="DD13" s="1003"/>
      <c r="DE13" s="1003"/>
      <c r="DF13" s="1004"/>
      <c r="DG13" s="1002"/>
      <c r="DH13" s="1003"/>
      <c r="DI13" s="1003"/>
      <c r="DJ13" s="1003"/>
      <c r="DK13" s="1004"/>
      <c r="DL13" s="1002"/>
      <c r="DM13" s="1003"/>
      <c r="DN13" s="1003"/>
      <c r="DO13" s="1003"/>
      <c r="DP13" s="1004"/>
      <c r="DQ13" s="1002"/>
      <c r="DR13" s="1003"/>
      <c r="DS13" s="1003"/>
      <c r="DT13" s="1003"/>
      <c r="DU13" s="1004"/>
      <c r="DV13" s="1005"/>
      <c r="DW13" s="1006"/>
      <c r="DX13" s="1006"/>
      <c r="DY13" s="1006"/>
      <c r="DZ13" s="1007"/>
      <c r="EA13" s="216"/>
    </row>
    <row r="14" spans="1:131" s="217" customFormat="1" ht="26.25" customHeight="1" x14ac:dyDescent="0.2">
      <c r="A14" s="220">
        <v>8</v>
      </c>
      <c r="B14" s="1043"/>
      <c r="C14" s="1044"/>
      <c r="D14" s="1044"/>
      <c r="E14" s="1044"/>
      <c r="F14" s="1044"/>
      <c r="G14" s="1044"/>
      <c r="H14" s="1044"/>
      <c r="I14" s="1044"/>
      <c r="J14" s="1044"/>
      <c r="K14" s="1044"/>
      <c r="L14" s="1044"/>
      <c r="M14" s="1044"/>
      <c r="N14" s="1044"/>
      <c r="O14" s="1044"/>
      <c r="P14" s="1045"/>
      <c r="Q14" s="1051"/>
      <c r="R14" s="1052"/>
      <c r="S14" s="1052"/>
      <c r="T14" s="1052"/>
      <c r="U14" s="1052"/>
      <c r="V14" s="1052"/>
      <c r="W14" s="1052"/>
      <c r="X14" s="1052"/>
      <c r="Y14" s="1052"/>
      <c r="Z14" s="1052"/>
      <c r="AA14" s="1052"/>
      <c r="AB14" s="1052"/>
      <c r="AC14" s="1052"/>
      <c r="AD14" s="1052"/>
      <c r="AE14" s="1053"/>
      <c r="AF14" s="1048"/>
      <c r="AG14" s="1049"/>
      <c r="AH14" s="1049"/>
      <c r="AI14" s="1049"/>
      <c r="AJ14" s="1050"/>
      <c r="AK14" s="1093"/>
      <c r="AL14" s="1094"/>
      <c r="AM14" s="1094"/>
      <c r="AN14" s="1094"/>
      <c r="AO14" s="1094"/>
      <c r="AP14" s="1094"/>
      <c r="AQ14" s="1094"/>
      <c r="AR14" s="1094"/>
      <c r="AS14" s="1094"/>
      <c r="AT14" s="1094"/>
      <c r="AU14" s="1095"/>
      <c r="AV14" s="1095"/>
      <c r="AW14" s="1095"/>
      <c r="AX14" s="1095"/>
      <c r="AY14" s="1096"/>
      <c r="AZ14" s="214"/>
      <c r="BA14" s="214"/>
      <c r="BB14" s="214"/>
      <c r="BC14" s="214"/>
      <c r="BD14" s="214"/>
      <c r="BE14" s="215"/>
      <c r="BF14" s="215"/>
      <c r="BG14" s="215"/>
      <c r="BH14" s="215"/>
      <c r="BI14" s="215"/>
      <c r="BJ14" s="215"/>
      <c r="BK14" s="215"/>
      <c r="BL14" s="215"/>
      <c r="BM14" s="215"/>
      <c r="BN14" s="215"/>
      <c r="BO14" s="215"/>
      <c r="BP14" s="215"/>
      <c r="BQ14" s="220">
        <v>8</v>
      </c>
      <c r="BR14" s="221"/>
      <c r="BS14" s="1005"/>
      <c r="BT14" s="1006"/>
      <c r="BU14" s="1006"/>
      <c r="BV14" s="1006"/>
      <c r="BW14" s="1006"/>
      <c r="BX14" s="1006"/>
      <c r="BY14" s="1006"/>
      <c r="BZ14" s="1006"/>
      <c r="CA14" s="1006"/>
      <c r="CB14" s="1006"/>
      <c r="CC14" s="1006"/>
      <c r="CD14" s="1006"/>
      <c r="CE14" s="1006"/>
      <c r="CF14" s="1006"/>
      <c r="CG14" s="1027"/>
      <c r="CH14" s="1002"/>
      <c r="CI14" s="1003"/>
      <c r="CJ14" s="1003"/>
      <c r="CK14" s="1003"/>
      <c r="CL14" s="1004"/>
      <c r="CM14" s="1002"/>
      <c r="CN14" s="1003"/>
      <c r="CO14" s="1003"/>
      <c r="CP14" s="1003"/>
      <c r="CQ14" s="1004"/>
      <c r="CR14" s="1002"/>
      <c r="CS14" s="1003"/>
      <c r="CT14" s="1003"/>
      <c r="CU14" s="1003"/>
      <c r="CV14" s="1004"/>
      <c r="CW14" s="1002"/>
      <c r="CX14" s="1003"/>
      <c r="CY14" s="1003"/>
      <c r="CZ14" s="1003"/>
      <c r="DA14" s="1004"/>
      <c r="DB14" s="1002"/>
      <c r="DC14" s="1003"/>
      <c r="DD14" s="1003"/>
      <c r="DE14" s="1003"/>
      <c r="DF14" s="1004"/>
      <c r="DG14" s="1002"/>
      <c r="DH14" s="1003"/>
      <c r="DI14" s="1003"/>
      <c r="DJ14" s="1003"/>
      <c r="DK14" s="1004"/>
      <c r="DL14" s="1002"/>
      <c r="DM14" s="1003"/>
      <c r="DN14" s="1003"/>
      <c r="DO14" s="1003"/>
      <c r="DP14" s="1004"/>
      <c r="DQ14" s="1002"/>
      <c r="DR14" s="1003"/>
      <c r="DS14" s="1003"/>
      <c r="DT14" s="1003"/>
      <c r="DU14" s="1004"/>
      <c r="DV14" s="1005"/>
      <c r="DW14" s="1006"/>
      <c r="DX14" s="1006"/>
      <c r="DY14" s="1006"/>
      <c r="DZ14" s="1007"/>
      <c r="EA14" s="216"/>
    </row>
    <row r="15" spans="1:131" s="217" customFormat="1" ht="26.25" customHeight="1" x14ac:dyDescent="0.2">
      <c r="A15" s="220">
        <v>9</v>
      </c>
      <c r="B15" s="1043"/>
      <c r="C15" s="1044"/>
      <c r="D15" s="1044"/>
      <c r="E15" s="1044"/>
      <c r="F15" s="1044"/>
      <c r="G15" s="1044"/>
      <c r="H15" s="1044"/>
      <c r="I15" s="1044"/>
      <c r="J15" s="1044"/>
      <c r="K15" s="1044"/>
      <c r="L15" s="1044"/>
      <c r="M15" s="1044"/>
      <c r="N15" s="1044"/>
      <c r="O15" s="1044"/>
      <c r="P15" s="1045"/>
      <c r="Q15" s="1051"/>
      <c r="R15" s="1052"/>
      <c r="S15" s="1052"/>
      <c r="T15" s="1052"/>
      <c r="U15" s="1052"/>
      <c r="V15" s="1052"/>
      <c r="W15" s="1052"/>
      <c r="X15" s="1052"/>
      <c r="Y15" s="1052"/>
      <c r="Z15" s="1052"/>
      <c r="AA15" s="1052"/>
      <c r="AB15" s="1052"/>
      <c r="AC15" s="1052"/>
      <c r="AD15" s="1052"/>
      <c r="AE15" s="1053"/>
      <c r="AF15" s="1048"/>
      <c r="AG15" s="1049"/>
      <c r="AH15" s="1049"/>
      <c r="AI15" s="1049"/>
      <c r="AJ15" s="1050"/>
      <c r="AK15" s="1093"/>
      <c r="AL15" s="1094"/>
      <c r="AM15" s="1094"/>
      <c r="AN15" s="1094"/>
      <c r="AO15" s="1094"/>
      <c r="AP15" s="1094"/>
      <c r="AQ15" s="1094"/>
      <c r="AR15" s="1094"/>
      <c r="AS15" s="1094"/>
      <c r="AT15" s="1094"/>
      <c r="AU15" s="1095"/>
      <c r="AV15" s="1095"/>
      <c r="AW15" s="1095"/>
      <c r="AX15" s="1095"/>
      <c r="AY15" s="1096"/>
      <c r="AZ15" s="214"/>
      <c r="BA15" s="214"/>
      <c r="BB15" s="214"/>
      <c r="BC15" s="214"/>
      <c r="BD15" s="214"/>
      <c r="BE15" s="215"/>
      <c r="BF15" s="215"/>
      <c r="BG15" s="215"/>
      <c r="BH15" s="215"/>
      <c r="BI15" s="215"/>
      <c r="BJ15" s="215"/>
      <c r="BK15" s="215"/>
      <c r="BL15" s="215"/>
      <c r="BM15" s="215"/>
      <c r="BN15" s="215"/>
      <c r="BO15" s="215"/>
      <c r="BP15" s="215"/>
      <c r="BQ15" s="220">
        <v>9</v>
      </c>
      <c r="BR15" s="221"/>
      <c r="BS15" s="1005"/>
      <c r="BT15" s="1006"/>
      <c r="BU15" s="1006"/>
      <c r="BV15" s="1006"/>
      <c r="BW15" s="1006"/>
      <c r="BX15" s="1006"/>
      <c r="BY15" s="1006"/>
      <c r="BZ15" s="1006"/>
      <c r="CA15" s="1006"/>
      <c r="CB15" s="1006"/>
      <c r="CC15" s="1006"/>
      <c r="CD15" s="1006"/>
      <c r="CE15" s="1006"/>
      <c r="CF15" s="1006"/>
      <c r="CG15" s="1027"/>
      <c r="CH15" s="1002"/>
      <c r="CI15" s="1003"/>
      <c r="CJ15" s="1003"/>
      <c r="CK15" s="1003"/>
      <c r="CL15" s="1004"/>
      <c r="CM15" s="1002"/>
      <c r="CN15" s="1003"/>
      <c r="CO15" s="1003"/>
      <c r="CP15" s="1003"/>
      <c r="CQ15" s="1004"/>
      <c r="CR15" s="1002"/>
      <c r="CS15" s="1003"/>
      <c r="CT15" s="1003"/>
      <c r="CU15" s="1003"/>
      <c r="CV15" s="1004"/>
      <c r="CW15" s="1002"/>
      <c r="CX15" s="1003"/>
      <c r="CY15" s="1003"/>
      <c r="CZ15" s="1003"/>
      <c r="DA15" s="1004"/>
      <c r="DB15" s="1002"/>
      <c r="DC15" s="1003"/>
      <c r="DD15" s="1003"/>
      <c r="DE15" s="1003"/>
      <c r="DF15" s="1004"/>
      <c r="DG15" s="1002"/>
      <c r="DH15" s="1003"/>
      <c r="DI15" s="1003"/>
      <c r="DJ15" s="1003"/>
      <c r="DK15" s="1004"/>
      <c r="DL15" s="1002"/>
      <c r="DM15" s="1003"/>
      <c r="DN15" s="1003"/>
      <c r="DO15" s="1003"/>
      <c r="DP15" s="1004"/>
      <c r="DQ15" s="1002"/>
      <c r="DR15" s="1003"/>
      <c r="DS15" s="1003"/>
      <c r="DT15" s="1003"/>
      <c r="DU15" s="1004"/>
      <c r="DV15" s="1005"/>
      <c r="DW15" s="1006"/>
      <c r="DX15" s="1006"/>
      <c r="DY15" s="1006"/>
      <c r="DZ15" s="1007"/>
      <c r="EA15" s="216"/>
    </row>
    <row r="16" spans="1:131" s="217" customFormat="1" ht="26.25" customHeight="1" x14ac:dyDescent="0.2">
      <c r="A16" s="220">
        <v>10</v>
      </c>
      <c r="B16" s="1043"/>
      <c r="C16" s="1044"/>
      <c r="D16" s="1044"/>
      <c r="E16" s="1044"/>
      <c r="F16" s="1044"/>
      <c r="G16" s="1044"/>
      <c r="H16" s="1044"/>
      <c r="I16" s="1044"/>
      <c r="J16" s="1044"/>
      <c r="K16" s="1044"/>
      <c r="L16" s="1044"/>
      <c r="M16" s="1044"/>
      <c r="N16" s="1044"/>
      <c r="O16" s="1044"/>
      <c r="P16" s="1045"/>
      <c r="Q16" s="1051"/>
      <c r="R16" s="1052"/>
      <c r="S16" s="1052"/>
      <c r="T16" s="1052"/>
      <c r="U16" s="1052"/>
      <c r="V16" s="1052"/>
      <c r="W16" s="1052"/>
      <c r="X16" s="1052"/>
      <c r="Y16" s="1052"/>
      <c r="Z16" s="1052"/>
      <c r="AA16" s="1052"/>
      <c r="AB16" s="1052"/>
      <c r="AC16" s="1052"/>
      <c r="AD16" s="1052"/>
      <c r="AE16" s="1053"/>
      <c r="AF16" s="1048"/>
      <c r="AG16" s="1049"/>
      <c r="AH16" s="1049"/>
      <c r="AI16" s="1049"/>
      <c r="AJ16" s="1050"/>
      <c r="AK16" s="1093"/>
      <c r="AL16" s="1094"/>
      <c r="AM16" s="1094"/>
      <c r="AN16" s="1094"/>
      <c r="AO16" s="1094"/>
      <c r="AP16" s="1094"/>
      <c r="AQ16" s="1094"/>
      <c r="AR16" s="1094"/>
      <c r="AS16" s="1094"/>
      <c r="AT16" s="1094"/>
      <c r="AU16" s="1095"/>
      <c r="AV16" s="1095"/>
      <c r="AW16" s="1095"/>
      <c r="AX16" s="1095"/>
      <c r="AY16" s="1096"/>
      <c r="AZ16" s="214"/>
      <c r="BA16" s="214"/>
      <c r="BB16" s="214"/>
      <c r="BC16" s="214"/>
      <c r="BD16" s="214"/>
      <c r="BE16" s="215"/>
      <c r="BF16" s="215"/>
      <c r="BG16" s="215"/>
      <c r="BH16" s="215"/>
      <c r="BI16" s="215"/>
      <c r="BJ16" s="215"/>
      <c r="BK16" s="215"/>
      <c r="BL16" s="215"/>
      <c r="BM16" s="215"/>
      <c r="BN16" s="215"/>
      <c r="BO16" s="215"/>
      <c r="BP16" s="215"/>
      <c r="BQ16" s="220">
        <v>10</v>
      </c>
      <c r="BR16" s="221"/>
      <c r="BS16" s="1005"/>
      <c r="BT16" s="1006"/>
      <c r="BU16" s="1006"/>
      <c r="BV16" s="1006"/>
      <c r="BW16" s="1006"/>
      <c r="BX16" s="1006"/>
      <c r="BY16" s="1006"/>
      <c r="BZ16" s="1006"/>
      <c r="CA16" s="1006"/>
      <c r="CB16" s="1006"/>
      <c r="CC16" s="1006"/>
      <c r="CD16" s="1006"/>
      <c r="CE16" s="1006"/>
      <c r="CF16" s="1006"/>
      <c r="CG16" s="1027"/>
      <c r="CH16" s="1002"/>
      <c r="CI16" s="1003"/>
      <c r="CJ16" s="1003"/>
      <c r="CK16" s="1003"/>
      <c r="CL16" s="1004"/>
      <c r="CM16" s="1002"/>
      <c r="CN16" s="1003"/>
      <c r="CO16" s="1003"/>
      <c r="CP16" s="1003"/>
      <c r="CQ16" s="1004"/>
      <c r="CR16" s="1002"/>
      <c r="CS16" s="1003"/>
      <c r="CT16" s="1003"/>
      <c r="CU16" s="1003"/>
      <c r="CV16" s="1004"/>
      <c r="CW16" s="1002"/>
      <c r="CX16" s="1003"/>
      <c r="CY16" s="1003"/>
      <c r="CZ16" s="1003"/>
      <c r="DA16" s="1004"/>
      <c r="DB16" s="1002"/>
      <c r="DC16" s="1003"/>
      <c r="DD16" s="1003"/>
      <c r="DE16" s="1003"/>
      <c r="DF16" s="1004"/>
      <c r="DG16" s="1002"/>
      <c r="DH16" s="1003"/>
      <c r="DI16" s="1003"/>
      <c r="DJ16" s="1003"/>
      <c r="DK16" s="1004"/>
      <c r="DL16" s="1002"/>
      <c r="DM16" s="1003"/>
      <c r="DN16" s="1003"/>
      <c r="DO16" s="1003"/>
      <c r="DP16" s="1004"/>
      <c r="DQ16" s="1002"/>
      <c r="DR16" s="1003"/>
      <c r="DS16" s="1003"/>
      <c r="DT16" s="1003"/>
      <c r="DU16" s="1004"/>
      <c r="DV16" s="1005"/>
      <c r="DW16" s="1006"/>
      <c r="DX16" s="1006"/>
      <c r="DY16" s="1006"/>
      <c r="DZ16" s="1007"/>
      <c r="EA16" s="216"/>
    </row>
    <row r="17" spans="1:131" s="217" customFormat="1" ht="26.25" customHeight="1" x14ac:dyDescent="0.2">
      <c r="A17" s="220">
        <v>11</v>
      </c>
      <c r="B17" s="1043"/>
      <c r="C17" s="1044"/>
      <c r="D17" s="1044"/>
      <c r="E17" s="1044"/>
      <c r="F17" s="1044"/>
      <c r="G17" s="1044"/>
      <c r="H17" s="1044"/>
      <c r="I17" s="1044"/>
      <c r="J17" s="1044"/>
      <c r="K17" s="1044"/>
      <c r="L17" s="1044"/>
      <c r="M17" s="1044"/>
      <c r="N17" s="1044"/>
      <c r="O17" s="1044"/>
      <c r="P17" s="1045"/>
      <c r="Q17" s="1051"/>
      <c r="R17" s="1052"/>
      <c r="S17" s="1052"/>
      <c r="T17" s="1052"/>
      <c r="U17" s="1052"/>
      <c r="V17" s="1052"/>
      <c r="W17" s="1052"/>
      <c r="X17" s="1052"/>
      <c r="Y17" s="1052"/>
      <c r="Z17" s="1052"/>
      <c r="AA17" s="1052"/>
      <c r="AB17" s="1052"/>
      <c r="AC17" s="1052"/>
      <c r="AD17" s="1052"/>
      <c r="AE17" s="1053"/>
      <c r="AF17" s="1048"/>
      <c r="AG17" s="1049"/>
      <c r="AH17" s="1049"/>
      <c r="AI17" s="1049"/>
      <c r="AJ17" s="1050"/>
      <c r="AK17" s="1093"/>
      <c r="AL17" s="1094"/>
      <c r="AM17" s="1094"/>
      <c r="AN17" s="1094"/>
      <c r="AO17" s="1094"/>
      <c r="AP17" s="1094"/>
      <c r="AQ17" s="1094"/>
      <c r="AR17" s="1094"/>
      <c r="AS17" s="1094"/>
      <c r="AT17" s="1094"/>
      <c r="AU17" s="1095"/>
      <c r="AV17" s="1095"/>
      <c r="AW17" s="1095"/>
      <c r="AX17" s="1095"/>
      <c r="AY17" s="1096"/>
      <c r="AZ17" s="214"/>
      <c r="BA17" s="214"/>
      <c r="BB17" s="214"/>
      <c r="BC17" s="214"/>
      <c r="BD17" s="214"/>
      <c r="BE17" s="215"/>
      <c r="BF17" s="215"/>
      <c r="BG17" s="215"/>
      <c r="BH17" s="215"/>
      <c r="BI17" s="215"/>
      <c r="BJ17" s="215"/>
      <c r="BK17" s="215"/>
      <c r="BL17" s="215"/>
      <c r="BM17" s="215"/>
      <c r="BN17" s="215"/>
      <c r="BO17" s="215"/>
      <c r="BP17" s="215"/>
      <c r="BQ17" s="220">
        <v>11</v>
      </c>
      <c r="BR17" s="221"/>
      <c r="BS17" s="1005"/>
      <c r="BT17" s="1006"/>
      <c r="BU17" s="1006"/>
      <c r="BV17" s="1006"/>
      <c r="BW17" s="1006"/>
      <c r="BX17" s="1006"/>
      <c r="BY17" s="1006"/>
      <c r="BZ17" s="1006"/>
      <c r="CA17" s="1006"/>
      <c r="CB17" s="1006"/>
      <c r="CC17" s="1006"/>
      <c r="CD17" s="1006"/>
      <c r="CE17" s="1006"/>
      <c r="CF17" s="1006"/>
      <c r="CG17" s="1027"/>
      <c r="CH17" s="1002"/>
      <c r="CI17" s="1003"/>
      <c r="CJ17" s="1003"/>
      <c r="CK17" s="1003"/>
      <c r="CL17" s="1004"/>
      <c r="CM17" s="1002"/>
      <c r="CN17" s="1003"/>
      <c r="CO17" s="1003"/>
      <c r="CP17" s="1003"/>
      <c r="CQ17" s="1004"/>
      <c r="CR17" s="1002"/>
      <c r="CS17" s="1003"/>
      <c r="CT17" s="1003"/>
      <c r="CU17" s="1003"/>
      <c r="CV17" s="1004"/>
      <c r="CW17" s="1002"/>
      <c r="CX17" s="1003"/>
      <c r="CY17" s="1003"/>
      <c r="CZ17" s="1003"/>
      <c r="DA17" s="1004"/>
      <c r="DB17" s="1002"/>
      <c r="DC17" s="1003"/>
      <c r="DD17" s="1003"/>
      <c r="DE17" s="1003"/>
      <c r="DF17" s="1004"/>
      <c r="DG17" s="1002"/>
      <c r="DH17" s="1003"/>
      <c r="DI17" s="1003"/>
      <c r="DJ17" s="1003"/>
      <c r="DK17" s="1004"/>
      <c r="DL17" s="1002"/>
      <c r="DM17" s="1003"/>
      <c r="DN17" s="1003"/>
      <c r="DO17" s="1003"/>
      <c r="DP17" s="1004"/>
      <c r="DQ17" s="1002"/>
      <c r="DR17" s="1003"/>
      <c r="DS17" s="1003"/>
      <c r="DT17" s="1003"/>
      <c r="DU17" s="1004"/>
      <c r="DV17" s="1005"/>
      <c r="DW17" s="1006"/>
      <c r="DX17" s="1006"/>
      <c r="DY17" s="1006"/>
      <c r="DZ17" s="1007"/>
      <c r="EA17" s="216"/>
    </row>
    <row r="18" spans="1:131" s="217" customFormat="1" ht="26.25" customHeight="1" x14ac:dyDescent="0.2">
      <c r="A18" s="220">
        <v>12</v>
      </c>
      <c r="B18" s="1043"/>
      <c r="C18" s="1044"/>
      <c r="D18" s="1044"/>
      <c r="E18" s="1044"/>
      <c r="F18" s="1044"/>
      <c r="G18" s="1044"/>
      <c r="H18" s="1044"/>
      <c r="I18" s="1044"/>
      <c r="J18" s="1044"/>
      <c r="K18" s="1044"/>
      <c r="L18" s="1044"/>
      <c r="M18" s="1044"/>
      <c r="N18" s="1044"/>
      <c r="O18" s="1044"/>
      <c r="P18" s="1045"/>
      <c r="Q18" s="1051"/>
      <c r="R18" s="1052"/>
      <c r="S18" s="1052"/>
      <c r="T18" s="1052"/>
      <c r="U18" s="1052"/>
      <c r="V18" s="1052"/>
      <c r="W18" s="1052"/>
      <c r="X18" s="1052"/>
      <c r="Y18" s="1052"/>
      <c r="Z18" s="1052"/>
      <c r="AA18" s="1052"/>
      <c r="AB18" s="1052"/>
      <c r="AC18" s="1052"/>
      <c r="AD18" s="1052"/>
      <c r="AE18" s="1053"/>
      <c r="AF18" s="1048"/>
      <c r="AG18" s="1049"/>
      <c r="AH18" s="1049"/>
      <c r="AI18" s="1049"/>
      <c r="AJ18" s="1050"/>
      <c r="AK18" s="1093"/>
      <c r="AL18" s="1094"/>
      <c r="AM18" s="1094"/>
      <c r="AN18" s="1094"/>
      <c r="AO18" s="1094"/>
      <c r="AP18" s="1094"/>
      <c r="AQ18" s="1094"/>
      <c r="AR18" s="1094"/>
      <c r="AS18" s="1094"/>
      <c r="AT18" s="1094"/>
      <c r="AU18" s="1095"/>
      <c r="AV18" s="1095"/>
      <c r="AW18" s="1095"/>
      <c r="AX18" s="1095"/>
      <c r="AY18" s="1096"/>
      <c r="AZ18" s="214"/>
      <c r="BA18" s="214"/>
      <c r="BB18" s="214"/>
      <c r="BC18" s="214"/>
      <c r="BD18" s="214"/>
      <c r="BE18" s="215"/>
      <c r="BF18" s="215"/>
      <c r="BG18" s="215"/>
      <c r="BH18" s="215"/>
      <c r="BI18" s="215"/>
      <c r="BJ18" s="215"/>
      <c r="BK18" s="215"/>
      <c r="BL18" s="215"/>
      <c r="BM18" s="215"/>
      <c r="BN18" s="215"/>
      <c r="BO18" s="215"/>
      <c r="BP18" s="215"/>
      <c r="BQ18" s="220">
        <v>12</v>
      </c>
      <c r="BR18" s="221"/>
      <c r="BS18" s="1005"/>
      <c r="BT18" s="1006"/>
      <c r="BU18" s="1006"/>
      <c r="BV18" s="1006"/>
      <c r="BW18" s="1006"/>
      <c r="BX18" s="1006"/>
      <c r="BY18" s="1006"/>
      <c r="BZ18" s="1006"/>
      <c r="CA18" s="1006"/>
      <c r="CB18" s="1006"/>
      <c r="CC18" s="1006"/>
      <c r="CD18" s="1006"/>
      <c r="CE18" s="1006"/>
      <c r="CF18" s="1006"/>
      <c r="CG18" s="1027"/>
      <c r="CH18" s="1002"/>
      <c r="CI18" s="1003"/>
      <c r="CJ18" s="1003"/>
      <c r="CK18" s="1003"/>
      <c r="CL18" s="1004"/>
      <c r="CM18" s="1002"/>
      <c r="CN18" s="1003"/>
      <c r="CO18" s="1003"/>
      <c r="CP18" s="1003"/>
      <c r="CQ18" s="1004"/>
      <c r="CR18" s="1002"/>
      <c r="CS18" s="1003"/>
      <c r="CT18" s="1003"/>
      <c r="CU18" s="1003"/>
      <c r="CV18" s="1004"/>
      <c r="CW18" s="1002"/>
      <c r="CX18" s="1003"/>
      <c r="CY18" s="1003"/>
      <c r="CZ18" s="1003"/>
      <c r="DA18" s="1004"/>
      <c r="DB18" s="1002"/>
      <c r="DC18" s="1003"/>
      <c r="DD18" s="1003"/>
      <c r="DE18" s="1003"/>
      <c r="DF18" s="1004"/>
      <c r="DG18" s="1002"/>
      <c r="DH18" s="1003"/>
      <c r="DI18" s="1003"/>
      <c r="DJ18" s="1003"/>
      <c r="DK18" s="1004"/>
      <c r="DL18" s="1002"/>
      <c r="DM18" s="1003"/>
      <c r="DN18" s="1003"/>
      <c r="DO18" s="1003"/>
      <c r="DP18" s="1004"/>
      <c r="DQ18" s="1002"/>
      <c r="DR18" s="1003"/>
      <c r="DS18" s="1003"/>
      <c r="DT18" s="1003"/>
      <c r="DU18" s="1004"/>
      <c r="DV18" s="1005"/>
      <c r="DW18" s="1006"/>
      <c r="DX18" s="1006"/>
      <c r="DY18" s="1006"/>
      <c r="DZ18" s="1007"/>
      <c r="EA18" s="216"/>
    </row>
    <row r="19" spans="1:131" s="217" customFormat="1" ht="26.25" customHeight="1" x14ac:dyDescent="0.2">
      <c r="A19" s="220">
        <v>13</v>
      </c>
      <c r="B19" s="1043"/>
      <c r="C19" s="1044"/>
      <c r="D19" s="1044"/>
      <c r="E19" s="1044"/>
      <c r="F19" s="1044"/>
      <c r="G19" s="1044"/>
      <c r="H19" s="1044"/>
      <c r="I19" s="1044"/>
      <c r="J19" s="1044"/>
      <c r="K19" s="1044"/>
      <c r="L19" s="1044"/>
      <c r="M19" s="1044"/>
      <c r="N19" s="1044"/>
      <c r="O19" s="1044"/>
      <c r="P19" s="1045"/>
      <c r="Q19" s="1051"/>
      <c r="R19" s="1052"/>
      <c r="S19" s="1052"/>
      <c r="T19" s="1052"/>
      <c r="U19" s="1052"/>
      <c r="V19" s="1052"/>
      <c r="W19" s="1052"/>
      <c r="X19" s="1052"/>
      <c r="Y19" s="1052"/>
      <c r="Z19" s="1052"/>
      <c r="AA19" s="1052"/>
      <c r="AB19" s="1052"/>
      <c r="AC19" s="1052"/>
      <c r="AD19" s="1052"/>
      <c r="AE19" s="1053"/>
      <c r="AF19" s="1048"/>
      <c r="AG19" s="1049"/>
      <c r="AH19" s="1049"/>
      <c r="AI19" s="1049"/>
      <c r="AJ19" s="1050"/>
      <c r="AK19" s="1093"/>
      <c r="AL19" s="1094"/>
      <c r="AM19" s="1094"/>
      <c r="AN19" s="1094"/>
      <c r="AO19" s="1094"/>
      <c r="AP19" s="1094"/>
      <c r="AQ19" s="1094"/>
      <c r="AR19" s="1094"/>
      <c r="AS19" s="1094"/>
      <c r="AT19" s="1094"/>
      <c r="AU19" s="1095"/>
      <c r="AV19" s="1095"/>
      <c r="AW19" s="1095"/>
      <c r="AX19" s="1095"/>
      <c r="AY19" s="1096"/>
      <c r="AZ19" s="214"/>
      <c r="BA19" s="214"/>
      <c r="BB19" s="214"/>
      <c r="BC19" s="214"/>
      <c r="BD19" s="214"/>
      <c r="BE19" s="215"/>
      <c r="BF19" s="215"/>
      <c r="BG19" s="215"/>
      <c r="BH19" s="215"/>
      <c r="BI19" s="215"/>
      <c r="BJ19" s="215"/>
      <c r="BK19" s="215"/>
      <c r="BL19" s="215"/>
      <c r="BM19" s="215"/>
      <c r="BN19" s="215"/>
      <c r="BO19" s="215"/>
      <c r="BP19" s="215"/>
      <c r="BQ19" s="220">
        <v>13</v>
      </c>
      <c r="BR19" s="221"/>
      <c r="BS19" s="1005"/>
      <c r="BT19" s="1006"/>
      <c r="BU19" s="1006"/>
      <c r="BV19" s="1006"/>
      <c r="BW19" s="1006"/>
      <c r="BX19" s="1006"/>
      <c r="BY19" s="1006"/>
      <c r="BZ19" s="1006"/>
      <c r="CA19" s="1006"/>
      <c r="CB19" s="1006"/>
      <c r="CC19" s="1006"/>
      <c r="CD19" s="1006"/>
      <c r="CE19" s="1006"/>
      <c r="CF19" s="1006"/>
      <c r="CG19" s="1027"/>
      <c r="CH19" s="1002"/>
      <c r="CI19" s="1003"/>
      <c r="CJ19" s="1003"/>
      <c r="CK19" s="1003"/>
      <c r="CL19" s="1004"/>
      <c r="CM19" s="1002"/>
      <c r="CN19" s="1003"/>
      <c r="CO19" s="1003"/>
      <c r="CP19" s="1003"/>
      <c r="CQ19" s="1004"/>
      <c r="CR19" s="1002"/>
      <c r="CS19" s="1003"/>
      <c r="CT19" s="1003"/>
      <c r="CU19" s="1003"/>
      <c r="CV19" s="1004"/>
      <c r="CW19" s="1002"/>
      <c r="CX19" s="1003"/>
      <c r="CY19" s="1003"/>
      <c r="CZ19" s="1003"/>
      <c r="DA19" s="1004"/>
      <c r="DB19" s="1002"/>
      <c r="DC19" s="1003"/>
      <c r="DD19" s="1003"/>
      <c r="DE19" s="1003"/>
      <c r="DF19" s="1004"/>
      <c r="DG19" s="1002"/>
      <c r="DH19" s="1003"/>
      <c r="DI19" s="1003"/>
      <c r="DJ19" s="1003"/>
      <c r="DK19" s="1004"/>
      <c r="DL19" s="1002"/>
      <c r="DM19" s="1003"/>
      <c r="DN19" s="1003"/>
      <c r="DO19" s="1003"/>
      <c r="DP19" s="1004"/>
      <c r="DQ19" s="1002"/>
      <c r="DR19" s="1003"/>
      <c r="DS19" s="1003"/>
      <c r="DT19" s="1003"/>
      <c r="DU19" s="1004"/>
      <c r="DV19" s="1005"/>
      <c r="DW19" s="1006"/>
      <c r="DX19" s="1006"/>
      <c r="DY19" s="1006"/>
      <c r="DZ19" s="1007"/>
      <c r="EA19" s="216"/>
    </row>
    <row r="20" spans="1:131" s="217" customFormat="1" ht="26.25" customHeight="1" x14ac:dyDescent="0.2">
      <c r="A20" s="220">
        <v>14</v>
      </c>
      <c r="B20" s="1043"/>
      <c r="C20" s="1044"/>
      <c r="D20" s="1044"/>
      <c r="E20" s="1044"/>
      <c r="F20" s="1044"/>
      <c r="G20" s="1044"/>
      <c r="H20" s="1044"/>
      <c r="I20" s="1044"/>
      <c r="J20" s="1044"/>
      <c r="K20" s="1044"/>
      <c r="L20" s="1044"/>
      <c r="M20" s="1044"/>
      <c r="N20" s="1044"/>
      <c r="O20" s="1044"/>
      <c r="P20" s="1045"/>
      <c r="Q20" s="1051"/>
      <c r="R20" s="1052"/>
      <c r="S20" s="1052"/>
      <c r="T20" s="1052"/>
      <c r="U20" s="1052"/>
      <c r="V20" s="1052"/>
      <c r="W20" s="1052"/>
      <c r="X20" s="1052"/>
      <c r="Y20" s="1052"/>
      <c r="Z20" s="1052"/>
      <c r="AA20" s="1052"/>
      <c r="AB20" s="1052"/>
      <c r="AC20" s="1052"/>
      <c r="AD20" s="1052"/>
      <c r="AE20" s="1053"/>
      <c r="AF20" s="1048"/>
      <c r="AG20" s="1049"/>
      <c r="AH20" s="1049"/>
      <c r="AI20" s="1049"/>
      <c r="AJ20" s="1050"/>
      <c r="AK20" s="1093"/>
      <c r="AL20" s="1094"/>
      <c r="AM20" s="1094"/>
      <c r="AN20" s="1094"/>
      <c r="AO20" s="1094"/>
      <c r="AP20" s="1094"/>
      <c r="AQ20" s="1094"/>
      <c r="AR20" s="1094"/>
      <c r="AS20" s="1094"/>
      <c r="AT20" s="1094"/>
      <c r="AU20" s="1095"/>
      <c r="AV20" s="1095"/>
      <c r="AW20" s="1095"/>
      <c r="AX20" s="1095"/>
      <c r="AY20" s="1096"/>
      <c r="AZ20" s="214"/>
      <c r="BA20" s="214"/>
      <c r="BB20" s="214"/>
      <c r="BC20" s="214"/>
      <c r="BD20" s="214"/>
      <c r="BE20" s="215"/>
      <c r="BF20" s="215"/>
      <c r="BG20" s="215"/>
      <c r="BH20" s="215"/>
      <c r="BI20" s="215"/>
      <c r="BJ20" s="215"/>
      <c r="BK20" s="215"/>
      <c r="BL20" s="215"/>
      <c r="BM20" s="215"/>
      <c r="BN20" s="215"/>
      <c r="BO20" s="215"/>
      <c r="BP20" s="215"/>
      <c r="BQ20" s="220">
        <v>14</v>
      </c>
      <c r="BR20" s="221"/>
      <c r="BS20" s="1005"/>
      <c r="BT20" s="1006"/>
      <c r="BU20" s="1006"/>
      <c r="BV20" s="1006"/>
      <c r="BW20" s="1006"/>
      <c r="BX20" s="1006"/>
      <c r="BY20" s="1006"/>
      <c r="BZ20" s="1006"/>
      <c r="CA20" s="1006"/>
      <c r="CB20" s="1006"/>
      <c r="CC20" s="1006"/>
      <c r="CD20" s="1006"/>
      <c r="CE20" s="1006"/>
      <c r="CF20" s="1006"/>
      <c r="CG20" s="1027"/>
      <c r="CH20" s="1002"/>
      <c r="CI20" s="1003"/>
      <c r="CJ20" s="1003"/>
      <c r="CK20" s="1003"/>
      <c r="CL20" s="1004"/>
      <c r="CM20" s="1002"/>
      <c r="CN20" s="1003"/>
      <c r="CO20" s="1003"/>
      <c r="CP20" s="1003"/>
      <c r="CQ20" s="1004"/>
      <c r="CR20" s="1002"/>
      <c r="CS20" s="1003"/>
      <c r="CT20" s="1003"/>
      <c r="CU20" s="1003"/>
      <c r="CV20" s="1004"/>
      <c r="CW20" s="1002"/>
      <c r="CX20" s="1003"/>
      <c r="CY20" s="1003"/>
      <c r="CZ20" s="1003"/>
      <c r="DA20" s="1004"/>
      <c r="DB20" s="1002"/>
      <c r="DC20" s="1003"/>
      <c r="DD20" s="1003"/>
      <c r="DE20" s="1003"/>
      <c r="DF20" s="1004"/>
      <c r="DG20" s="1002"/>
      <c r="DH20" s="1003"/>
      <c r="DI20" s="1003"/>
      <c r="DJ20" s="1003"/>
      <c r="DK20" s="1004"/>
      <c r="DL20" s="1002"/>
      <c r="DM20" s="1003"/>
      <c r="DN20" s="1003"/>
      <c r="DO20" s="1003"/>
      <c r="DP20" s="1004"/>
      <c r="DQ20" s="1002"/>
      <c r="DR20" s="1003"/>
      <c r="DS20" s="1003"/>
      <c r="DT20" s="1003"/>
      <c r="DU20" s="1004"/>
      <c r="DV20" s="1005"/>
      <c r="DW20" s="1006"/>
      <c r="DX20" s="1006"/>
      <c r="DY20" s="1006"/>
      <c r="DZ20" s="1007"/>
      <c r="EA20" s="216"/>
    </row>
    <row r="21" spans="1:131" s="217" customFormat="1" ht="26.25" customHeight="1" thickBot="1" x14ac:dyDescent="0.25">
      <c r="A21" s="220">
        <v>15</v>
      </c>
      <c r="B21" s="1043"/>
      <c r="C21" s="1044"/>
      <c r="D21" s="1044"/>
      <c r="E21" s="1044"/>
      <c r="F21" s="1044"/>
      <c r="G21" s="1044"/>
      <c r="H21" s="1044"/>
      <c r="I21" s="1044"/>
      <c r="J21" s="1044"/>
      <c r="K21" s="1044"/>
      <c r="L21" s="1044"/>
      <c r="M21" s="1044"/>
      <c r="N21" s="1044"/>
      <c r="O21" s="1044"/>
      <c r="P21" s="1045"/>
      <c r="Q21" s="1051"/>
      <c r="R21" s="1052"/>
      <c r="S21" s="1052"/>
      <c r="T21" s="1052"/>
      <c r="U21" s="1052"/>
      <c r="V21" s="1052"/>
      <c r="W21" s="1052"/>
      <c r="X21" s="1052"/>
      <c r="Y21" s="1052"/>
      <c r="Z21" s="1052"/>
      <c r="AA21" s="1052"/>
      <c r="AB21" s="1052"/>
      <c r="AC21" s="1052"/>
      <c r="AD21" s="1052"/>
      <c r="AE21" s="1053"/>
      <c r="AF21" s="1048"/>
      <c r="AG21" s="1049"/>
      <c r="AH21" s="1049"/>
      <c r="AI21" s="1049"/>
      <c r="AJ21" s="1050"/>
      <c r="AK21" s="1093"/>
      <c r="AL21" s="1094"/>
      <c r="AM21" s="1094"/>
      <c r="AN21" s="1094"/>
      <c r="AO21" s="1094"/>
      <c r="AP21" s="1094"/>
      <c r="AQ21" s="1094"/>
      <c r="AR21" s="1094"/>
      <c r="AS21" s="1094"/>
      <c r="AT21" s="1094"/>
      <c r="AU21" s="1095"/>
      <c r="AV21" s="1095"/>
      <c r="AW21" s="1095"/>
      <c r="AX21" s="1095"/>
      <c r="AY21" s="1096"/>
      <c r="AZ21" s="214"/>
      <c r="BA21" s="214"/>
      <c r="BB21" s="214"/>
      <c r="BC21" s="214"/>
      <c r="BD21" s="214"/>
      <c r="BE21" s="215"/>
      <c r="BF21" s="215"/>
      <c r="BG21" s="215"/>
      <c r="BH21" s="215"/>
      <c r="BI21" s="215"/>
      <c r="BJ21" s="215"/>
      <c r="BK21" s="215"/>
      <c r="BL21" s="215"/>
      <c r="BM21" s="215"/>
      <c r="BN21" s="215"/>
      <c r="BO21" s="215"/>
      <c r="BP21" s="215"/>
      <c r="BQ21" s="220">
        <v>15</v>
      </c>
      <c r="BR21" s="221"/>
      <c r="BS21" s="1005"/>
      <c r="BT21" s="1006"/>
      <c r="BU21" s="1006"/>
      <c r="BV21" s="1006"/>
      <c r="BW21" s="1006"/>
      <c r="BX21" s="1006"/>
      <c r="BY21" s="1006"/>
      <c r="BZ21" s="1006"/>
      <c r="CA21" s="1006"/>
      <c r="CB21" s="1006"/>
      <c r="CC21" s="1006"/>
      <c r="CD21" s="1006"/>
      <c r="CE21" s="1006"/>
      <c r="CF21" s="1006"/>
      <c r="CG21" s="1027"/>
      <c r="CH21" s="1002"/>
      <c r="CI21" s="1003"/>
      <c r="CJ21" s="1003"/>
      <c r="CK21" s="1003"/>
      <c r="CL21" s="1004"/>
      <c r="CM21" s="1002"/>
      <c r="CN21" s="1003"/>
      <c r="CO21" s="1003"/>
      <c r="CP21" s="1003"/>
      <c r="CQ21" s="1004"/>
      <c r="CR21" s="1002"/>
      <c r="CS21" s="1003"/>
      <c r="CT21" s="1003"/>
      <c r="CU21" s="1003"/>
      <c r="CV21" s="1004"/>
      <c r="CW21" s="1002"/>
      <c r="CX21" s="1003"/>
      <c r="CY21" s="1003"/>
      <c r="CZ21" s="1003"/>
      <c r="DA21" s="1004"/>
      <c r="DB21" s="1002"/>
      <c r="DC21" s="1003"/>
      <c r="DD21" s="1003"/>
      <c r="DE21" s="1003"/>
      <c r="DF21" s="1004"/>
      <c r="DG21" s="1002"/>
      <c r="DH21" s="1003"/>
      <c r="DI21" s="1003"/>
      <c r="DJ21" s="1003"/>
      <c r="DK21" s="1004"/>
      <c r="DL21" s="1002"/>
      <c r="DM21" s="1003"/>
      <c r="DN21" s="1003"/>
      <c r="DO21" s="1003"/>
      <c r="DP21" s="1004"/>
      <c r="DQ21" s="1002"/>
      <c r="DR21" s="1003"/>
      <c r="DS21" s="1003"/>
      <c r="DT21" s="1003"/>
      <c r="DU21" s="1004"/>
      <c r="DV21" s="1005"/>
      <c r="DW21" s="1006"/>
      <c r="DX21" s="1006"/>
      <c r="DY21" s="1006"/>
      <c r="DZ21" s="1007"/>
      <c r="EA21" s="216"/>
    </row>
    <row r="22" spans="1:131" s="217" customFormat="1" ht="26.25" customHeight="1" x14ac:dyDescent="0.2">
      <c r="A22" s="220">
        <v>16</v>
      </c>
      <c r="B22" s="1043"/>
      <c r="C22" s="1044"/>
      <c r="D22" s="1044"/>
      <c r="E22" s="1044"/>
      <c r="F22" s="1044"/>
      <c r="G22" s="1044"/>
      <c r="H22" s="1044"/>
      <c r="I22" s="1044"/>
      <c r="J22" s="1044"/>
      <c r="K22" s="1044"/>
      <c r="L22" s="1044"/>
      <c r="M22" s="1044"/>
      <c r="N22" s="1044"/>
      <c r="O22" s="1044"/>
      <c r="P22" s="1045"/>
      <c r="Q22" s="1086"/>
      <c r="R22" s="1087"/>
      <c r="S22" s="1087"/>
      <c r="T22" s="1087"/>
      <c r="U22" s="1087"/>
      <c r="V22" s="1087"/>
      <c r="W22" s="1087"/>
      <c r="X22" s="1087"/>
      <c r="Y22" s="1087"/>
      <c r="Z22" s="1087"/>
      <c r="AA22" s="1087"/>
      <c r="AB22" s="1087"/>
      <c r="AC22" s="1087"/>
      <c r="AD22" s="1087"/>
      <c r="AE22" s="1088"/>
      <c r="AF22" s="1048"/>
      <c r="AG22" s="1049"/>
      <c r="AH22" s="1049"/>
      <c r="AI22" s="1049"/>
      <c r="AJ22" s="1050"/>
      <c r="AK22" s="1089"/>
      <c r="AL22" s="1090"/>
      <c r="AM22" s="1090"/>
      <c r="AN22" s="1090"/>
      <c r="AO22" s="1090"/>
      <c r="AP22" s="1090"/>
      <c r="AQ22" s="1090"/>
      <c r="AR22" s="1090"/>
      <c r="AS22" s="1090"/>
      <c r="AT22" s="1090"/>
      <c r="AU22" s="1091"/>
      <c r="AV22" s="1091"/>
      <c r="AW22" s="1091"/>
      <c r="AX22" s="1091"/>
      <c r="AY22" s="1092"/>
      <c r="AZ22" s="1041" t="s">
        <v>374</v>
      </c>
      <c r="BA22" s="1041"/>
      <c r="BB22" s="1041"/>
      <c r="BC22" s="1041"/>
      <c r="BD22" s="1042"/>
      <c r="BE22" s="215"/>
      <c r="BF22" s="215"/>
      <c r="BG22" s="215"/>
      <c r="BH22" s="215"/>
      <c r="BI22" s="215"/>
      <c r="BJ22" s="215"/>
      <c r="BK22" s="215"/>
      <c r="BL22" s="215"/>
      <c r="BM22" s="215"/>
      <c r="BN22" s="215"/>
      <c r="BO22" s="215"/>
      <c r="BP22" s="215"/>
      <c r="BQ22" s="220">
        <v>16</v>
      </c>
      <c r="BR22" s="221"/>
      <c r="BS22" s="1005"/>
      <c r="BT22" s="1006"/>
      <c r="BU22" s="1006"/>
      <c r="BV22" s="1006"/>
      <c r="BW22" s="1006"/>
      <c r="BX22" s="1006"/>
      <c r="BY22" s="1006"/>
      <c r="BZ22" s="1006"/>
      <c r="CA22" s="1006"/>
      <c r="CB22" s="1006"/>
      <c r="CC22" s="1006"/>
      <c r="CD22" s="1006"/>
      <c r="CE22" s="1006"/>
      <c r="CF22" s="1006"/>
      <c r="CG22" s="1027"/>
      <c r="CH22" s="1002"/>
      <c r="CI22" s="1003"/>
      <c r="CJ22" s="1003"/>
      <c r="CK22" s="1003"/>
      <c r="CL22" s="1004"/>
      <c r="CM22" s="1002"/>
      <c r="CN22" s="1003"/>
      <c r="CO22" s="1003"/>
      <c r="CP22" s="1003"/>
      <c r="CQ22" s="1004"/>
      <c r="CR22" s="1002"/>
      <c r="CS22" s="1003"/>
      <c r="CT22" s="1003"/>
      <c r="CU22" s="1003"/>
      <c r="CV22" s="1004"/>
      <c r="CW22" s="1002"/>
      <c r="CX22" s="1003"/>
      <c r="CY22" s="1003"/>
      <c r="CZ22" s="1003"/>
      <c r="DA22" s="1004"/>
      <c r="DB22" s="1002"/>
      <c r="DC22" s="1003"/>
      <c r="DD22" s="1003"/>
      <c r="DE22" s="1003"/>
      <c r="DF22" s="1004"/>
      <c r="DG22" s="1002"/>
      <c r="DH22" s="1003"/>
      <c r="DI22" s="1003"/>
      <c r="DJ22" s="1003"/>
      <c r="DK22" s="1004"/>
      <c r="DL22" s="1002"/>
      <c r="DM22" s="1003"/>
      <c r="DN22" s="1003"/>
      <c r="DO22" s="1003"/>
      <c r="DP22" s="1004"/>
      <c r="DQ22" s="1002"/>
      <c r="DR22" s="1003"/>
      <c r="DS22" s="1003"/>
      <c r="DT22" s="1003"/>
      <c r="DU22" s="1004"/>
      <c r="DV22" s="1005"/>
      <c r="DW22" s="1006"/>
      <c r="DX22" s="1006"/>
      <c r="DY22" s="1006"/>
      <c r="DZ22" s="1007"/>
      <c r="EA22" s="216"/>
    </row>
    <row r="23" spans="1:131" s="217" customFormat="1" ht="26.25" customHeight="1" thickBot="1" x14ac:dyDescent="0.25">
      <c r="A23" s="222" t="s">
        <v>375</v>
      </c>
      <c r="B23" s="950" t="s">
        <v>376</v>
      </c>
      <c r="C23" s="951"/>
      <c r="D23" s="951"/>
      <c r="E23" s="951"/>
      <c r="F23" s="951"/>
      <c r="G23" s="951"/>
      <c r="H23" s="951"/>
      <c r="I23" s="951"/>
      <c r="J23" s="951"/>
      <c r="K23" s="951"/>
      <c r="L23" s="951"/>
      <c r="M23" s="951"/>
      <c r="N23" s="951"/>
      <c r="O23" s="951"/>
      <c r="P23" s="961"/>
      <c r="Q23" s="1080"/>
      <c r="R23" s="1074"/>
      <c r="S23" s="1074"/>
      <c r="T23" s="1074"/>
      <c r="U23" s="1074"/>
      <c r="V23" s="1074"/>
      <c r="W23" s="1074"/>
      <c r="X23" s="1074"/>
      <c r="Y23" s="1074"/>
      <c r="Z23" s="1074"/>
      <c r="AA23" s="1074"/>
      <c r="AB23" s="1074"/>
      <c r="AC23" s="1074"/>
      <c r="AD23" s="1074"/>
      <c r="AE23" s="1081"/>
      <c r="AF23" s="1082">
        <v>279</v>
      </c>
      <c r="AG23" s="1074"/>
      <c r="AH23" s="1074"/>
      <c r="AI23" s="1074"/>
      <c r="AJ23" s="1083"/>
      <c r="AK23" s="1084"/>
      <c r="AL23" s="1085"/>
      <c r="AM23" s="1085"/>
      <c r="AN23" s="1085"/>
      <c r="AO23" s="1085"/>
      <c r="AP23" s="1074"/>
      <c r="AQ23" s="1074"/>
      <c r="AR23" s="1074"/>
      <c r="AS23" s="1074"/>
      <c r="AT23" s="1074"/>
      <c r="AU23" s="1075"/>
      <c r="AV23" s="1075"/>
      <c r="AW23" s="1075"/>
      <c r="AX23" s="1075"/>
      <c r="AY23" s="1076"/>
      <c r="AZ23" s="1077" t="s">
        <v>122</v>
      </c>
      <c r="BA23" s="1078"/>
      <c r="BB23" s="1078"/>
      <c r="BC23" s="1078"/>
      <c r="BD23" s="1079"/>
      <c r="BE23" s="215"/>
      <c r="BF23" s="215"/>
      <c r="BG23" s="215"/>
      <c r="BH23" s="215"/>
      <c r="BI23" s="215"/>
      <c r="BJ23" s="215"/>
      <c r="BK23" s="215"/>
      <c r="BL23" s="215"/>
      <c r="BM23" s="215"/>
      <c r="BN23" s="215"/>
      <c r="BO23" s="215"/>
      <c r="BP23" s="215"/>
      <c r="BQ23" s="220">
        <v>17</v>
      </c>
      <c r="BR23" s="221"/>
      <c r="BS23" s="1005"/>
      <c r="BT23" s="1006"/>
      <c r="BU23" s="1006"/>
      <c r="BV23" s="1006"/>
      <c r="BW23" s="1006"/>
      <c r="BX23" s="1006"/>
      <c r="BY23" s="1006"/>
      <c r="BZ23" s="1006"/>
      <c r="CA23" s="1006"/>
      <c r="CB23" s="1006"/>
      <c r="CC23" s="1006"/>
      <c r="CD23" s="1006"/>
      <c r="CE23" s="1006"/>
      <c r="CF23" s="1006"/>
      <c r="CG23" s="1027"/>
      <c r="CH23" s="1002"/>
      <c r="CI23" s="1003"/>
      <c r="CJ23" s="1003"/>
      <c r="CK23" s="1003"/>
      <c r="CL23" s="1004"/>
      <c r="CM23" s="1002"/>
      <c r="CN23" s="1003"/>
      <c r="CO23" s="1003"/>
      <c r="CP23" s="1003"/>
      <c r="CQ23" s="1004"/>
      <c r="CR23" s="1002"/>
      <c r="CS23" s="1003"/>
      <c r="CT23" s="1003"/>
      <c r="CU23" s="1003"/>
      <c r="CV23" s="1004"/>
      <c r="CW23" s="1002"/>
      <c r="CX23" s="1003"/>
      <c r="CY23" s="1003"/>
      <c r="CZ23" s="1003"/>
      <c r="DA23" s="1004"/>
      <c r="DB23" s="1002"/>
      <c r="DC23" s="1003"/>
      <c r="DD23" s="1003"/>
      <c r="DE23" s="1003"/>
      <c r="DF23" s="1004"/>
      <c r="DG23" s="1002"/>
      <c r="DH23" s="1003"/>
      <c r="DI23" s="1003"/>
      <c r="DJ23" s="1003"/>
      <c r="DK23" s="1004"/>
      <c r="DL23" s="1002"/>
      <c r="DM23" s="1003"/>
      <c r="DN23" s="1003"/>
      <c r="DO23" s="1003"/>
      <c r="DP23" s="1004"/>
      <c r="DQ23" s="1002"/>
      <c r="DR23" s="1003"/>
      <c r="DS23" s="1003"/>
      <c r="DT23" s="1003"/>
      <c r="DU23" s="1004"/>
      <c r="DV23" s="1005"/>
      <c r="DW23" s="1006"/>
      <c r="DX23" s="1006"/>
      <c r="DY23" s="1006"/>
      <c r="DZ23" s="1007"/>
      <c r="EA23" s="216"/>
    </row>
    <row r="24" spans="1:131" s="217" customFormat="1" ht="26.25" customHeight="1" x14ac:dyDescent="0.2">
      <c r="A24" s="1073" t="s">
        <v>377</v>
      </c>
      <c r="B24" s="1073"/>
      <c r="C24" s="1073"/>
      <c r="D24" s="1073"/>
      <c r="E24" s="1073"/>
      <c r="F24" s="1073"/>
      <c r="G24" s="1073"/>
      <c r="H24" s="1073"/>
      <c r="I24" s="1073"/>
      <c r="J24" s="1073"/>
      <c r="K24" s="1073"/>
      <c r="L24" s="1073"/>
      <c r="M24" s="1073"/>
      <c r="N24" s="1073"/>
      <c r="O24" s="1073"/>
      <c r="P24" s="1073"/>
      <c r="Q24" s="1073"/>
      <c r="R24" s="1073"/>
      <c r="S24" s="1073"/>
      <c r="T24" s="1073"/>
      <c r="U24" s="1073"/>
      <c r="V24" s="1073"/>
      <c r="W24" s="1073"/>
      <c r="X24" s="1073"/>
      <c r="Y24" s="1073"/>
      <c r="Z24" s="1073"/>
      <c r="AA24" s="1073"/>
      <c r="AB24" s="1073"/>
      <c r="AC24" s="1073"/>
      <c r="AD24" s="1073"/>
      <c r="AE24" s="1073"/>
      <c r="AF24" s="1073"/>
      <c r="AG24" s="1073"/>
      <c r="AH24" s="1073"/>
      <c r="AI24" s="1073"/>
      <c r="AJ24" s="1073"/>
      <c r="AK24" s="1073"/>
      <c r="AL24" s="1073"/>
      <c r="AM24" s="1073"/>
      <c r="AN24" s="1073"/>
      <c r="AO24" s="1073"/>
      <c r="AP24" s="1073"/>
      <c r="AQ24" s="1073"/>
      <c r="AR24" s="1073"/>
      <c r="AS24" s="1073"/>
      <c r="AT24" s="1073"/>
      <c r="AU24" s="1073"/>
      <c r="AV24" s="1073"/>
      <c r="AW24" s="1073"/>
      <c r="AX24" s="1073"/>
      <c r="AY24" s="1073"/>
      <c r="AZ24" s="214"/>
      <c r="BA24" s="214"/>
      <c r="BB24" s="214"/>
      <c r="BC24" s="214"/>
      <c r="BD24" s="214"/>
      <c r="BE24" s="215"/>
      <c r="BF24" s="215"/>
      <c r="BG24" s="215"/>
      <c r="BH24" s="215"/>
      <c r="BI24" s="215"/>
      <c r="BJ24" s="215"/>
      <c r="BK24" s="215"/>
      <c r="BL24" s="215"/>
      <c r="BM24" s="215"/>
      <c r="BN24" s="215"/>
      <c r="BO24" s="215"/>
      <c r="BP24" s="215"/>
      <c r="BQ24" s="220">
        <v>18</v>
      </c>
      <c r="BR24" s="221"/>
      <c r="BS24" s="1005"/>
      <c r="BT24" s="1006"/>
      <c r="BU24" s="1006"/>
      <c r="BV24" s="1006"/>
      <c r="BW24" s="1006"/>
      <c r="BX24" s="1006"/>
      <c r="BY24" s="1006"/>
      <c r="BZ24" s="1006"/>
      <c r="CA24" s="1006"/>
      <c r="CB24" s="1006"/>
      <c r="CC24" s="1006"/>
      <c r="CD24" s="1006"/>
      <c r="CE24" s="1006"/>
      <c r="CF24" s="1006"/>
      <c r="CG24" s="1027"/>
      <c r="CH24" s="1002"/>
      <c r="CI24" s="1003"/>
      <c r="CJ24" s="1003"/>
      <c r="CK24" s="1003"/>
      <c r="CL24" s="1004"/>
      <c r="CM24" s="1002"/>
      <c r="CN24" s="1003"/>
      <c r="CO24" s="1003"/>
      <c r="CP24" s="1003"/>
      <c r="CQ24" s="1004"/>
      <c r="CR24" s="1002"/>
      <c r="CS24" s="1003"/>
      <c r="CT24" s="1003"/>
      <c r="CU24" s="1003"/>
      <c r="CV24" s="1004"/>
      <c r="CW24" s="1002"/>
      <c r="CX24" s="1003"/>
      <c r="CY24" s="1003"/>
      <c r="CZ24" s="1003"/>
      <c r="DA24" s="1004"/>
      <c r="DB24" s="1002"/>
      <c r="DC24" s="1003"/>
      <c r="DD24" s="1003"/>
      <c r="DE24" s="1003"/>
      <c r="DF24" s="1004"/>
      <c r="DG24" s="1002"/>
      <c r="DH24" s="1003"/>
      <c r="DI24" s="1003"/>
      <c r="DJ24" s="1003"/>
      <c r="DK24" s="1004"/>
      <c r="DL24" s="1002"/>
      <c r="DM24" s="1003"/>
      <c r="DN24" s="1003"/>
      <c r="DO24" s="1003"/>
      <c r="DP24" s="1004"/>
      <c r="DQ24" s="1002"/>
      <c r="DR24" s="1003"/>
      <c r="DS24" s="1003"/>
      <c r="DT24" s="1003"/>
      <c r="DU24" s="1004"/>
      <c r="DV24" s="1005"/>
      <c r="DW24" s="1006"/>
      <c r="DX24" s="1006"/>
      <c r="DY24" s="1006"/>
      <c r="DZ24" s="1007"/>
      <c r="EA24" s="216"/>
    </row>
    <row r="25" spans="1:131" ht="26.25" customHeight="1" thickBot="1" x14ac:dyDescent="0.25">
      <c r="A25" s="1072" t="s">
        <v>378</v>
      </c>
      <c r="B25" s="1072"/>
      <c r="C25" s="1072"/>
      <c r="D25" s="1072"/>
      <c r="E25" s="1072"/>
      <c r="F25" s="1072"/>
      <c r="G25" s="1072"/>
      <c r="H25" s="1072"/>
      <c r="I25" s="1072"/>
      <c r="J25" s="1072"/>
      <c r="K25" s="1072"/>
      <c r="L25" s="1072"/>
      <c r="M25" s="1072"/>
      <c r="N25" s="1072"/>
      <c r="O25" s="1072"/>
      <c r="P25" s="1072"/>
      <c r="Q25" s="1072"/>
      <c r="R25" s="1072"/>
      <c r="S25" s="1072"/>
      <c r="T25" s="1072"/>
      <c r="U25" s="1072"/>
      <c r="V25" s="1072"/>
      <c r="W25" s="1072"/>
      <c r="X25" s="1072"/>
      <c r="Y25" s="1072"/>
      <c r="Z25" s="1072"/>
      <c r="AA25" s="1072"/>
      <c r="AB25" s="1072"/>
      <c r="AC25" s="1072"/>
      <c r="AD25" s="1072"/>
      <c r="AE25" s="1072"/>
      <c r="AF25" s="1072"/>
      <c r="AG25" s="1072"/>
      <c r="AH25" s="1072"/>
      <c r="AI25" s="1072"/>
      <c r="AJ25" s="1072"/>
      <c r="AK25" s="1072"/>
      <c r="AL25" s="1072"/>
      <c r="AM25" s="1072"/>
      <c r="AN25" s="1072"/>
      <c r="AO25" s="1072"/>
      <c r="AP25" s="1072"/>
      <c r="AQ25" s="1072"/>
      <c r="AR25" s="1072"/>
      <c r="AS25" s="1072"/>
      <c r="AT25" s="1072"/>
      <c r="AU25" s="1072"/>
      <c r="AV25" s="1072"/>
      <c r="AW25" s="1072"/>
      <c r="AX25" s="1072"/>
      <c r="AY25" s="1072"/>
      <c r="AZ25" s="1072"/>
      <c r="BA25" s="1072"/>
      <c r="BB25" s="1072"/>
      <c r="BC25" s="1072"/>
      <c r="BD25" s="1072"/>
      <c r="BE25" s="1072"/>
      <c r="BF25" s="1072"/>
      <c r="BG25" s="1072"/>
      <c r="BH25" s="1072"/>
      <c r="BI25" s="1072"/>
      <c r="BJ25" s="214"/>
      <c r="BK25" s="214"/>
      <c r="BL25" s="214"/>
      <c r="BM25" s="214"/>
      <c r="BN25" s="214"/>
      <c r="BO25" s="223"/>
      <c r="BP25" s="223"/>
      <c r="BQ25" s="220">
        <v>19</v>
      </c>
      <c r="BR25" s="221"/>
      <c r="BS25" s="1005"/>
      <c r="BT25" s="1006"/>
      <c r="BU25" s="1006"/>
      <c r="BV25" s="1006"/>
      <c r="BW25" s="1006"/>
      <c r="BX25" s="1006"/>
      <c r="BY25" s="1006"/>
      <c r="BZ25" s="1006"/>
      <c r="CA25" s="1006"/>
      <c r="CB25" s="1006"/>
      <c r="CC25" s="1006"/>
      <c r="CD25" s="1006"/>
      <c r="CE25" s="1006"/>
      <c r="CF25" s="1006"/>
      <c r="CG25" s="1027"/>
      <c r="CH25" s="1002"/>
      <c r="CI25" s="1003"/>
      <c r="CJ25" s="1003"/>
      <c r="CK25" s="1003"/>
      <c r="CL25" s="1004"/>
      <c r="CM25" s="1002"/>
      <c r="CN25" s="1003"/>
      <c r="CO25" s="1003"/>
      <c r="CP25" s="1003"/>
      <c r="CQ25" s="1004"/>
      <c r="CR25" s="1002"/>
      <c r="CS25" s="1003"/>
      <c r="CT25" s="1003"/>
      <c r="CU25" s="1003"/>
      <c r="CV25" s="1004"/>
      <c r="CW25" s="1002"/>
      <c r="CX25" s="1003"/>
      <c r="CY25" s="1003"/>
      <c r="CZ25" s="1003"/>
      <c r="DA25" s="1004"/>
      <c r="DB25" s="1002"/>
      <c r="DC25" s="1003"/>
      <c r="DD25" s="1003"/>
      <c r="DE25" s="1003"/>
      <c r="DF25" s="1004"/>
      <c r="DG25" s="1002"/>
      <c r="DH25" s="1003"/>
      <c r="DI25" s="1003"/>
      <c r="DJ25" s="1003"/>
      <c r="DK25" s="1004"/>
      <c r="DL25" s="1002"/>
      <c r="DM25" s="1003"/>
      <c r="DN25" s="1003"/>
      <c r="DO25" s="1003"/>
      <c r="DP25" s="1004"/>
      <c r="DQ25" s="1002"/>
      <c r="DR25" s="1003"/>
      <c r="DS25" s="1003"/>
      <c r="DT25" s="1003"/>
      <c r="DU25" s="1004"/>
      <c r="DV25" s="1005"/>
      <c r="DW25" s="1006"/>
      <c r="DX25" s="1006"/>
      <c r="DY25" s="1006"/>
      <c r="DZ25" s="1007"/>
      <c r="EA25" s="212"/>
    </row>
    <row r="26" spans="1:131" ht="26.25" customHeight="1" x14ac:dyDescent="0.2">
      <c r="A26" s="1008" t="s">
        <v>356</v>
      </c>
      <c r="B26" s="1009"/>
      <c r="C26" s="1009"/>
      <c r="D26" s="1009"/>
      <c r="E26" s="1009"/>
      <c r="F26" s="1009"/>
      <c r="G26" s="1009"/>
      <c r="H26" s="1009"/>
      <c r="I26" s="1009"/>
      <c r="J26" s="1009"/>
      <c r="K26" s="1009"/>
      <c r="L26" s="1009"/>
      <c r="M26" s="1009"/>
      <c r="N26" s="1009"/>
      <c r="O26" s="1009"/>
      <c r="P26" s="1010"/>
      <c r="Q26" s="1014" t="s">
        <v>379</v>
      </c>
      <c r="R26" s="1015"/>
      <c r="S26" s="1015"/>
      <c r="T26" s="1015"/>
      <c r="U26" s="1016"/>
      <c r="V26" s="1014" t="s">
        <v>380</v>
      </c>
      <c r="W26" s="1015"/>
      <c r="X26" s="1015"/>
      <c r="Y26" s="1015"/>
      <c r="Z26" s="1016"/>
      <c r="AA26" s="1014" t="s">
        <v>381</v>
      </c>
      <c r="AB26" s="1015"/>
      <c r="AC26" s="1015"/>
      <c r="AD26" s="1015"/>
      <c r="AE26" s="1015"/>
      <c r="AF26" s="1068" t="s">
        <v>382</v>
      </c>
      <c r="AG26" s="1021"/>
      <c r="AH26" s="1021"/>
      <c r="AI26" s="1021"/>
      <c r="AJ26" s="1069"/>
      <c r="AK26" s="1015" t="s">
        <v>383</v>
      </c>
      <c r="AL26" s="1015"/>
      <c r="AM26" s="1015"/>
      <c r="AN26" s="1015"/>
      <c r="AO26" s="1016"/>
      <c r="AP26" s="1014" t="s">
        <v>384</v>
      </c>
      <c r="AQ26" s="1015"/>
      <c r="AR26" s="1015"/>
      <c r="AS26" s="1015"/>
      <c r="AT26" s="1016"/>
      <c r="AU26" s="1014" t="s">
        <v>385</v>
      </c>
      <c r="AV26" s="1015"/>
      <c r="AW26" s="1015"/>
      <c r="AX26" s="1015"/>
      <c r="AY26" s="1016"/>
      <c r="AZ26" s="1014" t="s">
        <v>386</v>
      </c>
      <c r="BA26" s="1015"/>
      <c r="BB26" s="1015"/>
      <c r="BC26" s="1015"/>
      <c r="BD26" s="1016"/>
      <c r="BE26" s="1014" t="s">
        <v>363</v>
      </c>
      <c r="BF26" s="1015"/>
      <c r="BG26" s="1015"/>
      <c r="BH26" s="1015"/>
      <c r="BI26" s="1028"/>
      <c r="BJ26" s="214"/>
      <c r="BK26" s="214"/>
      <c r="BL26" s="214"/>
      <c r="BM26" s="214"/>
      <c r="BN26" s="214"/>
      <c r="BO26" s="223"/>
      <c r="BP26" s="223"/>
      <c r="BQ26" s="220">
        <v>20</v>
      </c>
      <c r="BR26" s="221"/>
      <c r="BS26" s="1005"/>
      <c r="BT26" s="1006"/>
      <c r="BU26" s="1006"/>
      <c r="BV26" s="1006"/>
      <c r="BW26" s="1006"/>
      <c r="BX26" s="1006"/>
      <c r="BY26" s="1006"/>
      <c r="BZ26" s="1006"/>
      <c r="CA26" s="1006"/>
      <c r="CB26" s="1006"/>
      <c r="CC26" s="1006"/>
      <c r="CD26" s="1006"/>
      <c r="CE26" s="1006"/>
      <c r="CF26" s="1006"/>
      <c r="CG26" s="1027"/>
      <c r="CH26" s="1002"/>
      <c r="CI26" s="1003"/>
      <c r="CJ26" s="1003"/>
      <c r="CK26" s="1003"/>
      <c r="CL26" s="1004"/>
      <c r="CM26" s="1002"/>
      <c r="CN26" s="1003"/>
      <c r="CO26" s="1003"/>
      <c r="CP26" s="1003"/>
      <c r="CQ26" s="1004"/>
      <c r="CR26" s="1002"/>
      <c r="CS26" s="1003"/>
      <c r="CT26" s="1003"/>
      <c r="CU26" s="1003"/>
      <c r="CV26" s="1004"/>
      <c r="CW26" s="1002"/>
      <c r="CX26" s="1003"/>
      <c r="CY26" s="1003"/>
      <c r="CZ26" s="1003"/>
      <c r="DA26" s="1004"/>
      <c r="DB26" s="1002"/>
      <c r="DC26" s="1003"/>
      <c r="DD26" s="1003"/>
      <c r="DE26" s="1003"/>
      <c r="DF26" s="1004"/>
      <c r="DG26" s="1002"/>
      <c r="DH26" s="1003"/>
      <c r="DI26" s="1003"/>
      <c r="DJ26" s="1003"/>
      <c r="DK26" s="1004"/>
      <c r="DL26" s="1002"/>
      <c r="DM26" s="1003"/>
      <c r="DN26" s="1003"/>
      <c r="DO26" s="1003"/>
      <c r="DP26" s="1004"/>
      <c r="DQ26" s="1002"/>
      <c r="DR26" s="1003"/>
      <c r="DS26" s="1003"/>
      <c r="DT26" s="1003"/>
      <c r="DU26" s="1004"/>
      <c r="DV26" s="1005"/>
      <c r="DW26" s="1006"/>
      <c r="DX26" s="1006"/>
      <c r="DY26" s="1006"/>
      <c r="DZ26" s="1007"/>
      <c r="EA26" s="212"/>
    </row>
    <row r="27" spans="1:131" ht="26.25" customHeight="1" thickBot="1" x14ac:dyDescent="0.25">
      <c r="A27" s="1011"/>
      <c r="B27" s="1012"/>
      <c r="C27" s="1012"/>
      <c r="D27" s="1012"/>
      <c r="E27" s="1012"/>
      <c r="F27" s="1012"/>
      <c r="G27" s="1012"/>
      <c r="H27" s="1012"/>
      <c r="I27" s="1012"/>
      <c r="J27" s="1012"/>
      <c r="K27" s="1012"/>
      <c r="L27" s="1012"/>
      <c r="M27" s="1012"/>
      <c r="N27" s="1012"/>
      <c r="O27" s="1012"/>
      <c r="P27" s="1013"/>
      <c r="Q27" s="1017"/>
      <c r="R27" s="1018"/>
      <c r="S27" s="1018"/>
      <c r="T27" s="1018"/>
      <c r="U27" s="1019"/>
      <c r="V27" s="1017"/>
      <c r="W27" s="1018"/>
      <c r="X27" s="1018"/>
      <c r="Y27" s="1018"/>
      <c r="Z27" s="1019"/>
      <c r="AA27" s="1017"/>
      <c r="AB27" s="1018"/>
      <c r="AC27" s="1018"/>
      <c r="AD27" s="1018"/>
      <c r="AE27" s="1018"/>
      <c r="AF27" s="1070"/>
      <c r="AG27" s="1024"/>
      <c r="AH27" s="1024"/>
      <c r="AI27" s="1024"/>
      <c r="AJ27" s="1071"/>
      <c r="AK27" s="1018"/>
      <c r="AL27" s="1018"/>
      <c r="AM27" s="1018"/>
      <c r="AN27" s="1018"/>
      <c r="AO27" s="1019"/>
      <c r="AP27" s="1017"/>
      <c r="AQ27" s="1018"/>
      <c r="AR27" s="1018"/>
      <c r="AS27" s="1018"/>
      <c r="AT27" s="1019"/>
      <c r="AU27" s="1017"/>
      <c r="AV27" s="1018"/>
      <c r="AW27" s="1018"/>
      <c r="AX27" s="1018"/>
      <c r="AY27" s="1019"/>
      <c r="AZ27" s="1017"/>
      <c r="BA27" s="1018"/>
      <c r="BB27" s="1018"/>
      <c r="BC27" s="1018"/>
      <c r="BD27" s="1019"/>
      <c r="BE27" s="1017"/>
      <c r="BF27" s="1018"/>
      <c r="BG27" s="1018"/>
      <c r="BH27" s="1018"/>
      <c r="BI27" s="1029"/>
      <c r="BJ27" s="214"/>
      <c r="BK27" s="214"/>
      <c r="BL27" s="214"/>
      <c r="BM27" s="214"/>
      <c r="BN27" s="214"/>
      <c r="BO27" s="223"/>
      <c r="BP27" s="223"/>
      <c r="BQ27" s="220">
        <v>21</v>
      </c>
      <c r="BR27" s="221"/>
      <c r="BS27" s="1005"/>
      <c r="BT27" s="1006"/>
      <c r="BU27" s="1006"/>
      <c r="BV27" s="1006"/>
      <c r="BW27" s="1006"/>
      <c r="BX27" s="1006"/>
      <c r="BY27" s="1006"/>
      <c r="BZ27" s="1006"/>
      <c r="CA27" s="1006"/>
      <c r="CB27" s="1006"/>
      <c r="CC27" s="1006"/>
      <c r="CD27" s="1006"/>
      <c r="CE27" s="1006"/>
      <c r="CF27" s="1006"/>
      <c r="CG27" s="1027"/>
      <c r="CH27" s="1002"/>
      <c r="CI27" s="1003"/>
      <c r="CJ27" s="1003"/>
      <c r="CK27" s="1003"/>
      <c r="CL27" s="1004"/>
      <c r="CM27" s="1002"/>
      <c r="CN27" s="1003"/>
      <c r="CO27" s="1003"/>
      <c r="CP27" s="1003"/>
      <c r="CQ27" s="1004"/>
      <c r="CR27" s="1002"/>
      <c r="CS27" s="1003"/>
      <c r="CT27" s="1003"/>
      <c r="CU27" s="1003"/>
      <c r="CV27" s="1004"/>
      <c r="CW27" s="1002"/>
      <c r="CX27" s="1003"/>
      <c r="CY27" s="1003"/>
      <c r="CZ27" s="1003"/>
      <c r="DA27" s="1004"/>
      <c r="DB27" s="1002"/>
      <c r="DC27" s="1003"/>
      <c r="DD27" s="1003"/>
      <c r="DE27" s="1003"/>
      <c r="DF27" s="1004"/>
      <c r="DG27" s="1002"/>
      <c r="DH27" s="1003"/>
      <c r="DI27" s="1003"/>
      <c r="DJ27" s="1003"/>
      <c r="DK27" s="1004"/>
      <c r="DL27" s="1002"/>
      <c r="DM27" s="1003"/>
      <c r="DN27" s="1003"/>
      <c r="DO27" s="1003"/>
      <c r="DP27" s="1004"/>
      <c r="DQ27" s="1002"/>
      <c r="DR27" s="1003"/>
      <c r="DS27" s="1003"/>
      <c r="DT27" s="1003"/>
      <c r="DU27" s="1004"/>
      <c r="DV27" s="1005"/>
      <c r="DW27" s="1006"/>
      <c r="DX27" s="1006"/>
      <c r="DY27" s="1006"/>
      <c r="DZ27" s="1007"/>
      <c r="EA27" s="212"/>
    </row>
    <row r="28" spans="1:131" ht="26.25" customHeight="1" thickTop="1" x14ac:dyDescent="0.2">
      <c r="A28" s="224">
        <v>1</v>
      </c>
      <c r="B28" s="1060" t="s">
        <v>387</v>
      </c>
      <c r="C28" s="1061"/>
      <c r="D28" s="1061"/>
      <c r="E28" s="1061"/>
      <c r="F28" s="1061"/>
      <c r="G28" s="1061"/>
      <c r="H28" s="1061"/>
      <c r="I28" s="1061"/>
      <c r="J28" s="1061"/>
      <c r="K28" s="1061"/>
      <c r="L28" s="1061"/>
      <c r="M28" s="1061"/>
      <c r="N28" s="1061"/>
      <c r="O28" s="1061"/>
      <c r="P28" s="1062"/>
      <c r="Q28" s="1063">
        <v>706</v>
      </c>
      <c r="R28" s="1064"/>
      <c r="S28" s="1064"/>
      <c r="T28" s="1064"/>
      <c r="U28" s="1064"/>
      <c r="V28" s="1064">
        <v>694</v>
      </c>
      <c r="W28" s="1064"/>
      <c r="X28" s="1064"/>
      <c r="Y28" s="1064"/>
      <c r="Z28" s="1064"/>
      <c r="AA28" s="1064">
        <v>12</v>
      </c>
      <c r="AB28" s="1064"/>
      <c r="AC28" s="1064"/>
      <c r="AD28" s="1064"/>
      <c r="AE28" s="1065"/>
      <c r="AF28" s="1066">
        <v>12</v>
      </c>
      <c r="AG28" s="1064"/>
      <c r="AH28" s="1064"/>
      <c r="AI28" s="1064"/>
      <c r="AJ28" s="1067"/>
      <c r="AK28" s="1055">
        <v>75</v>
      </c>
      <c r="AL28" s="1056"/>
      <c r="AM28" s="1056"/>
      <c r="AN28" s="1056"/>
      <c r="AO28" s="1056"/>
      <c r="AP28" s="1056">
        <v>0</v>
      </c>
      <c r="AQ28" s="1056"/>
      <c r="AR28" s="1056"/>
      <c r="AS28" s="1056"/>
      <c r="AT28" s="1056"/>
      <c r="AU28" s="1056">
        <v>0</v>
      </c>
      <c r="AV28" s="1056"/>
      <c r="AW28" s="1056"/>
      <c r="AX28" s="1056"/>
      <c r="AY28" s="1056"/>
      <c r="AZ28" s="1057">
        <v>0</v>
      </c>
      <c r="BA28" s="1057"/>
      <c r="BB28" s="1057"/>
      <c r="BC28" s="1057"/>
      <c r="BD28" s="1057"/>
      <c r="BE28" s="1058"/>
      <c r="BF28" s="1058"/>
      <c r="BG28" s="1058"/>
      <c r="BH28" s="1058"/>
      <c r="BI28" s="1059"/>
      <c r="BJ28" s="214"/>
      <c r="BK28" s="214"/>
      <c r="BL28" s="214"/>
      <c r="BM28" s="214"/>
      <c r="BN28" s="214"/>
      <c r="BO28" s="223"/>
      <c r="BP28" s="223"/>
      <c r="BQ28" s="220">
        <v>22</v>
      </c>
      <c r="BR28" s="221"/>
      <c r="BS28" s="1005"/>
      <c r="BT28" s="1006"/>
      <c r="BU28" s="1006"/>
      <c r="BV28" s="1006"/>
      <c r="BW28" s="1006"/>
      <c r="BX28" s="1006"/>
      <c r="BY28" s="1006"/>
      <c r="BZ28" s="1006"/>
      <c r="CA28" s="1006"/>
      <c r="CB28" s="1006"/>
      <c r="CC28" s="1006"/>
      <c r="CD28" s="1006"/>
      <c r="CE28" s="1006"/>
      <c r="CF28" s="1006"/>
      <c r="CG28" s="1027"/>
      <c r="CH28" s="1002"/>
      <c r="CI28" s="1003"/>
      <c r="CJ28" s="1003"/>
      <c r="CK28" s="1003"/>
      <c r="CL28" s="1004"/>
      <c r="CM28" s="1002"/>
      <c r="CN28" s="1003"/>
      <c r="CO28" s="1003"/>
      <c r="CP28" s="1003"/>
      <c r="CQ28" s="1004"/>
      <c r="CR28" s="1002"/>
      <c r="CS28" s="1003"/>
      <c r="CT28" s="1003"/>
      <c r="CU28" s="1003"/>
      <c r="CV28" s="1004"/>
      <c r="CW28" s="1002"/>
      <c r="CX28" s="1003"/>
      <c r="CY28" s="1003"/>
      <c r="CZ28" s="1003"/>
      <c r="DA28" s="1004"/>
      <c r="DB28" s="1002"/>
      <c r="DC28" s="1003"/>
      <c r="DD28" s="1003"/>
      <c r="DE28" s="1003"/>
      <c r="DF28" s="1004"/>
      <c r="DG28" s="1002"/>
      <c r="DH28" s="1003"/>
      <c r="DI28" s="1003"/>
      <c r="DJ28" s="1003"/>
      <c r="DK28" s="1004"/>
      <c r="DL28" s="1002"/>
      <c r="DM28" s="1003"/>
      <c r="DN28" s="1003"/>
      <c r="DO28" s="1003"/>
      <c r="DP28" s="1004"/>
      <c r="DQ28" s="1002"/>
      <c r="DR28" s="1003"/>
      <c r="DS28" s="1003"/>
      <c r="DT28" s="1003"/>
      <c r="DU28" s="1004"/>
      <c r="DV28" s="1005"/>
      <c r="DW28" s="1006"/>
      <c r="DX28" s="1006"/>
      <c r="DY28" s="1006"/>
      <c r="DZ28" s="1007"/>
      <c r="EA28" s="212"/>
    </row>
    <row r="29" spans="1:131" ht="26.25" customHeight="1" x14ac:dyDescent="0.2">
      <c r="A29" s="224">
        <v>2</v>
      </c>
      <c r="B29" s="1043" t="s">
        <v>388</v>
      </c>
      <c r="C29" s="1044"/>
      <c r="D29" s="1044"/>
      <c r="E29" s="1044"/>
      <c r="F29" s="1044"/>
      <c r="G29" s="1044"/>
      <c r="H29" s="1044"/>
      <c r="I29" s="1044"/>
      <c r="J29" s="1044"/>
      <c r="K29" s="1044"/>
      <c r="L29" s="1044"/>
      <c r="M29" s="1044"/>
      <c r="N29" s="1044"/>
      <c r="O29" s="1044"/>
      <c r="P29" s="1045"/>
      <c r="Q29" s="1051">
        <v>344</v>
      </c>
      <c r="R29" s="1052"/>
      <c r="S29" s="1052"/>
      <c r="T29" s="1052"/>
      <c r="U29" s="1052"/>
      <c r="V29" s="1052">
        <v>329</v>
      </c>
      <c r="W29" s="1052"/>
      <c r="X29" s="1052"/>
      <c r="Y29" s="1052"/>
      <c r="Z29" s="1052"/>
      <c r="AA29" s="1052">
        <v>15</v>
      </c>
      <c r="AB29" s="1052"/>
      <c r="AC29" s="1052"/>
      <c r="AD29" s="1052"/>
      <c r="AE29" s="1053"/>
      <c r="AF29" s="1048">
        <v>15</v>
      </c>
      <c r="AG29" s="1049"/>
      <c r="AH29" s="1049"/>
      <c r="AI29" s="1049"/>
      <c r="AJ29" s="1050"/>
      <c r="AK29" s="993">
        <v>119</v>
      </c>
      <c r="AL29" s="984"/>
      <c r="AM29" s="984"/>
      <c r="AN29" s="984"/>
      <c r="AO29" s="984"/>
      <c r="AP29" s="984">
        <v>411</v>
      </c>
      <c r="AQ29" s="984"/>
      <c r="AR29" s="984"/>
      <c r="AS29" s="984"/>
      <c r="AT29" s="984"/>
      <c r="AU29" s="984">
        <v>110</v>
      </c>
      <c r="AV29" s="984"/>
      <c r="AW29" s="984"/>
      <c r="AX29" s="984"/>
      <c r="AY29" s="984"/>
      <c r="AZ29" s="1054">
        <v>0</v>
      </c>
      <c r="BA29" s="1054"/>
      <c r="BB29" s="1054"/>
      <c r="BC29" s="1054"/>
      <c r="BD29" s="1054"/>
      <c r="BE29" s="985"/>
      <c r="BF29" s="985"/>
      <c r="BG29" s="985"/>
      <c r="BH29" s="985"/>
      <c r="BI29" s="986"/>
      <c r="BJ29" s="214"/>
      <c r="BK29" s="214"/>
      <c r="BL29" s="214"/>
      <c r="BM29" s="214"/>
      <c r="BN29" s="214"/>
      <c r="BO29" s="223"/>
      <c r="BP29" s="223"/>
      <c r="BQ29" s="220">
        <v>23</v>
      </c>
      <c r="BR29" s="221"/>
      <c r="BS29" s="1005"/>
      <c r="BT29" s="1006"/>
      <c r="BU29" s="1006"/>
      <c r="BV29" s="1006"/>
      <c r="BW29" s="1006"/>
      <c r="BX29" s="1006"/>
      <c r="BY29" s="1006"/>
      <c r="BZ29" s="1006"/>
      <c r="CA29" s="1006"/>
      <c r="CB29" s="1006"/>
      <c r="CC29" s="1006"/>
      <c r="CD29" s="1006"/>
      <c r="CE29" s="1006"/>
      <c r="CF29" s="1006"/>
      <c r="CG29" s="1027"/>
      <c r="CH29" s="1002"/>
      <c r="CI29" s="1003"/>
      <c r="CJ29" s="1003"/>
      <c r="CK29" s="1003"/>
      <c r="CL29" s="1004"/>
      <c r="CM29" s="1002"/>
      <c r="CN29" s="1003"/>
      <c r="CO29" s="1003"/>
      <c r="CP29" s="1003"/>
      <c r="CQ29" s="1004"/>
      <c r="CR29" s="1002"/>
      <c r="CS29" s="1003"/>
      <c r="CT29" s="1003"/>
      <c r="CU29" s="1003"/>
      <c r="CV29" s="1004"/>
      <c r="CW29" s="1002"/>
      <c r="CX29" s="1003"/>
      <c r="CY29" s="1003"/>
      <c r="CZ29" s="1003"/>
      <c r="DA29" s="1004"/>
      <c r="DB29" s="1002"/>
      <c r="DC29" s="1003"/>
      <c r="DD29" s="1003"/>
      <c r="DE29" s="1003"/>
      <c r="DF29" s="1004"/>
      <c r="DG29" s="1002"/>
      <c r="DH29" s="1003"/>
      <c r="DI29" s="1003"/>
      <c r="DJ29" s="1003"/>
      <c r="DK29" s="1004"/>
      <c r="DL29" s="1002"/>
      <c r="DM29" s="1003"/>
      <c r="DN29" s="1003"/>
      <c r="DO29" s="1003"/>
      <c r="DP29" s="1004"/>
      <c r="DQ29" s="1002"/>
      <c r="DR29" s="1003"/>
      <c r="DS29" s="1003"/>
      <c r="DT29" s="1003"/>
      <c r="DU29" s="1004"/>
      <c r="DV29" s="1005"/>
      <c r="DW29" s="1006"/>
      <c r="DX29" s="1006"/>
      <c r="DY29" s="1006"/>
      <c r="DZ29" s="1007"/>
      <c r="EA29" s="212"/>
    </row>
    <row r="30" spans="1:131" ht="26.25" customHeight="1" x14ac:dyDescent="0.2">
      <c r="A30" s="224">
        <v>3</v>
      </c>
      <c r="B30" s="1043" t="s">
        <v>389</v>
      </c>
      <c r="C30" s="1044"/>
      <c r="D30" s="1044"/>
      <c r="E30" s="1044"/>
      <c r="F30" s="1044"/>
      <c r="G30" s="1044"/>
      <c r="H30" s="1044"/>
      <c r="I30" s="1044"/>
      <c r="J30" s="1044"/>
      <c r="K30" s="1044"/>
      <c r="L30" s="1044"/>
      <c r="M30" s="1044"/>
      <c r="N30" s="1044"/>
      <c r="O30" s="1044"/>
      <c r="P30" s="1045"/>
      <c r="Q30" s="1051">
        <v>1262</v>
      </c>
      <c r="R30" s="1052"/>
      <c r="S30" s="1052"/>
      <c r="T30" s="1052"/>
      <c r="U30" s="1052"/>
      <c r="V30" s="1052">
        <v>1204</v>
      </c>
      <c r="W30" s="1052"/>
      <c r="X30" s="1052"/>
      <c r="Y30" s="1052"/>
      <c r="Z30" s="1052"/>
      <c r="AA30" s="1052">
        <v>58</v>
      </c>
      <c r="AB30" s="1052"/>
      <c r="AC30" s="1052"/>
      <c r="AD30" s="1052"/>
      <c r="AE30" s="1053"/>
      <c r="AF30" s="1048">
        <v>58</v>
      </c>
      <c r="AG30" s="1049"/>
      <c r="AH30" s="1049"/>
      <c r="AI30" s="1049"/>
      <c r="AJ30" s="1050"/>
      <c r="AK30" s="993">
        <v>235</v>
      </c>
      <c r="AL30" s="984"/>
      <c r="AM30" s="984"/>
      <c r="AN30" s="984"/>
      <c r="AO30" s="984"/>
      <c r="AP30" s="984">
        <v>0</v>
      </c>
      <c r="AQ30" s="984"/>
      <c r="AR30" s="984"/>
      <c r="AS30" s="984"/>
      <c r="AT30" s="984"/>
      <c r="AU30" s="984">
        <v>0</v>
      </c>
      <c r="AV30" s="984"/>
      <c r="AW30" s="984"/>
      <c r="AX30" s="984"/>
      <c r="AY30" s="984"/>
      <c r="AZ30" s="1054">
        <v>0</v>
      </c>
      <c r="BA30" s="1054"/>
      <c r="BB30" s="1054"/>
      <c r="BC30" s="1054"/>
      <c r="BD30" s="1054"/>
      <c r="BE30" s="985"/>
      <c r="BF30" s="985"/>
      <c r="BG30" s="985"/>
      <c r="BH30" s="985"/>
      <c r="BI30" s="986"/>
      <c r="BJ30" s="214"/>
      <c r="BK30" s="214"/>
      <c r="BL30" s="214"/>
      <c r="BM30" s="214"/>
      <c r="BN30" s="214"/>
      <c r="BO30" s="223"/>
      <c r="BP30" s="223"/>
      <c r="BQ30" s="220">
        <v>24</v>
      </c>
      <c r="BR30" s="221"/>
      <c r="BS30" s="1005"/>
      <c r="BT30" s="1006"/>
      <c r="BU30" s="1006"/>
      <c r="BV30" s="1006"/>
      <c r="BW30" s="1006"/>
      <c r="BX30" s="1006"/>
      <c r="BY30" s="1006"/>
      <c r="BZ30" s="1006"/>
      <c r="CA30" s="1006"/>
      <c r="CB30" s="1006"/>
      <c r="CC30" s="1006"/>
      <c r="CD30" s="1006"/>
      <c r="CE30" s="1006"/>
      <c r="CF30" s="1006"/>
      <c r="CG30" s="1027"/>
      <c r="CH30" s="1002"/>
      <c r="CI30" s="1003"/>
      <c r="CJ30" s="1003"/>
      <c r="CK30" s="1003"/>
      <c r="CL30" s="1004"/>
      <c r="CM30" s="1002"/>
      <c r="CN30" s="1003"/>
      <c r="CO30" s="1003"/>
      <c r="CP30" s="1003"/>
      <c r="CQ30" s="1004"/>
      <c r="CR30" s="1002"/>
      <c r="CS30" s="1003"/>
      <c r="CT30" s="1003"/>
      <c r="CU30" s="1003"/>
      <c r="CV30" s="1004"/>
      <c r="CW30" s="1002"/>
      <c r="CX30" s="1003"/>
      <c r="CY30" s="1003"/>
      <c r="CZ30" s="1003"/>
      <c r="DA30" s="1004"/>
      <c r="DB30" s="1002"/>
      <c r="DC30" s="1003"/>
      <c r="DD30" s="1003"/>
      <c r="DE30" s="1003"/>
      <c r="DF30" s="1004"/>
      <c r="DG30" s="1002"/>
      <c r="DH30" s="1003"/>
      <c r="DI30" s="1003"/>
      <c r="DJ30" s="1003"/>
      <c r="DK30" s="1004"/>
      <c r="DL30" s="1002"/>
      <c r="DM30" s="1003"/>
      <c r="DN30" s="1003"/>
      <c r="DO30" s="1003"/>
      <c r="DP30" s="1004"/>
      <c r="DQ30" s="1002"/>
      <c r="DR30" s="1003"/>
      <c r="DS30" s="1003"/>
      <c r="DT30" s="1003"/>
      <c r="DU30" s="1004"/>
      <c r="DV30" s="1005"/>
      <c r="DW30" s="1006"/>
      <c r="DX30" s="1006"/>
      <c r="DY30" s="1006"/>
      <c r="DZ30" s="1007"/>
      <c r="EA30" s="212"/>
    </row>
    <row r="31" spans="1:131" ht="26.25" customHeight="1" x14ac:dyDescent="0.2">
      <c r="A31" s="224">
        <v>4</v>
      </c>
      <c r="B31" s="1043" t="s">
        <v>390</v>
      </c>
      <c r="C31" s="1044"/>
      <c r="D31" s="1044"/>
      <c r="E31" s="1044"/>
      <c r="F31" s="1044"/>
      <c r="G31" s="1044"/>
      <c r="H31" s="1044"/>
      <c r="I31" s="1044"/>
      <c r="J31" s="1044"/>
      <c r="K31" s="1044"/>
      <c r="L31" s="1044"/>
      <c r="M31" s="1044"/>
      <c r="N31" s="1044"/>
      <c r="O31" s="1044"/>
      <c r="P31" s="1045"/>
      <c r="Q31" s="1051">
        <v>122</v>
      </c>
      <c r="R31" s="1052"/>
      <c r="S31" s="1052"/>
      <c r="T31" s="1052"/>
      <c r="U31" s="1052"/>
      <c r="V31" s="1052">
        <v>122</v>
      </c>
      <c r="W31" s="1052"/>
      <c r="X31" s="1052"/>
      <c r="Y31" s="1052"/>
      <c r="Z31" s="1052"/>
      <c r="AA31" s="1052">
        <v>0</v>
      </c>
      <c r="AB31" s="1052"/>
      <c r="AC31" s="1052"/>
      <c r="AD31" s="1052"/>
      <c r="AE31" s="1053"/>
      <c r="AF31" s="1048">
        <v>0</v>
      </c>
      <c r="AG31" s="1049"/>
      <c r="AH31" s="1049"/>
      <c r="AI31" s="1049"/>
      <c r="AJ31" s="1050"/>
      <c r="AK31" s="993">
        <v>36</v>
      </c>
      <c r="AL31" s="984"/>
      <c r="AM31" s="984"/>
      <c r="AN31" s="984"/>
      <c r="AO31" s="984"/>
      <c r="AP31" s="984">
        <v>0</v>
      </c>
      <c r="AQ31" s="984"/>
      <c r="AR31" s="984"/>
      <c r="AS31" s="984"/>
      <c r="AT31" s="984"/>
      <c r="AU31" s="984">
        <v>0</v>
      </c>
      <c r="AV31" s="984"/>
      <c r="AW31" s="984"/>
      <c r="AX31" s="984"/>
      <c r="AY31" s="984"/>
      <c r="AZ31" s="1054">
        <v>0</v>
      </c>
      <c r="BA31" s="1054"/>
      <c r="BB31" s="1054"/>
      <c r="BC31" s="1054"/>
      <c r="BD31" s="1054"/>
      <c r="BE31" s="985"/>
      <c r="BF31" s="985"/>
      <c r="BG31" s="985"/>
      <c r="BH31" s="985"/>
      <c r="BI31" s="986"/>
      <c r="BJ31" s="214"/>
      <c r="BK31" s="214"/>
      <c r="BL31" s="214"/>
      <c r="BM31" s="214"/>
      <c r="BN31" s="214"/>
      <c r="BO31" s="223"/>
      <c r="BP31" s="223"/>
      <c r="BQ31" s="220">
        <v>25</v>
      </c>
      <c r="BR31" s="221"/>
      <c r="BS31" s="1005"/>
      <c r="BT31" s="1006"/>
      <c r="BU31" s="1006"/>
      <c r="BV31" s="1006"/>
      <c r="BW31" s="1006"/>
      <c r="BX31" s="1006"/>
      <c r="BY31" s="1006"/>
      <c r="BZ31" s="1006"/>
      <c r="CA31" s="1006"/>
      <c r="CB31" s="1006"/>
      <c r="CC31" s="1006"/>
      <c r="CD31" s="1006"/>
      <c r="CE31" s="1006"/>
      <c r="CF31" s="1006"/>
      <c r="CG31" s="1027"/>
      <c r="CH31" s="1002"/>
      <c r="CI31" s="1003"/>
      <c r="CJ31" s="1003"/>
      <c r="CK31" s="1003"/>
      <c r="CL31" s="1004"/>
      <c r="CM31" s="1002"/>
      <c r="CN31" s="1003"/>
      <c r="CO31" s="1003"/>
      <c r="CP31" s="1003"/>
      <c r="CQ31" s="1004"/>
      <c r="CR31" s="1002"/>
      <c r="CS31" s="1003"/>
      <c r="CT31" s="1003"/>
      <c r="CU31" s="1003"/>
      <c r="CV31" s="1004"/>
      <c r="CW31" s="1002"/>
      <c r="CX31" s="1003"/>
      <c r="CY31" s="1003"/>
      <c r="CZ31" s="1003"/>
      <c r="DA31" s="1004"/>
      <c r="DB31" s="1002"/>
      <c r="DC31" s="1003"/>
      <c r="DD31" s="1003"/>
      <c r="DE31" s="1003"/>
      <c r="DF31" s="1004"/>
      <c r="DG31" s="1002"/>
      <c r="DH31" s="1003"/>
      <c r="DI31" s="1003"/>
      <c r="DJ31" s="1003"/>
      <c r="DK31" s="1004"/>
      <c r="DL31" s="1002"/>
      <c r="DM31" s="1003"/>
      <c r="DN31" s="1003"/>
      <c r="DO31" s="1003"/>
      <c r="DP31" s="1004"/>
      <c r="DQ31" s="1002"/>
      <c r="DR31" s="1003"/>
      <c r="DS31" s="1003"/>
      <c r="DT31" s="1003"/>
      <c r="DU31" s="1004"/>
      <c r="DV31" s="1005"/>
      <c r="DW31" s="1006"/>
      <c r="DX31" s="1006"/>
      <c r="DY31" s="1006"/>
      <c r="DZ31" s="1007"/>
      <c r="EA31" s="212"/>
    </row>
    <row r="32" spans="1:131" ht="26.25" customHeight="1" x14ac:dyDescent="0.2">
      <c r="A32" s="224">
        <v>5</v>
      </c>
      <c r="B32" s="1043" t="s">
        <v>391</v>
      </c>
      <c r="C32" s="1044"/>
      <c r="D32" s="1044"/>
      <c r="E32" s="1044"/>
      <c r="F32" s="1044"/>
      <c r="G32" s="1044"/>
      <c r="H32" s="1044"/>
      <c r="I32" s="1044"/>
      <c r="J32" s="1044"/>
      <c r="K32" s="1044"/>
      <c r="L32" s="1044"/>
      <c r="M32" s="1044"/>
      <c r="N32" s="1044"/>
      <c r="O32" s="1044"/>
      <c r="P32" s="1045"/>
      <c r="Q32" s="1051">
        <v>271</v>
      </c>
      <c r="R32" s="1052"/>
      <c r="S32" s="1052"/>
      <c r="T32" s="1052"/>
      <c r="U32" s="1052"/>
      <c r="V32" s="1052">
        <v>244</v>
      </c>
      <c r="W32" s="1052"/>
      <c r="X32" s="1052"/>
      <c r="Y32" s="1052"/>
      <c r="Z32" s="1052"/>
      <c r="AA32" s="1052">
        <v>27</v>
      </c>
      <c r="AB32" s="1052"/>
      <c r="AC32" s="1052"/>
      <c r="AD32" s="1052"/>
      <c r="AE32" s="1053"/>
      <c r="AF32" s="1048">
        <v>98</v>
      </c>
      <c r="AG32" s="1049"/>
      <c r="AH32" s="1049"/>
      <c r="AI32" s="1049"/>
      <c r="AJ32" s="1050"/>
      <c r="AK32" s="993">
        <v>106</v>
      </c>
      <c r="AL32" s="984"/>
      <c r="AM32" s="984"/>
      <c r="AN32" s="984"/>
      <c r="AO32" s="984"/>
      <c r="AP32" s="984">
        <v>868</v>
      </c>
      <c r="AQ32" s="984"/>
      <c r="AR32" s="984"/>
      <c r="AS32" s="984"/>
      <c r="AT32" s="984"/>
      <c r="AU32" s="984">
        <v>493</v>
      </c>
      <c r="AV32" s="984"/>
      <c r="AW32" s="984"/>
      <c r="AX32" s="984"/>
      <c r="AY32" s="984"/>
      <c r="AZ32" s="1054">
        <v>0</v>
      </c>
      <c r="BA32" s="1054"/>
      <c r="BB32" s="1054"/>
      <c r="BC32" s="1054"/>
      <c r="BD32" s="1054"/>
      <c r="BE32" s="985" t="s">
        <v>392</v>
      </c>
      <c r="BF32" s="985"/>
      <c r="BG32" s="985"/>
      <c r="BH32" s="985"/>
      <c r="BI32" s="986"/>
      <c r="BJ32" s="214"/>
      <c r="BK32" s="214"/>
      <c r="BL32" s="214"/>
      <c r="BM32" s="214"/>
      <c r="BN32" s="214"/>
      <c r="BO32" s="223"/>
      <c r="BP32" s="223"/>
      <c r="BQ32" s="220">
        <v>26</v>
      </c>
      <c r="BR32" s="221"/>
      <c r="BS32" s="1005"/>
      <c r="BT32" s="1006"/>
      <c r="BU32" s="1006"/>
      <c r="BV32" s="1006"/>
      <c r="BW32" s="1006"/>
      <c r="BX32" s="1006"/>
      <c r="BY32" s="1006"/>
      <c r="BZ32" s="1006"/>
      <c r="CA32" s="1006"/>
      <c r="CB32" s="1006"/>
      <c r="CC32" s="1006"/>
      <c r="CD32" s="1006"/>
      <c r="CE32" s="1006"/>
      <c r="CF32" s="1006"/>
      <c r="CG32" s="1027"/>
      <c r="CH32" s="1002"/>
      <c r="CI32" s="1003"/>
      <c r="CJ32" s="1003"/>
      <c r="CK32" s="1003"/>
      <c r="CL32" s="1004"/>
      <c r="CM32" s="1002"/>
      <c r="CN32" s="1003"/>
      <c r="CO32" s="1003"/>
      <c r="CP32" s="1003"/>
      <c r="CQ32" s="1004"/>
      <c r="CR32" s="1002"/>
      <c r="CS32" s="1003"/>
      <c r="CT32" s="1003"/>
      <c r="CU32" s="1003"/>
      <c r="CV32" s="1004"/>
      <c r="CW32" s="1002"/>
      <c r="CX32" s="1003"/>
      <c r="CY32" s="1003"/>
      <c r="CZ32" s="1003"/>
      <c r="DA32" s="1004"/>
      <c r="DB32" s="1002"/>
      <c r="DC32" s="1003"/>
      <c r="DD32" s="1003"/>
      <c r="DE32" s="1003"/>
      <c r="DF32" s="1004"/>
      <c r="DG32" s="1002"/>
      <c r="DH32" s="1003"/>
      <c r="DI32" s="1003"/>
      <c r="DJ32" s="1003"/>
      <c r="DK32" s="1004"/>
      <c r="DL32" s="1002"/>
      <c r="DM32" s="1003"/>
      <c r="DN32" s="1003"/>
      <c r="DO32" s="1003"/>
      <c r="DP32" s="1004"/>
      <c r="DQ32" s="1002"/>
      <c r="DR32" s="1003"/>
      <c r="DS32" s="1003"/>
      <c r="DT32" s="1003"/>
      <c r="DU32" s="1004"/>
      <c r="DV32" s="1005"/>
      <c r="DW32" s="1006"/>
      <c r="DX32" s="1006"/>
      <c r="DY32" s="1006"/>
      <c r="DZ32" s="1007"/>
      <c r="EA32" s="212"/>
    </row>
    <row r="33" spans="1:131" ht="26.25" customHeight="1" x14ac:dyDescent="0.2">
      <c r="A33" s="224">
        <v>6</v>
      </c>
      <c r="B33" s="1043" t="s">
        <v>393</v>
      </c>
      <c r="C33" s="1044"/>
      <c r="D33" s="1044"/>
      <c r="E33" s="1044"/>
      <c r="F33" s="1044"/>
      <c r="G33" s="1044"/>
      <c r="H33" s="1044"/>
      <c r="I33" s="1044"/>
      <c r="J33" s="1044"/>
      <c r="K33" s="1044"/>
      <c r="L33" s="1044"/>
      <c r="M33" s="1044"/>
      <c r="N33" s="1044"/>
      <c r="O33" s="1044"/>
      <c r="P33" s="1045"/>
      <c r="Q33" s="1051">
        <v>371</v>
      </c>
      <c r="R33" s="1052"/>
      <c r="S33" s="1052"/>
      <c r="T33" s="1052"/>
      <c r="U33" s="1052"/>
      <c r="V33" s="1052">
        <v>355</v>
      </c>
      <c r="W33" s="1052"/>
      <c r="X33" s="1052"/>
      <c r="Y33" s="1052"/>
      <c r="Z33" s="1052"/>
      <c r="AA33" s="1052">
        <v>16</v>
      </c>
      <c r="AB33" s="1052"/>
      <c r="AC33" s="1052"/>
      <c r="AD33" s="1052"/>
      <c r="AE33" s="1053"/>
      <c r="AF33" s="1048">
        <v>44</v>
      </c>
      <c r="AG33" s="1049"/>
      <c r="AH33" s="1049"/>
      <c r="AI33" s="1049"/>
      <c r="AJ33" s="1050"/>
      <c r="AK33" s="993">
        <v>167</v>
      </c>
      <c r="AL33" s="984"/>
      <c r="AM33" s="984"/>
      <c r="AN33" s="984"/>
      <c r="AO33" s="984"/>
      <c r="AP33" s="984">
        <v>1584</v>
      </c>
      <c r="AQ33" s="984"/>
      <c r="AR33" s="984"/>
      <c r="AS33" s="984"/>
      <c r="AT33" s="984"/>
      <c r="AU33" s="984">
        <v>1584</v>
      </c>
      <c r="AV33" s="984"/>
      <c r="AW33" s="984"/>
      <c r="AX33" s="984"/>
      <c r="AY33" s="984"/>
      <c r="AZ33" s="1054">
        <v>0</v>
      </c>
      <c r="BA33" s="1054"/>
      <c r="BB33" s="1054"/>
      <c r="BC33" s="1054"/>
      <c r="BD33" s="1054"/>
      <c r="BE33" s="985" t="s">
        <v>392</v>
      </c>
      <c r="BF33" s="985"/>
      <c r="BG33" s="985"/>
      <c r="BH33" s="985"/>
      <c r="BI33" s="986"/>
      <c r="BJ33" s="214"/>
      <c r="BK33" s="214"/>
      <c r="BL33" s="214"/>
      <c r="BM33" s="214"/>
      <c r="BN33" s="214"/>
      <c r="BO33" s="223"/>
      <c r="BP33" s="223"/>
      <c r="BQ33" s="220">
        <v>27</v>
      </c>
      <c r="BR33" s="221"/>
      <c r="BS33" s="1005"/>
      <c r="BT33" s="1006"/>
      <c r="BU33" s="1006"/>
      <c r="BV33" s="1006"/>
      <c r="BW33" s="1006"/>
      <c r="BX33" s="1006"/>
      <c r="BY33" s="1006"/>
      <c r="BZ33" s="1006"/>
      <c r="CA33" s="1006"/>
      <c r="CB33" s="1006"/>
      <c r="CC33" s="1006"/>
      <c r="CD33" s="1006"/>
      <c r="CE33" s="1006"/>
      <c r="CF33" s="1006"/>
      <c r="CG33" s="1027"/>
      <c r="CH33" s="1002"/>
      <c r="CI33" s="1003"/>
      <c r="CJ33" s="1003"/>
      <c r="CK33" s="1003"/>
      <c r="CL33" s="1004"/>
      <c r="CM33" s="1002"/>
      <c r="CN33" s="1003"/>
      <c r="CO33" s="1003"/>
      <c r="CP33" s="1003"/>
      <c r="CQ33" s="1004"/>
      <c r="CR33" s="1002"/>
      <c r="CS33" s="1003"/>
      <c r="CT33" s="1003"/>
      <c r="CU33" s="1003"/>
      <c r="CV33" s="1004"/>
      <c r="CW33" s="1002"/>
      <c r="CX33" s="1003"/>
      <c r="CY33" s="1003"/>
      <c r="CZ33" s="1003"/>
      <c r="DA33" s="1004"/>
      <c r="DB33" s="1002"/>
      <c r="DC33" s="1003"/>
      <c r="DD33" s="1003"/>
      <c r="DE33" s="1003"/>
      <c r="DF33" s="1004"/>
      <c r="DG33" s="1002"/>
      <c r="DH33" s="1003"/>
      <c r="DI33" s="1003"/>
      <c r="DJ33" s="1003"/>
      <c r="DK33" s="1004"/>
      <c r="DL33" s="1002"/>
      <c r="DM33" s="1003"/>
      <c r="DN33" s="1003"/>
      <c r="DO33" s="1003"/>
      <c r="DP33" s="1004"/>
      <c r="DQ33" s="1002"/>
      <c r="DR33" s="1003"/>
      <c r="DS33" s="1003"/>
      <c r="DT33" s="1003"/>
      <c r="DU33" s="1004"/>
      <c r="DV33" s="1005"/>
      <c r="DW33" s="1006"/>
      <c r="DX33" s="1006"/>
      <c r="DY33" s="1006"/>
      <c r="DZ33" s="1007"/>
      <c r="EA33" s="212"/>
    </row>
    <row r="34" spans="1:131" ht="26.25" customHeight="1" x14ac:dyDescent="0.2">
      <c r="A34" s="224">
        <v>7</v>
      </c>
      <c r="B34" s="1043" t="s">
        <v>394</v>
      </c>
      <c r="C34" s="1044"/>
      <c r="D34" s="1044"/>
      <c r="E34" s="1044"/>
      <c r="F34" s="1044"/>
      <c r="G34" s="1044"/>
      <c r="H34" s="1044"/>
      <c r="I34" s="1044"/>
      <c r="J34" s="1044"/>
      <c r="K34" s="1044"/>
      <c r="L34" s="1044"/>
      <c r="M34" s="1044"/>
      <c r="N34" s="1044"/>
      <c r="O34" s="1044"/>
      <c r="P34" s="1045"/>
      <c r="Q34" s="1051">
        <v>0</v>
      </c>
      <c r="R34" s="1052"/>
      <c r="S34" s="1052"/>
      <c r="T34" s="1052"/>
      <c r="U34" s="1052"/>
      <c r="V34" s="1052">
        <v>0</v>
      </c>
      <c r="W34" s="1052"/>
      <c r="X34" s="1052"/>
      <c r="Y34" s="1052"/>
      <c r="Z34" s="1052"/>
      <c r="AA34" s="1052">
        <v>0</v>
      </c>
      <c r="AB34" s="1052"/>
      <c r="AC34" s="1052"/>
      <c r="AD34" s="1052"/>
      <c r="AE34" s="1053"/>
      <c r="AF34" s="1048">
        <v>2</v>
      </c>
      <c r="AG34" s="1049"/>
      <c r="AH34" s="1049"/>
      <c r="AI34" s="1049"/>
      <c r="AJ34" s="1050"/>
      <c r="AK34" s="993">
        <v>0</v>
      </c>
      <c r="AL34" s="984"/>
      <c r="AM34" s="984"/>
      <c r="AN34" s="984"/>
      <c r="AO34" s="984"/>
      <c r="AP34" s="984">
        <v>0</v>
      </c>
      <c r="AQ34" s="984"/>
      <c r="AR34" s="984"/>
      <c r="AS34" s="984"/>
      <c r="AT34" s="984"/>
      <c r="AU34" s="984">
        <v>0</v>
      </c>
      <c r="AV34" s="984"/>
      <c r="AW34" s="984"/>
      <c r="AX34" s="984"/>
      <c r="AY34" s="984"/>
      <c r="AZ34" s="1054">
        <v>0</v>
      </c>
      <c r="BA34" s="1054"/>
      <c r="BB34" s="1054"/>
      <c r="BC34" s="1054"/>
      <c r="BD34" s="1054"/>
      <c r="BE34" s="985" t="s">
        <v>395</v>
      </c>
      <c r="BF34" s="985"/>
      <c r="BG34" s="985"/>
      <c r="BH34" s="985"/>
      <c r="BI34" s="986"/>
      <c r="BJ34" s="214"/>
      <c r="BK34" s="214"/>
      <c r="BL34" s="214"/>
      <c r="BM34" s="214"/>
      <c r="BN34" s="214"/>
      <c r="BO34" s="223"/>
      <c r="BP34" s="223"/>
      <c r="BQ34" s="220">
        <v>28</v>
      </c>
      <c r="BR34" s="221"/>
      <c r="BS34" s="1005"/>
      <c r="BT34" s="1006"/>
      <c r="BU34" s="1006"/>
      <c r="BV34" s="1006"/>
      <c r="BW34" s="1006"/>
      <c r="BX34" s="1006"/>
      <c r="BY34" s="1006"/>
      <c r="BZ34" s="1006"/>
      <c r="CA34" s="1006"/>
      <c r="CB34" s="1006"/>
      <c r="CC34" s="1006"/>
      <c r="CD34" s="1006"/>
      <c r="CE34" s="1006"/>
      <c r="CF34" s="1006"/>
      <c r="CG34" s="1027"/>
      <c r="CH34" s="1002"/>
      <c r="CI34" s="1003"/>
      <c r="CJ34" s="1003"/>
      <c r="CK34" s="1003"/>
      <c r="CL34" s="1004"/>
      <c r="CM34" s="1002"/>
      <c r="CN34" s="1003"/>
      <c r="CO34" s="1003"/>
      <c r="CP34" s="1003"/>
      <c r="CQ34" s="1004"/>
      <c r="CR34" s="1002"/>
      <c r="CS34" s="1003"/>
      <c r="CT34" s="1003"/>
      <c r="CU34" s="1003"/>
      <c r="CV34" s="1004"/>
      <c r="CW34" s="1002"/>
      <c r="CX34" s="1003"/>
      <c r="CY34" s="1003"/>
      <c r="CZ34" s="1003"/>
      <c r="DA34" s="1004"/>
      <c r="DB34" s="1002"/>
      <c r="DC34" s="1003"/>
      <c r="DD34" s="1003"/>
      <c r="DE34" s="1003"/>
      <c r="DF34" s="1004"/>
      <c r="DG34" s="1002"/>
      <c r="DH34" s="1003"/>
      <c r="DI34" s="1003"/>
      <c r="DJ34" s="1003"/>
      <c r="DK34" s="1004"/>
      <c r="DL34" s="1002"/>
      <c r="DM34" s="1003"/>
      <c r="DN34" s="1003"/>
      <c r="DO34" s="1003"/>
      <c r="DP34" s="1004"/>
      <c r="DQ34" s="1002"/>
      <c r="DR34" s="1003"/>
      <c r="DS34" s="1003"/>
      <c r="DT34" s="1003"/>
      <c r="DU34" s="1004"/>
      <c r="DV34" s="1005"/>
      <c r="DW34" s="1006"/>
      <c r="DX34" s="1006"/>
      <c r="DY34" s="1006"/>
      <c r="DZ34" s="1007"/>
      <c r="EA34" s="212"/>
    </row>
    <row r="35" spans="1:131" ht="26.25" customHeight="1" x14ac:dyDescent="0.2">
      <c r="A35" s="224">
        <v>8</v>
      </c>
      <c r="B35" s="1043" t="s">
        <v>396</v>
      </c>
      <c r="C35" s="1044"/>
      <c r="D35" s="1044"/>
      <c r="E35" s="1044"/>
      <c r="F35" s="1044"/>
      <c r="G35" s="1044"/>
      <c r="H35" s="1044"/>
      <c r="I35" s="1044"/>
      <c r="J35" s="1044"/>
      <c r="K35" s="1044"/>
      <c r="L35" s="1044"/>
      <c r="M35" s="1044"/>
      <c r="N35" s="1044"/>
      <c r="O35" s="1044"/>
      <c r="P35" s="1045"/>
      <c r="Q35" s="1051">
        <v>5</v>
      </c>
      <c r="R35" s="1052"/>
      <c r="S35" s="1052"/>
      <c r="T35" s="1052"/>
      <c r="U35" s="1052"/>
      <c r="V35" s="1052">
        <v>1</v>
      </c>
      <c r="W35" s="1052"/>
      <c r="X35" s="1052"/>
      <c r="Y35" s="1052"/>
      <c r="Z35" s="1052"/>
      <c r="AA35" s="1052">
        <v>4</v>
      </c>
      <c r="AB35" s="1052"/>
      <c r="AC35" s="1052"/>
      <c r="AD35" s="1052"/>
      <c r="AE35" s="1053"/>
      <c r="AF35" s="1048">
        <v>4</v>
      </c>
      <c r="AG35" s="1049"/>
      <c r="AH35" s="1049"/>
      <c r="AI35" s="1049"/>
      <c r="AJ35" s="1050"/>
      <c r="AK35" s="993">
        <v>0</v>
      </c>
      <c r="AL35" s="984"/>
      <c r="AM35" s="984"/>
      <c r="AN35" s="984"/>
      <c r="AO35" s="984"/>
      <c r="AP35" s="984">
        <v>0</v>
      </c>
      <c r="AQ35" s="984"/>
      <c r="AR35" s="984"/>
      <c r="AS35" s="984"/>
      <c r="AT35" s="984"/>
      <c r="AU35" s="984">
        <v>0</v>
      </c>
      <c r="AV35" s="984"/>
      <c r="AW35" s="984"/>
      <c r="AX35" s="984"/>
      <c r="AY35" s="984"/>
      <c r="AZ35" s="1054">
        <v>0</v>
      </c>
      <c r="BA35" s="1054"/>
      <c r="BB35" s="1054"/>
      <c r="BC35" s="1054"/>
      <c r="BD35" s="1054"/>
      <c r="BE35" s="985" t="s">
        <v>395</v>
      </c>
      <c r="BF35" s="985"/>
      <c r="BG35" s="985"/>
      <c r="BH35" s="985"/>
      <c r="BI35" s="986"/>
      <c r="BJ35" s="214"/>
      <c r="BK35" s="214"/>
      <c r="BL35" s="214"/>
      <c r="BM35" s="214"/>
      <c r="BN35" s="214"/>
      <c r="BO35" s="223"/>
      <c r="BP35" s="223"/>
      <c r="BQ35" s="220">
        <v>29</v>
      </c>
      <c r="BR35" s="221"/>
      <c r="BS35" s="1005"/>
      <c r="BT35" s="1006"/>
      <c r="BU35" s="1006"/>
      <c r="BV35" s="1006"/>
      <c r="BW35" s="1006"/>
      <c r="BX35" s="1006"/>
      <c r="BY35" s="1006"/>
      <c r="BZ35" s="1006"/>
      <c r="CA35" s="1006"/>
      <c r="CB35" s="1006"/>
      <c r="CC35" s="1006"/>
      <c r="CD35" s="1006"/>
      <c r="CE35" s="1006"/>
      <c r="CF35" s="1006"/>
      <c r="CG35" s="1027"/>
      <c r="CH35" s="1002"/>
      <c r="CI35" s="1003"/>
      <c r="CJ35" s="1003"/>
      <c r="CK35" s="1003"/>
      <c r="CL35" s="1004"/>
      <c r="CM35" s="1002"/>
      <c r="CN35" s="1003"/>
      <c r="CO35" s="1003"/>
      <c r="CP35" s="1003"/>
      <c r="CQ35" s="1004"/>
      <c r="CR35" s="1002"/>
      <c r="CS35" s="1003"/>
      <c r="CT35" s="1003"/>
      <c r="CU35" s="1003"/>
      <c r="CV35" s="1004"/>
      <c r="CW35" s="1002"/>
      <c r="CX35" s="1003"/>
      <c r="CY35" s="1003"/>
      <c r="CZ35" s="1003"/>
      <c r="DA35" s="1004"/>
      <c r="DB35" s="1002"/>
      <c r="DC35" s="1003"/>
      <c r="DD35" s="1003"/>
      <c r="DE35" s="1003"/>
      <c r="DF35" s="1004"/>
      <c r="DG35" s="1002"/>
      <c r="DH35" s="1003"/>
      <c r="DI35" s="1003"/>
      <c r="DJ35" s="1003"/>
      <c r="DK35" s="1004"/>
      <c r="DL35" s="1002"/>
      <c r="DM35" s="1003"/>
      <c r="DN35" s="1003"/>
      <c r="DO35" s="1003"/>
      <c r="DP35" s="1004"/>
      <c r="DQ35" s="1002"/>
      <c r="DR35" s="1003"/>
      <c r="DS35" s="1003"/>
      <c r="DT35" s="1003"/>
      <c r="DU35" s="1004"/>
      <c r="DV35" s="1005"/>
      <c r="DW35" s="1006"/>
      <c r="DX35" s="1006"/>
      <c r="DY35" s="1006"/>
      <c r="DZ35" s="1007"/>
      <c r="EA35" s="212"/>
    </row>
    <row r="36" spans="1:131" ht="26.25" customHeight="1" x14ac:dyDescent="0.2">
      <c r="A36" s="224">
        <v>9</v>
      </c>
      <c r="B36" s="1043"/>
      <c r="C36" s="1044"/>
      <c r="D36" s="1044"/>
      <c r="E36" s="1044"/>
      <c r="F36" s="1044"/>
      <c r="G36" s="1044"/>
      <c r="H36" s="1044"/>
      <c r="I36" s="1044"/>
      <c r="J36" s="1044"/>
      <c r="K36" s="1044"/>
      <c r="L36" s="1044"/>
      <c r="M36" s="1044"/>
      <c r="N36" s="1044"/>
      <c r="O36" s="1044"/>
      <c r="P36" s="1045"/>
      <c r="Q36" s="1051"/>
      <c r="R36" s="1052"/>
      <c r="S36" s="1052"/>
      <c r="T36" s="1052"/>
      <c r="U36" s="1052"/>
      <c r="V36" s="1052"/>
      <c r="W36" s="1052"/>
      <c r="X36" s="1052"/>
      <c r="Y36" s="1052"/>
      <c r="Z36" s="1052"/>
      <c r="AA36" s="1052"/>
      <c r="AB36" s="1052"/>
      <c r="AC36" s="1052"/>
      <c r="AD36" s="1052"/>
      <c r="AE36" s="1053"/>
      <c r="AF36" s="1048"/>
      <c r="AG36" s="1049"/>
      <c r="AH36" s="1049"/>
      <c r="AI36" s="1049"/>
      <c r="AJ36" s="1050"/>
      <c r="AK36" s="993"/>
      <c r="AL36" s="984"/>
      <c r="AM36" s="984"/>
      <c r="AN36" s="984"/>
      <c r="AO36" s="984"/>
      <c r="AP36" s="984"/>
      <c r="AQ36" s="984"/>
      <c r="AR36" s="984"/>
      <c r="AS36" s="984"/>
      <c r="AT36" s="984"/>
      <c r="AU36" s="984"/>
      <c r="AV36" s="984"/>
      <c r="AW36" s="984"/>
      <c r="AX36" s="984"/>
      <c r="AY36" s="984"/>
      <c r="AZ36" s="1054"/>
      <c r="BA36" s="1054"/>
      <c r="BB36" s="1054"/>
      <c r="BC36" s="1054"/>
      <c r="BD36" s="1054"/>
      <c r="BE36" s="985"/>
      <c r="BF36" s="985"/>
      <c r="BG36" s="985"/>
      <c r="BH36" s="985"/>
      <c r="BI36" s="986"/>
      <c r="BJ36" s="214"/>
      <c r="BK36" s="214"/>
      <c r="BL36" s="214"/>
      <c r="BM36" s="214"/>
      <c r="BN36" s="214"/>
      <c r="BO36" s="223"/>
      <c r="BP36" s="223"/>
      <c r="BQ36" s="220">
        <v>30</v>
      </c>
      <c r="BR36" s="221"/>
      <c r="BS36" s="1005"/>
      <c r="BT36" s="1006"/>
      <c r="BU36" s="1006"/>
      <c r="BV36" s="1006"/>
      <c r="BW36" s="1006"/>
      <c r="BX36" s="1006"/>
      <c r="BY36" s="1006"/>
      <c r="BZ36" s="1006"/>
      <c r="CA36" s="1006"/>
      <c r="CB36" s="1006"/>
      <c r="CC36" s="1006"/>
      <c r="CD36" s="1006"/>
      <c r="CE36" s="1006"/>
      <c r="CF36" s="1006"/>
      <c r="CG36" s="1027"/>
      <c r="CH36" s="1002"/>
      <c r="CI36" s="1003"/>
      <c r="CJ36" s="1003"/>
      <c r="CK36" s="1003"/>
      <c r="CL36" s="1004"/>
      <c r="CM36" s="1002"/>
      <c r="CN36" s="1003"/>
      <c r="CO36" s="1003"/>
      <c r="CP36" s="1003"/>
      <c r="CQ36" s="1004"/>
      <c r="CR36" s="1002"/>
      <c r="CS36" s="1003"/>
      <c r="CT36" s="1003"/>
      <c r="CU36" s="1003"/>
      <c r="CV36" s="1004"/>
      <c r="CW36" s="1002"/>
      <c r="CX36" s="1003"/>
      <c r="CY36" s="1003"/>
      <c r="CZ36" s="1003"/>
      <c r="DA36" s="1004"/>
      <c r="DB36" s="1002"/>
      <c r="DC36" s="1003"/>
      <c r="DD36" s="1003"/>
      <c r="DE36" s="1003"/>
      <c r="DF36" s="1004"/>
      <c r="DG36" s="1002"/>
      <c r="DH36" s="1003"/>
      <c r="DI36" s="1003"/>
      <c r="DJ36" s="1003"/>
      <c r="DK36" s="1004"/>
      <c r="DL36" s="1002"/>
      <c r="DM36" s="1003"/>
      <c r="DN36" s="1003"/>
      <c r="DO36" s="1003"/>
      <c r="DP36" s="1004"/>
      <c r="DQ36" s="1002"/>
      <c r="DR36" s="1003"/>
      <c r="DS36" s="1003"/>
      <c r="DT36" s="1003"/>
      <c r="DU36" s="1004"/>
      <c r="DV36" s="1005"/>
      <c r="DW36" s="1006"/>
      <c r="DX36" s="1006"/>
      <c r="DY36" s="1006"/>
      <c r="DZ36" s="1007"/>
      <c r="EA36" s="212"/>
    </row>
    <row r="37" spans="1:131" ht="26.25" customHeight="1" x14ac:dyDescent="0.2">
      <c r="A37" s="224">
        <v>10</v>
      </c>
      <c r="B37" s="1043"/>
      <c r="C37" s="1044"/>
      <c r="D37" s="1044"/>
      <c r="E37" s="1044"/>
      <c r="F37" s="1044"/>
      <c r="G37" s="1044"/>
      <c r="H37" s="1044"/>
      <c r="I37" s="1044"/>
      <c r="J37" s="1044"/>
      <c r="K37" s="1044"/>
      <c r="L37" s="1044"/>
      <c r="M37" s="1044"/>
      <c r="N37" s="1044"/>
      <c r="O37" s="1044"/>
      <c r="P37" s="1045"/>
      <c r="Q37" s="1051"/>
      <c r="R37" s="1052"/>
      <c r="S37" s="1052"/>
      <c r="T37" s="1052"/>
      <c r="U37" s="1052"/>
      <c r="V37" s="1052"/>
      <c r="W37" s="1052"/>
      <c r="X37" s="1052"/>
      <c r="Y37" s="1052"/>
      <c r="Z37" s="1052"/>
      <c r="AA37" s="1052"/>
      <c r="AB37" s="1052"/>
      <c r="AC37" s="1052"/>
      <c r="AD37" s="1052"/>
      <c r="AE37" s="1053"/>
      <c r="AF37" s="1048"/>
      <c r="AG37" s="1049"/>
      <c r="AH37" s="1049"/>
      <c r="AI37" s="1049"/>
      <c r="AJ37" s="1050"/>
      <c r="AK37" s="993"/>
      <c r="AL37" s="984"/>
      <c r="AM37" s="984"/>
      <c r="AN37" s="984"/>
      <c r="AO37" s="984"/>
      <c r="AP37" s="984"/>
      <c r="AQ37" s="984"/>
      <c r="AR37" s="984"/>
      <c r="AS37" s="984"/>
      <c r="AT37" s="984"/>
      <c r="AU37" s="984"/>
      <c r="AV37" s="984"/>
      <c r="AW37" s="984"/>
      <c r="AX37" s="984"/>
      <c r="AY37" s="984"/>
      <c r="AZ37" s="1054"/>
      <c r="BA37" s="1054"/>
      <c r="BB37" s="1054"/>
      <c r="BC37" s="1054"/>
      <c r="BD37" s="1054"/>
      <c r="BE37" s="985"/>
      <c r="BF37" s="985"/>
      <c r="BG37" s="985"/>
      <c r="BH37" s="985"/>
      <c r="BI37" s="986"/>
      <c r="BJ37" s="214"/>
      <c r="BK37" s="214"/>
      <c r="BL37" s="214"/>
      <c r="BM37" s="214"/>
      <c r="BN37" s="214"/>
      <c r="BO37" s="223"/>
      <c r="BP37" s="223"/>
      <c r="BQ37" s="220">
        <v>31</v>
      </c>
      <c r="BR37" s="221"/>
      <c r="BS37" s="1005"/>
      <c r="BT37" s="1006"/>
      <c r="BU37" s="1006"/>
      <c r="BV37" s="1006"/>
      <c r="BW37" s="1006"/>
      <c r="BX37" s="1006"/>
      <c r="BY37" s="1006"/>
      <c r="BZ37" s="1006"/>
      <c r="CA37" s="1006"/>
      <c r="CB37" s="1006"/>
      <c r="CC37" s="1006"/>
      <c r="CD37" s="1006"/>
      <c r="CE37" s="1006"/>
      <c r="CF37" s="1006"/>
      <c r="CG37" s="1027"/>
      <c r="CH37" s="1002"/>
      <c r="CI37" s="1003"/>
      <c r="CJ37" s="1003"/>
      <c r="CK37" s="1003"/>
      <c r="CL37" s="1004"/>
      <c r="CM37" s="1002"/>
      <c r="CN37" s="1003"/>
      <c r="CO37" s="1003"/>
      <c r="CP37" s="1003"/>
      <c r="CQ37" s="1004"/>
      <c r="CR37" s="1002"/>
      <c r="CS37" s="1003"/>
      <c r="CT37" s="1003"/>
      <c r="CU37" s="1003"/>
      <c r="CV37" s="1004"/>
      <c r="CW37" s="1002"/>
      <c r="CX37" s="1003"/>
      <c r="CY37" s="1003"/>
      <c r="CZ37" s="1003"/>
      <c r="DA37" s="1004"/>
      <c r="DB37" s="1002"/>
      <c r="DC37" s="1003"/>
      <c r="DD37" s="1003"/>
      <c r="DE37" s="1003"/>
      <c r="DF37" s="1004"/>
      <c r="DG37" s="1002"/>
      <c r="DH37" s="1003"/>
      <c r="DI37" s="1003"/>
      <c r="DJ37" s="1003"/>
      <c r="DK37" s="1004"/>
      <c r="DL37" s="1002"/>
      <c r="DM37" s="1003"/>
      <c r="DN37" s="1003"/>
      <c r="DO37" s="1003"/>
      <c r="DP37" s="1004"/>
      <c r="DQ37" s="1002"/>
      <c r="DR37" s="1003"/>
      <c r="DS37" s="1003"/>
      <c r="DT37" s="1003"/>
      <c r="DU37" s="1004"/>
      <c r="DV37" s="1005"/>
      <c r="DW37" s="1006"/>
      <c r="DX37" s="1006"/>
      <c r="DY37" s="1006"/>
      <c r="DZ37" s="1007"/>
      <c r="EA37" s="212"/>
    </row>
    <row r="38" spans="1:131" ht="26.25" customHeight="1" x14ac:dyDescent="0.2">
      <c r="A38" s="224">
        <v>11</v>
      </c>
      <c r="B38" s="1043"/>
      <c r="C38" s="1044"/>
      <c r="D38" s="1044"/>
      <c r="E38" s="1044"/>
      <c r="F38" s="1044"/>
      <c r="G38" s="1044"/>
      <c r="H38" s="1044"/>
      <c r="I38" s="1044"/>
      <c r="J38" s="1044"/>
      <c r="K38" s="1044"/>
      <c r="L38" s="1044"/>
      <c r="M38" s="1044"/>
      <c r="N38" s="1044"/>
      <c r="O38" s="1044"/>
      <c r="P38" s="1045"/>
      <c r="Q38" s="1051"/>
      <c r="R38" s="1052"/>
      <c r="S38" s="1052"/>
      <c r="T38" s="1052"/>
      <c r="U38" s="1052"/>
      <c r="V38" s="1052"/>
      <c r="W38" s="1052"/>
      <c r="X38" s="1052"/>
      <c r="Y38" s="1052"/>
      <c r="Z38" s="1052"/>
      <c r="AA38" s="1052"/>
      <c r="AB38" s="1052"/>
      <c r="AC38" s="1052"/>
      <c r="AD38" s="1052"/>
      <c r="AE38" s="1053"/>
      <c r="AF38" s="1048"/>
      <c r="AG38" s="1049"/>
      <c r="AH38" s="1049"/>
      <c r="AI38" s="1049"/>
      <c r="AJ38" s="1050"/>
      <c r="AK38" s="993"/>
      <c r="AL38" s="984"/>
      <c r="AM38" s="984"/>
      <c r="AN38" s="984"/>
      <c r="AO38" s="984"/>
      <c r="AP38" s="984"/>
      <c r="AQ38" s="984"/>
      <c r="AR38" s="984"/>
      <c r="AS38" s="984"/>
      <c r="AT38" s="984"/>
      <c r="AU38" s="984"/>
      <c r="AV38" s="984"/>
      <c r="AW38" s="984"/>
      <c r="AX38" s="984"/>
      <c r="AY38" s="984"/>
      <c r="AZ38" s="1054"/>
      <c r="BA38" s="1054"/>
      <c r="BB38" s="1054"/>
      <c r="BC38" s="1054"/>
      <c r="BD38" s="1054"/>
      <c r="BE38" s="985"/>
      <c r="BF38" s="985"/>
      <c r="BG38" s="985"/>
      <c r="BH38" s="985"/>
      <c r="BI38" s="986"/>
      <c r="BJ38" s="214"/>
      <c r="BK38" s="214"/>
      <c r="BL38" s="214"/>
      <c r="BM38" s="214"/>
      <c r="BN38" s="214"/>
      <c r="BO38" s="223"/>
      <c r="BP38" s="223"/>
      <c r="BQ38" s="220">
        <v>32</v>
      </c>
      <c r="BR38" s="221"/>
      <c r="BS38" s="1005"/>
      <c r="BT38" s="1006"/>
      <c r="BU38" s="1006"/>
      <c r="BV38" s="1006"/>
      <c r="BW38" s="1006"/>
      <c r="BX38" s="1006"/>
      <c r="BY38" s="1006"/>
      <c r="BZ38" s="1006"/>
      <c r="CA38" s="1006"/>
      <c r="CB38" s="1006"/>
      <c r="CC38" s="1006"/>
      <c r="CD38" s="1006"/>
      <c r="CE38" s="1006"/>
      <c r="CF38" s="1006"/>
      <c r="CG38" s="1027"/>
      <c r="CH38" s="1002"/>
      <c r="CI38" s="1003"/>
      <c r="CJ38" s="1003"/>
      <c r="CK38" s="1003"/>
      <c r="CL38" s="1004"/>
      <c r="CM38" s="1002"/>
      <c r="CN38" s="1003"/>
      <c r="CO38" s="1003"/>
      <c r="CP38" s="1003"/>
      <c r="CQ38" s="1004"/>
      <c r="CR38" s="1002"/>
      <c r="CS38" s="1003"/>
      <c r="CT38" s="1003"/>
      <c r="CU38" s="1003"/>
      <c r="CV38" s="1004"/>
      <c r="CW38" s="1002"/>
      <c r="CX38" s="1003"/>
      <c r="CY38" s="1003"/>
      <c r="CZ38" s="1003"/>
      <c r="DA38" s="1004"/>
      <c r="DB38" s="1002"/>
      <c r="DC38" s="1003"/>
      <c r="DD38" s="1003"/>
      <c r="DE38" s="1003"/>
      <c r="DF38" s="1004"/>
      <c r="DG38" s="1002"/>
      <c r="DH38" s="1003"/>
      <c r="DI38" s="1003"/>
      <c r="DJ38" s="1003"/>
      <c r="DK38" s="1004"/>
      <c r="DL38" s="1002"/>
      <c r="DM38" s="1003"/>
      <c r="DN38" s="1003"/>
      <c r="DO38" s="1003"/>
      <c r="DP38" s="1004"/>
      <c r="DQ38" s="1002"/>
      <c r="DR38" s="1003"/>
      <c r="DS38" s="1003"/>
      <c r="DT38" s="1003"/>
      <c r="DU38" s="1004"/>
      <c r="DV38" s="1005"/>
      <c r="DW38" s="1006"/>
      <c r="DX38" s="1006"/>
      <c r="DY38" s="1006"/>
      <c r="DZ38" s="1007"/>
      <c r="EA38" s="212"/>
    </row>
    <row r="39" spans="1:131" ht="26.25" customHeight="1" x14ac:dyDescent="0.2">
      <c r="A39" s="224">
        <v>12</v>
      </c>
      <c r="B39" s="1043"/>
      <c r="C39" s="1044"/>
      <c r="D39" s="1044"/>
      <c r="E39" s="1044"/>
      <c r="F39" s="1044"/>
      <c r="G39" s="1044"/>
      <c r="H39" s="1044"/>
      <c r="I39" s="1044"/>
      <c r="J39" s="1044"/>
      <c r="K39" s="1044"/>
      <c r="L39" s="1044"/>
      <c r="M39" s="1044"/>
      <c r="N39" s="1044"/>
      <c r="O39" s="1044"/>
      <c r="P39" s="1045"/>
      <c r="Q39" s="1051"/>
      <c r="R39" s="1052"/>
      <c r="S39" s="1052"/>
      <c r="T39" s="1052"/>
      <c r="U39" s="1052"/>
      <c r="V39" s="1052"/>
      <c r="W39" s="1052"/>
      <c r="X39" s="1052"/>
      <c r="Y39" s="1052"/>
      <c r="Z39" s="1052"/>
      <c r="AA39" s="1052"/>
      <c r="AB39" s="1052"/>
      <c r="AC39" s="1052"/>
      <c r="AD39" s="1052"/>
      <c r="AE39" s="1053"/>
      <c r="AF39" s="1048"/>
      <c r="AG39" s="1049"/>
      <c r="AH39" s="1049"/>
      <c r="AI39" s="1049"/>
      <c r="AJ39" s="1050"/>
      <c r="AK39" s="993"/>
      <c r="AL39" s="984"/>
      <c r="AM39" s="984"/>
      <c r="AN39" s="984"/>
      <c r="AO39" s="984"/>
      <c r="AP39" s="984"/>
      <c r="AQ39" s="984"/>
      <c r="AR39" s="984"/>
      <c r="AS39" s="984"/>
      <c r="AT39" s="984"/>
      <c r="AU39" s="984"/>
      <c r="AV39" s="984"/>
      <c r="AW39" s="984"/>
      <c r="AX39" s="984"/>
      <c r="AY39" s="984"/>
      <c r="AZ39" s="1054"/>
      <c r="BA39" s="1054"/>
      <c r="BB39" s="1054"/>
      <c r="BC39" s="1054"/>
      <c r="BD39" s="1054"/>
      <c r="BE39" s="985"/>
      <c r="BF39" s="985"/>
      <c r="BG39" s="985"/>
      <c r="BH39" s="985"/>
      <c r="BI39" s="986"/>
      <c r="BJ39" s="214"/>
      <c r="BK39" s="214"/>
      <c r="BL39" s="214"/>
      <c r="BM39" s="214"/>
      <c r="BN39" s="214"/>
      <c r="BO39" s="223"/>
      <c r="BP39" s="223"/>
      <c r="BQ39" s="220">
        <v>33</v>
      </c>
      <c r="BR39" s="221"/>
      <c r="BS39" s="1005"/>
      <c r="BT39" s="1006"/>
      <c r="BU39" s="1006"/>
      <c r="BV39" s="1006"/>
      <c r="BW39" s="1006"/>
      <c r="BX39" s="1006"/>
      <c r="BY39" s="1006"/>
      <c r="BZ39" s="1006"/>
      <c r="CA39" s="1006"/>
      <c r="CB39" s="1006"/>
      <c r="CC39" s="1006"/>
      <c r="CD39" s="1006"/>
      <c r="CE39" s="1006"/>
      <c r="CF39" s="1006"/>
      <c r="CG39" s="1027"/>
      <c r="CH39" s="1002"/>
      <c r="CI39" s="1003"/>
      <c r="CJ39" s="1003"/>
      <c r="CK39" s="1003"/>
      <c r="CL39" s="1004"/>
      <c r="CM39" s="1002"/>
      <c r="CN39" s="1003"/>
      <c r="CO39" s="1003"/>
      <c r="CP39" s="1003"/>
      <c r="CQ39" s="1004"/>
      <c r="CR39" s="1002"/>
      <c r="CS39" s="1003"/>
      <c r="CT39" s="1003"/>
      <c r="CU39" s="1003"/>
      <c r="CV39" s="1004"/>
      <c r="CW39" s="1002"/>
      <c r="CX39" s="1003"/>
      <c r="CY39" s="1003"/>
      <c r="CZ39" s="1003"/>
      <c r="DA39" s="1004"/>
      <c r="DB39" s="1002"/>
      <c r="DC39" s="1003"/>
      <c r="DD39" s="1003"/>
      <c r="DE39" s="1003"/>
      <c r="DF39" s="1004"/>
      <c r="DG39" s="1002"/>
      <c r="DH39" s="1003"/>
      <c r="DI39" s="1003"/>
      <c r="DJ39" s="1003"/>
      <c r="DK39" s="1004"/>
      <c r="DL39" s="1002"/>
      <c r="DM39" s="1003"/>
      <c r="DN39" s="1003"/>
      <c r="DO39" s="1003"/>
      <c r="DP39" s="1004"/>
      <c r="DQ39" s="1002"/>
      <c r="DR39" s="1003"/>
      <c r="DS39" s="1003"/>
      <c r="DT39" s="1003"/>
      <c r="DU39" s="1004"/>
      <c r="DV39" s="1005"/>
      <c r="DW39" s="1006"/>
      <c r="DX39" s="1006"/>
      <c r="DY39" s="1006"/>
      <c r="DZ39" s="1007"/>
      <c r="EA39" s="212"/>
    </row>
    <row r="40" spans="1:131" ht="26.25" customHeight="1" x14ac:dyDescent="0.2">
      <c r="A40" s="220">
        <v>13</v>
      </c>
      <c r="B40" s="1043"/>
      <c r="C40" s="1044"/>
      <c r="D40" s="1044"/>
      <c r="E40" s="1044"/>
      <c r="F40" s="1044"/>
      <c r="G40" s="1044"/>
      <c r="H40" s="1044"/>
      <c r="I40" s="1044"/>
      <c r="J40" s="1044"/>
      <c r="K40" s="1044"/>
      <c r="L40" s="1044"/>
      <c r="M40" s="1044"/>
      <c r="N40" s="1044"/>
      <c r="O40" s="1044"/>
      <c r="P40" s="1045"/>
      <c r="Q40" s="1051"/>
      <c r="R40" s="1052"/>
      <c r="S40" s="1052"/>
      <c r="T40" s="1052"/>
      <c r="U40" s="1052"/>
      <c r="V40" s="1052"/>
      <c r="W40" s="1052"/>
      <c r="X40" s="1052"/>
      <c r="Y40" s="1052"/>
      <c r="Z40" s="1052"/>
      <c r="AA40" s="1052"/>
      <c r="AB40" s="1052"/>
      <c r="AC40" s="1052"/>
      <c r="AD40" s="1052"/>
      <c r="AE40" s="1053"/>
      <c r="AF40" s="1048"/>
      <c r="AG40" s="1049"/>
      <c r="AH40" s="1049"/>
      <c r="AI40" s="1049"/>
      <c r="AJ40" s="1050"/>
      <c r="AK40" s="993"/>
      <c r="AL40" s="984"/>
      <c r="AM40" s="984"/>
      <c r="AN40" s="984"/>
      <c r="AO40" s="984"/>
      <c r="AP40" s="984"/>
      <c r="AQ40" s="984"/>
      <c r="AR40" s="984"/>
      <c r="AS40" s="984"/>
      <c r="AT40" s="984"/>
      <c r="AU40" s="984"/>
      <c r="AV40" s="984"/>
      <c r="AW40" s="984"/>
      <c r="AX40" s="984"/>
      <c r="AY40" s="984"/>
      <c r="AZ40" s="1054"/>
      <c r="BA40" s="1054"/>
      <c r="BB40" s="1054"/>
      <c r="BC40" s="1054"/>
      <c r="BD40" s="1054"/>
      <c r="BE40" s="985"/>
      <c r="BF40" s="985"/>
      <c r="BG40" s="985"/>
      <c r="BH40" s="985"/>
      <c r="BI40" s="986"/>
      <c r="BJ40" s="214"/>
      <c r="BK40" s="214"/>
      <c r="BL40" s="214"/>
      <c r="BM40" s="214"/>
      <c r="BN40" s="214"/>
      <c r="BO40" s="223"/>
      <c r="BP40" s="223"/>
      <c r="BQ40" s="220">
        <v>34</v>
      </c>
      <c r="BR40" s="221"/>
      <c r="BS40" s="1005"/>
      <c r="BT40" s="1006"/>
      <c r="BU40" s="1006"/>
      <c r="BV40" s="1006"/>
      <c r="BW40" s="1006"/>
      <c r="BX40" s="1006"/>
      <c r="BY40" s="1006"/>
      <c r="BZ40" s="1006"/>
      <c r="CA40" s="1006"/>
      <c r="CB40" s="1006"/>
      <c r="CC40" s="1006"/>
      <c r="CD40" s="1006"/>
      <c r="CE40" s="1006"/>
      <c r="CF40" s="1006"/>
      <c r="CG40" s="1027"/>
      <c r="CH40" s="1002"/>
      <c r="CI40" s="1003"/>
      <c r="CJ40" s="1003"/>
      <c r="CK40" s="1003"/>
      <c r="CL40" s="1004"/>
      <c r="CM40" s="1002"/>
      <c r="CN40" s="1003"/>
      <c r="CO40" s="1003"/>
      <c r="CP40" s="1003"/>
      <c r="CQ40" s="1004"/>
      <c r="CR40" s="1002"/>
      <c r="CS40" s="1003"/>
      <c r="CT40" s="1003"/>
      <c r="CU40" s="1003"/>
      <c r="CV40" s="1004"/>
      <c r="CW40" s="1002"/>
      <c r="CX40" s="1003"/>
      <c r="CY40" s="1003"/>
      <c r="CZ40" s="1003"/>
      <c r="DA40" s="1004"/>
      <c r="DB40" s="1002"/>
      <c r="DC40" s="1003"/>
      <c r="DD40" s="1003"/>
      <c r="DE40" s="1003"/>
      <c r="DF40" s="1004"/>
      <c r="DG40" s="1002"/>
      <c r="DH40" s="1003"/>
      <c r="DI40" s="1003"/>
      <c r="DJ40" s="1003"/>
      <c r="DK40" s="1004"/>
      <c r="DL40" s="1002"/>
      <c r="DM40" s="1003"/>
      <c r="DN40" s="1003"/>
      <c r="DO40" s="1003"/>
      <c r="DP40" s="1004"/>
      <c r="DQ40" s="1002"/>
      <c r="DR40" s="1003"/>
      <c r="DS40" s="1003"/>
      <c r="DT40" s="1003"/>
      <c r="DU40" s="1004"/>
      <c r="DV40" s="1005"/>
      <c r="DW40" s="1006"/>
      <c r="DX40" s="1006"/>
      <c r="DY40" s="1006"/>
      <c r="DZ40" s="1007"/>
      <c r="EA40" s="212"/>
    </row>
    <row r="41" spans="1:131" ht="26.25" customHeight="1" x14ac:dyDescent="0.2">
      <c r="A41" s="220">
        <v>14</v>
      </c>
      <c r="B41" s="1043"/>
      <c r="C41" s="1044"/>
      <c r="D41" s="1044"/>
      <c r="E41" s="1044"/>
      <c r="F41" s="1044"/>
      <c r="G41" s="1044"/>
      <c r="H41" s="1044"/>
      <c r="I41" s="1044"/>
      <c r="J41" s="1044"/>
      <c r="K41" s="1044"/>
      <c r="L41" s="1044"/>
      <c r="M41" s="1044"/>
      <c r="N41" s="1044"/>
      <c r="O41" s="1044"/>
      <c r="P41" s="1045"/>
      <c r="Q41" s="1051"/>
      <c r="R41" s="1052"/>
      <c r="S41" s="1052"/>
      <c r="T41" s="1052"/>
      <c r="U41" s="1052"/>
      <c r="V41" s="1052"/>
      <c r="W41" s="1052"/>
      <c r="X41" s="1052"/>
      <c r="Y41" s="1052"/>
      <c r="Z41" s="1052"/>
      <c r="AA41" s="1052"/>
      <c r="AB41" s="1052"/>
      <c r="AC41" s="1052"/>
      <c r="AD41" s="1052"/>
      <c r="AE41" s="1053"/>
      <c r="AF41" s="1048"/>
      <c r="AG41" s="1049"/>
      <c r="AH41" s="1049"/>
      <c r="AI41" s="1049"/>
      <c r="AJ41" s="1050"/>
      <c r="AK41" s="993"/>
      <c r="AL41" s="984"/>
      <c r="AM41" s="984"/>
      <c r="AN41" s="984"/>
      <c r="AO41" s="984"/>
      <c r="AP41" s="984"/>
      <c r="AQ41" s="984"/>
      <c r="AR41" s="984"/>
      <c r="AS41" s="984"/>
      <c r="AT41" s="984"/>
      <c r="AU41" s="984"/>
      <c r="AV41" s="984"/>
      <c r="AW41" s="984"/>
      <c r="AX41" s="984"/>
      <c r="AY41" s="984"/>
      <c r="AZ41" s="1054"/>
      <c r="BA41" s="1054"/>
      <c r="BB41" s="1054"/>
      <c r="BC41" s="1054"/>
      <c r="BD41" s="1054"/>
      <c r="BE41" s="985"/>
      <c r="BF41" s="985"/>
      <c r="BG41" s="985"/>
      <c r="BH41" s="985"/>
      <c r="BI41" s="986"/>
      <c r="BJ41" s="214"/>
      <c r="BK41" s="214"/>
      <c r="BL41" s="214"/>
      <c r="BM41" s="214"/>
      <c r="BN41" s="214"/>
      <c r="BO41" s="223"/>
      <c r="BP41" s="223"/>
      <c r="BQ41" s="220">
        <v>35</v>
      </c>
      <c r="BR41" s="221"/>
      <c r="BS41" s="1005"/>
      <c r="BT41" s="1006"/>
      <c r="BU41" s="1006"/>
      <c r="BV41" s="1006"/>
      <c r="BW41" s="1006"/>
      <c r="BX41" s="1006"/>
      <c r="BY41" s="1006"/>
      <c r="BZ41" s="1006"/>
      <c r="CA41" s="1006"/>
      <c r="CB41" s="1006"/>
      <c r="CC41" s="1006"/>
      <c r="CD41" s="1006"/>
      <c r="CE41" s="1006"/>
      <c r="CF41" s="1006"/>
      <c r="CG41" s="1027"/>
      <c r="CH41" s="1002"/>
      <c r="CI41" s="1003"/>
      <c r="CJ41" s="1003"/>
      <c r="CK41" s="1003"/>
      <c r="CL41" s="1004"/>
      <c r="CM41" s="1002"/>
      <c r="CN41" s="1003"/>
      <c r="CO41" s="1003"/>
      <c r="CP41" s="1003"/>
      <c r="CQ41" s="1004"/>
      <c r="CR41" s="1002"/>
      <c r="CS41" s="1003"/>
      <c r="CT41" s="1003"/>
      <c r="CU41" s="1003"/>
      <c r="CV41" s="1004"/>
      <c r="CW41" s="1002"/>
      <c r="CX41" s="1003"/>
      <c r="CY41" s="1003"/>
      <c r="CZ41" s="1003"/>
      <c r="DA41" s="1004"/>
      <c r="DB41" s="1002"/>
      <c r="DC41" s="1003"/>
      <c r="DD41" s="1003"/>
      <c r="DE41" s="1003"/>
      <c r="DF41" s="1004"/>
      <c r="DG41" s="1002"/>
      <c r="DH41" s="1003"/>
      <c r="DI41" s="1003"/>
      <c r="DJ41" s="1003"/>
      <c r="DK41" s="1004"/>
      <c r="DL41" s="1002"/>
      <c r="DM41" s="1003"/>
      <c r="DN41" s="1003"/>
      <c r="DO41" s="1003"/>
      <c r="DP41" s="1004"/>
      <c r="DQ41" s="1002"/>
      <c r="DR41" s="1003"/>
      <c r="DS41" s="1003"/>
      <c r="DT41" s="1003"/>
      <c r="DU41" s="1004"/>
      <c r="DV41" s="1005"/>
      <c r="DW41" s="1006"/>
      <c r="DX41" s="1006"/>
      <c r="DY41" s="1006"/>
      <c r="DZ41" s="1007"/>
      <c r="EA41" s="212"/>
    </row>
    <row r="42" spans="1:131" ht="26.25" customHeight="1" x14ac:dyDescent="0.2">
      <c r="A42" s="220">
        <v>15</v>
      </c>
      <c r="B42" s="1043"/>
      <c r="C42" s="1044"/>
      <c r="D42" s="1044"/>
      <c r="E42" s="1044"/>
      <c r="F42" s="1044"/>
      <c r="G42" s="1044"/>
      <c r="H42" s="1044"/>
      <c r="I42" s="1044"/>
      <c r="J42" s="1044"/>
      <c r="K42" s="1044"/>
      <c r="L42" s="1044"/>
      <c r="M42" s="1044"/>
      <c r="N42" s="1044"/>
      <c r="O42" s="1044"/>
      <c r="P42" s="1045"/>
      <c r="Q42" s="1051"/>
      <c r="R42" s="1052"/>
      <c r="S42" s="1052"/>
      <c r="T42" s="1052"/>
      <c r="U42" s="1052"/>
      <c r="V42" s="1052"/>
      <c r="W42" s="1052"/>
      <c r="X42" s="1052"/>
      <c r="Y42" s="1052"/>
      <c r="Z42" s="1052"/>
      <c r="AA42" s="1052"/>
      <c r="AB42" s="1052"/>
      <c r="AC42" s="1052"/>
      <c r="AD42" s="1052"/>
      <c r="AE42" s="1053"/>
      <c r="AF42" s="1048"/>
      <c r="AG42" s="1049"/>
      <c r="AH42" s="1049"/>
      <c r="AI42" s="1049"/>
      <c r="AJ42" s="1050"/>
      <c r="AK42" s="993"/>
      <c r="AL42" s="984"/>
      <c r="AM42" s="984"/>
      <c r="AN42" s="984"/>
      <c r="AO42" s="984"/>
      <c r="AP42" s="984"/>
      <c r="AQ42" s="984"/>
      <c r="AR42" s="984"/>
      <c r="AS42" s="984"/>
      <c r="AT42" s="984"/>
      <c r="AU42" s="984"/>
      <c r="AV42" s="984"/>
      <c r="AW42" s="984"/>
      <c r="AX42" s="984"/>
      <c r="AY42" s="984"/>
      <c r="AZ42" s="1054"/>
      <c r="BA42" s="1054"/>
      <c r="BB42" s="1054"/>
      <c r="BC42" s="1054"/>
      <c r="BD42" s="1054"/>
      <c r="BE42" s="985"/>
      <c r="BF42" s="985"/>
      <c r="BG42" s="985"/>
      <c r="BH42" s="985"/>
      <c r="BI42" s="986"/>
      <c r="BJ42" s="214"/>
      <c r="BK42" s="214"/>
      <c r="BL42" s="214"/>
      <c r="BM42" s="214"/>
      <c r="BN42" s="214"/>
      <c r="BO42" s="223"/>
      <c r="BP42" s="223"/>
      <c r="BQ42" s="220">
        <v>36</v>
      </c>
      <c r="BR42" s="221"/>
      <c r="BS42" s="1005"/>
      <c r="BT42" s="1006"/>
      <c r="BU42" s="1006"/>
      <c r="BV42" s="1006"/>
      <c r="BW42" s="1006"/>
      <c r="BX42" s="1006"/>
      <c r="BY42" s="1006"/>
      <c r="BZ42" s="1006"/>
      <c r="CA42" s="1006"/>
      <c r="CB42" s="1006"/>
      <c r="CC42" s="1006"/>
      <c r="CD42" s="1006"/>
      <c r="CE42" s="1006"/>
      <c r="CF42" s="1006"/>
      <c r="CG42" s="1027"/>
      <c r="CH42" s="1002"/>
      <c r="CI42" s="1003"/>
      <c r="CJ42" s="1003"/>
      <c r="CK42" s="1003"/>
      <c r="CL42" s="1004"/>
      <c r="CM42" s="1002"/>
      <c r="CN42" s="1003"/>
      <c r="CO42" s="1003"/>
      <c r="CP42" s="1003"/>
      <c r="CQ42" s="1004"/>
      <c r="CR42" s="1002"/>
      <c r="CS42" s="1003"/>
      <c r="CT42" s="1003"/>
      <c r="CU42" s="1003"/>
      <c r="CV42" s="1004"/>
      <c r="CW42" s="1002"/>
      <c r="CX42" s="1003"/>
      <c r="CY42" s="1003"/>
      <c r="CZ42" s="1003"/>
      <c r="DA42" s="1004"/>
      <c r="DB42" s="1002"/>
      <c r="DC42" s="1003"/>
      <c r="DD42" s="1003"/>
      <c r="DE42" s="1003"/>
      <c r="DF42" s="1004"/>
      <c r="DG42" s="1002"/>
      <c r="DH42" s="1003"/>
      <c r="DI42" s="1003"/>
      <c r="DJ42" s="1003"/>
      <c r="DK42" s="1004"/>
      <c r="DL42" s="1002"/>
      <c r="DM42" s="1003"/>
      <c r="DN42" s="1003"/>
      <c r="DO42" s="1003"/>
      <c r="DP42" s="1004"/>
      <c r="DQ42" s="1002"/>
      <c r="DR42" s="1003"/>
      <c r="DS42" s="1003"/>
      <c r="DT42" s="1003"/>
      <c r="DU42" s="1004"/>
      <c r="DV42" s="1005"/>
      <c r="DW42" s="1006"/>
      <c r="DX42" s="1006"/>
      <c r="DY42" s="1006"/>
      <c r="DZ42" s="1007"/>
      <c r="EA42" s="212"/>
    </row>
    <row r="43" spans="1:131" ht="26.25" customHeight="1" x14ac:dyDescent="0.2">
      <c r="A43" s="220">
        <v>16</v>
      </c>
      <c r="B43" s="1043"/>
      <c r="C43" s="1044"/>
      <c r="D43" s="1044"/>
      <c r="E43" s="1044"/>
      <c r="F43" s="1044"/>
      <c r="G43" s="1044"/>
      <c r="H43" s="1044"/>
      <c r="I43" s="1044"/>
      <c r="J43" s="1044"/>
      <c r="K43" s="1044"/>
      <c r="L43" s="1044"/>
      <c r="M43" s="1044"/>
      <c r="N43" s="1044"/>
      <c r="O43" s="1044"/>
      <c r="P43" s="1045"/>
      <c r="Q43" s="1051"/>
      <c r="R43" s="1052"/>
      <c r="S43" s="1052"/>
      <c r="T43" s="1052"/>
      <c r="U43" s="1052"/>
      <c r="V43" s="1052"/>
      <c r="W43" s="1052"/>
      <c r="X43" s="1052"/>
      <c r="Y43" s="1052"/>
      <c r="Z43" s="1052"/>
      <c r="AA43" s="1052"/>
      <c r="AB43" s="1052"/>
      <c r="AC43" s="1052"/>
      <c r="AD43" s="1052"/>
      <c r="AE43" s="1053"/>
      <c r="AF43" s="1048"/>
      <c r="AG43" s="1049"/>
      <c r="AH43" s="1049"/>
      <c r="AI43" s="1049"/>
      <c r="AJ43" s="1050"/>
      <c r="AK43" s="993"/>
      <c r="AL43" s="984"/>
      <c r="AM43" s="984"/>
      <c r="AN43" s="984"/>
      <c r="AO43" s="984"/>
      <c r="AP43" s="984"/>
      <c r="AQ43" s="984"/>
      <c r="AR43" s="984"/>
      <c r="AS43" s="984"/>
      <c r="AT43" s="984"/>
      <c r="AU43" s="984"/>
      <c r="AV43" s="984"/>
      <c r="AW43" s="984"/>
      <c r="AX43" s="984"/>
      <c r="AY43" s="984"/>
      <c r="AZ43" s="1054"/>
      <c r="BA43" s="1054"/>
      <c r="BB43" s="1054"/>
      <c r="BC43" s="1054"/>
      <c r="BD43" s="1054"/>
      <c r="BE43" s="985"/>
      <c r="BF43" s="985"/>
      <c r="BG43" s="985"/>
      <c r="BH43" s="985"/>
      <c r="BI43" s="986"/>
      <c r="BJ43" s="214"/>
      <c r="BK43" s="214"/>
      <c r="BL43" s="214"/>
      <c r="BM43" s="214"/>
      <c r="BN43" s="214"/>
      <c r="BO43" s="223"/>
      <c r="BP43" s="223"/>
      <c r="BQ43" s="220">
        <v>37</v>
      </c>
      <c r="BR43" s="221"/>
      <c r="BS43" s="1005"/>
      <c r="BT43" s="1006"/>
      <c r="BU43" s="1006"/>
      <c r="BV43" s="1006"/>
      <c r="BW43" s="1006"/>
      <c r="BX43" s="1006"/>
      <c r="BY43" s="1006"/>
      <c r="BZ43" s="1006"/>
      <c r="CA43" s="1006"/>
      <c r="CB43" s="1006"/>
      <c r="CC43" s="1006"/>
      <c r="CD43" s="1006"/>
      <c r="CE43" s="1006"/>
      <c r="CF43" s="1006"/>
      <c r="CG43" s="1027"/>
      <c r="CH43" s="1002"/>
      <c r="CI43" s="1003"/>
      <c r="CJ43" s="1003"/>
      <c r="CK43" s="1003"/>
      <c r="CL43" s="1004"/>
      <c r="CM43" s="1002"/>
      <c r="CN43" s="1003"/>
      <c r="CO43" s="1003"/>
      <c r="CP43" s="1003"/>
      <c r="CQ43" s="1004"/>
      <c r="CR43" s="1002"/>
      <c r="CS43" s="1003"/>
      <c r="CT43" s="1003"/>
      <c r="CU43" s="1003"/>
      <c r="CV43" s="1004"/>
      <c r="CW43" s="1002"/>
      <c r="CX43" s="1003"/>
      <c r="CY43" s="1003"/>
      <c r="CZ43" s="1003"/>
      <c r="DA43" s="1004"/>
      <c r="DB43" s="1002"/>
      <c r="DC43" s="1003"/>
      <c r="DD43" s="1003"/>
      <c r="DE43" s="1003"/>
      <c r="DF43" s="1004"/>
      <c r="DG43" s="1002"/>
      <c r="DH43" s="1003"/>
      <c r="DI43" s="1003"/>
      <c r="DJ43" s="1003"/>
      <c r="DK43" s="1004"/>
      <c r="DL43" s="1002"/>
      <c r="DM43" s="1003"/>
      <c r="DN43" s="1003"/>
      <c r="DO43" s="1003"/>
      <c r="DP43" s="1004"/>
      <c r="DQ43" s="1002"/>
      <c r="DR43" s="1003"/>
      <c r="DS43" s="1003"/>
      <c r="DT43" s="1003"/>
      <c r="DU43" s="1004"/>
      <c r="DV43" s="1005"/>
      <c r="DW43" s="1006"/>
      <c r="DX43" s="1006"/>
      <c r="DY43" s="1006"/>
      <c r="DZ43" s="1007"/>
      <c r="EA43" s="212"/>
    </row>
    <row r="44" spans="1:131" ht="26.25" customHeight="1" x14ac:dyDescent="0.2">
      <c r="A44" s="220">
        <v>17</v>
      </c>
      <c r="B44" s="1043"/>
      <c r="C44" s="1044"/>
      <c r="D44" s="1044"/>
      <c r="E44" s="1044"/>
      <c r="F44" s="1044"/>
      <c r="G44" s="1044"/>
      <c r="H44" s="1044"/>
      <c r="I44" s="1044"/>
      <c r="J44" s="1044"/>
      <c r="K44" s="1044"/>
      <c r="L44" s="1044"/>
      <c r="M44" s="1044"/>
      <c r="N44" s="1044"/>
      <c r="O44" s="1044"/>
      <c r="P44" s="1045"/>
      <c r="Q44" s="1051"/>
      <c r="R44" s="1052"/>
      <c r="S44" s="1052"/>
      <c r="T44" s="1052"/>
      <c r="U44" s="1052"/>
      <c r="V44" s="1052"/>
      <c r="W44" s="1052"/>
      <c r="X44" s="1052"/>
      <c r="Y44" s="1052"/>
      <c r="Z44" s="1052"/>
      <c r="AA44" s="1052"/>
      <c r="AB44" s="1052"/>
      <c r="AC44" s="1052"/>
      <c r="AD44" s="1052"/>
      <c r="AE44" s="1053"/>
      <c r="AF44" s="1048"/>
      <c r="AG44" s="1049"/>
      <c r="AH44" s="1049"/>
      <c r="AI44" s="1049"/>
      <c r="AJ44" s="1050"/>
      <c r="AK44" s="993"/>
      <c r="AL44" s="984"/>
      <c r="AM44" s="984"/>
      <c r="AN44" s="984"/>
      <c r="AO44" s="984"/>
      <c r="AP44" s="984"/>
      <c r="AQ44" s="984"/>
      <c r="AR44" s="984"/>
      <c r="AS44" s="984"/>
      <c r="AT44" s="984"/>
      <c r="AU44" s="984"/>
      <c r="AV44" s="984"/>
      <c r="AW44" s="984"/>
      <c r="AX44" s="984"/>
      <c r="AY44" s="984"/>
      <c r="AZ44" s="1054"/>
      <c r="BA44" s="1054"/>
      <c r="BB44" s="1054"/>
      <c r="BC44" s="1054"/>
      <c r="BD44" s="1054"/>
      <c r="BE44" s="985"/>
      <c r="BF44" s="985"/>
      <c r="BG44" s="985"/>
      <c r="BH44" s="985"/>
      <c r="BI44" s="986"/>
      <c r="BJ44" s="214"/>
      <c r="BK44" s="214"/>
      <c r="BL44" s="214"/>
      <c r="BM44" s="214"/>
      <c r="BN44" s="214"/>
      <c r="BO44" s="223"/>
      <c r="BP44" s="223"/>
      <c r="BQ44" s="220">
        <v>38</v>
      </c>
      <c r="BR44" s="221"/>
      <c r="BS44" s="1005"/>
      <c r="BT44" s="1006"/>
      <c r="BU44" s="1006"/>
      <c r="BV44" s="1006"/>
      <c r="BW44" s="1006"/>
      <c r="BX44" s="1006"/>
      <c r="BY44" s="1006"/>
      <c r="BZ44" s="1006"/>
      <c r="CA44" s="1006"/>
      <c r="CB44" s="1006"/>
      <c r="CC44" s="1006"/>
      <c r="CD44" s="1006"/>
      <c r="CE44" s="1006"/>
      <c r="CF44" s="1006"/>
      <c r="CG44" s="1027"/>
      <c r="CH44" s="1002"/>
      <c r="CI44" s="1003"/>
      <c r="CJ44" s="1003"/>
      <c r="CK44" s="1003"/>
      <c r="CL44" s="1004"/>
      <c r="CM44" s="1002"/>
      <c r="CN44" s="1003"/>
      <c r="CO44" s="1003"/>
      <c r="CP44" s="1003"/>
      <c r="CQ44" s="1004"/>
      <c r="CR44" s="1002"/>
      <c r="CS44" s="1003"/>
      <c r="CT44" s="1003"/>
      <c r="CU44" s="1003"/>
      <c r="CV44" s="1004"/>
      <c r="CW44" s="1002"/>
      <c r="CX44" s="1003"/>
      <c r="CY44" s="1003"/>
      <c r="CZ44" s="1003"/>
      <c r="DA44" s="1004"/>
      <c r="DB44" s="1002"/>
      <c r="DC44" s="1003"/>
      <c r="DD44" s="1003"/>
      <c r="DE44" s="1003"/>
      <c r="DF44" s="1004"/>
      <c r="DG44" s="1002"/>
      <c r="DH44" s="1003"/>
      <c r="DI44" s="1003"/>
      <c r="DJ44" s="1003"/>
      <c r="DK44" s="1004"/>
      <c r="DL44" s="1002"/>
      <c r="DM44" s="1003"/>
      <c r="DN44" s="1003"/>
      <c r="DO44" s="1003"/>
      <c r="DP44" s="1004"/>
      <c r="DQ44" s="1002"/>
      <c r="DR44" s="1003"/>
      <c r="DS44" s="1003"/>
      <c r="DT44" s="1003"/>
      <c r="DU44" s="1004"/>
      <c r="DV44" s="1005"/>
      <c r="DW44" s="1006"/>
      <c r="DX44" s="1006"/>
      <c r="DY44" s="1006"/>
      <c r="DZ44" s="1007"/>
      <c r="EA44" s="212"/>
    </row>
    <row r="45" spans="1:131" ht="26.25" customHeight="1" x14ac:dyDescent="0.2">
      <c r="A45" s="220">
        <v>18</v>
      </c>
      <c r="B45" s="1043"/>
      <c r="C45" s="1044"/>
      <c r="D45" s="1044"/>
      <c r="E45" s="1044"/>
      <c r="F45" s="1044"/>
      <c r="G45" s="1044"/>
      <c r="H45" s="1044"/>
      <c r="I45" s="1044"/>
      <c r="J45" s="1044"/>
      <c r="K45" s="1044"/>
      <c r="L45" s="1044"/>
      <c r="M45" s="1044"/>
      <c r="N45" s="1044"/>
      <c r="O45" s="1044"/>
      <c r="P45" s="1045"/>
      <c r="Q45" s="1051"/>
      <c r="R45" s="1052"/>
      <c r="S45" s="1052"/>
      <c r="T45" s="1052"/>
      <c r="U45" s="1052"/>
      <c r="V45" s="1052"/>
      <c r="W45" s="1052"/>
      <c r="X45" s="1052"/>
      <c r="Y45" s="1052"/>
      <c r="Z45" s="1052"/>
      <c r="AA45" s="1052"/>
      <c r="AB45" s="1052"/>
      <c r="AC45" s="1052"/>
      <c r="AD45" s="1052"/>
      <c r="AE45" s="1053"/>
      <c r="AF45" s="1048"/>
      <c r="AG45" s="1049"/>
      <c r="AH45" s="1049"/>
      <c r="AI45" s="1049"/>
      <c r="AJ45" s="1050"/>
      <c r="AK45" s="993"/>
      <c r="AL45" s="984"/>
      <c r="AM45" s="984"/>
      <c r="AN45" s="984"/>
      <c r="AO45" s="984"/>
      <c r="AP45" s="984"/>
      <c r="AQ45" s="984"/>
      <c r="AR45" s="984"/>
      <c r="AS45" s="984"/>
      <c r="AT45" s="984"/>
      <c r="AU45" s="984"/>
      <c r="AV45" s="984"/>
      <c r="AW45" s="984"/>
      <c r="AX45" s="984"/>
      <c r="AY45" s="984"/>
      <c r="AZ45" s="1054"/>
      <c r="BA45" s="1054"/>
      <c r="BB45" s="1054"/>
      <c r="BC45" s="1054"/>
      <c r="BD45" s="1054"/>
      <c r="BE45" s="985"/>
      <c r="BF45" s="985"/>
      <c r="BG45" s="985"/>
      <c r="BH45" s="985"/>
      <c r="BI45" s="986"/>
      <c r="BJ45" s="214"/>
      <c r="BK45" s="214"/>
      <c r="BL45" s="214"/>
      <c r="BM45" s="214"/>
      <c r="BN45" s="214"/>
      <c r="BO45" s="223"/>
      <c r="BP45" s="223"/>
      <c r="BQ45" s="220">
        <v>39</v>
      </c>
      <c r="BR45" s="221"/>
      <c r="BS45" s="1005"/>
      <c r="BT45" s="1006"/>
      <c r="BU45" s="1006"/>
      <c r="BV45" s="1006"/>
      <c r="BW45" s="1006"/>
      <c r="BX45" s="1006"/>
      <c r="BY45" s="1006"/>
      <c r="BZ45" s="1006"/>
      <c r="CA45" s="1006"/>
      <c r="CB45" s="1006"/>
      <c r="CC45" s="1006"/>
      <c r="CD45" s="1006"/>
      <c r="CE45" s="1006"/>
      <c r="CF45" s="1006"/>
      <c r="CG45" s="1027"/>
      <c r="CH45" s="1002"/>
      <c r="CI45" s="1003"/>
      <c r="CJ45" s="1003"/>
      <c r="CK45" s="1003"/>
      <c r="CL45" s="1004"/>
      <c r="CM45" s="1002"/>
      <c r="CN45" s="1003"/>
      <c r="CO45" s="1003"/>
      <c r="CP45" s="1003"/>
      <c r="CQ45" s="1004"/>
      <c r="CR45" s="1002"/>
      <c r="CS45" s="1003"/>
      <c r="CT45" s="1003"/>
      <c r="CU45" s="1003"/>
      <c r="CV45" s="1004"/>
      <c r="CW45" s="1002"/>
      <c r="CX45" s="1003"/>
      <c r="CY45" s="1003"/>
      <c r="CZ45" s="1003"/>
      <c r="DA45" s="1004"/>
      <c r="DB45" s="1002"/>
      <c r="DC45" s="1003"/>
      <c r="DD45" s="1003"/>
      <c r="DE45" s="1003"/>
      <c r="DF45" s="1004"/>
      <c r="DG45" s="1002"/>
      <c r="DH45" s="1003"/>
      <c r="DI45" s="1003"/>
      <c r="DJ45" s="1003"/>
      <c r="DK45" s="1004"/>
      <c r="DL45" s="1002"/>
      <c r="DM45" s="1003"/>
      <c r="DN45" s="1003"/>
      <c r="DO45" s="1003"/>
      <c r="DP45" s="1004"/>
      <c r="DQ45" s="1002"/>
      <c r="DR45" s="1003"/>
      <c r="DS45" s="1003"/>
      <c r="DT45" s="1003"/>
      <c r="DU45" s="1004"/>
      <c r="DV45" s="1005"/>
      <c r="DW45" s="1006"/>
      <c r="DX45" s="1006"/>
      <c r="DY45" s="1006"/>
      <c r="DZ45" s="1007"/>
      <c r="EA45" s="212"/>
    </row>
    <row r="46" spans="1:131" ht="26.25" customHeight="1" x14ac:dyDescent="0.2">
      <c r="A46" s="220">
        <v>19</v>
      </c>
      <c r="B46" s="1043"/>
      <c r="C46" s="1044"/>
      <c r="D46" s="1044"/>
      <c r="E46" s="1044"/>
      <c r="F46" s="1044"/>
      <c r="G46" s="1044"/>
      <c r="H46" s="1044"/>
      <c r="I46" s="1044"/>
      <c r="J46" s="1044"/>
      <c r="K46" s="1044"/>
      <c r="L46" s="1044"/>
      <c r="M46" s="1044"/>
      <c r="N46" s="1044"/>
      <c r="O46" s="1044"/>
      <c r="P46" s="1045"/>
      <c r="Q46" s="1051"/>
      <c r="R46" s="1052"/>
      <c r="S46" s="1052"/>
      <c r="T46" s="1052"/>
      <c r="U46" s="1052"/>
      <c r="V46" s="1052"/>
      <c r="W46" s="1052"/>
      <c r="X46" s="1052"/>
      <c r="Y46" s="1052"/>
      <c r="Z46" s="1052"/>
      <c r="AA46" s="1052"/>
      <c r="AB46" s="1052"/>
      <c r="AC46" s="1052"/>
      <c r="AD46" s="1052"/>
      <c r="AE46" s="1053"/>
      <c r="AF46" s="1048"/>
      <c r="AG46" s="1049"/>
      <c r="AH46" s="1049"/>
      <c r="AI46" s="1049"/>
      <c r="AJ46" s="1050"/>
      <c r="AK46" s="993"/>
      <c r="AL46" s="984"/>
      <c r="AM46" s="984"/>
      <c r="AN46" s="984"/>
      <c r="AO46" s="984"/>
      <c r="AP46" s="984"/>
      <c r="AQ46" s="984"/>
      <c r="AR46" s="984"/>
      <c r="AS46" s="984"/>
      <c r="AT46" s="984"/>
      <c r="AU46" s="984"/>
      <c r="AV46" s="984"/>
      <c r="AW46" s="984"/>
      <c r="AX46" s="984"/>
      <c r="AY46" s="984"/>
      <c r="AZ46" s="1054"/>
      <c r="BA46" s="1054"/>
      <c r="BB46" s="1054"/>
      <c r="BC46" s="1054"/>
      <c r="BD46" s="1054"/>
      <c r="BE46" s="985"/>
      <c r="BF46" s="985"/>
      <c r="BG46" s="985"/>
      <c r="BH46" s="985"/>
      <c r="BI46" s="986"/>
      <c r="BJ46" s="214"/>
      <c r="BK46" s="214"/>
      <c r="BL46" s="214"/>
      <c r="BM46" s="214"/>
      <c r="BN46" s="214"/>
      <c r="BO46" s="223"/>
      <c r="BP46" s="223"/>
      <c r="BQ46" s="220">
        <v>40</v>
      </c>
      <c r="BR46" s="221"/>
      <c r="BS46" s="1005"/>
      <c r="BT46" s="1006"/>
      <c r="BU46" s="1006"/>
      <c r="BV46" s="1006"/>
      <c r="BW46" s="1006"/>
      <c r="BX46" s="1006"/>
      <c r="BY46" s="1006"/>
      <c r="BZ46" s="1006"/>
      <c r="CA46" s="1006"/>
      <c r="CB46" s="1006"/>
      <c r="CC46" s="1006"/>
      <c r="CD46" s="1006"/>
      <c r="CE46" s="1006"/>
      <c r="CF46" s="1006"/>
      <c r="CG46" s="1027"/>
      <c r="CH46" s="1002"/>
      <c r="CI46" s="1003"/>
      <c r="CJ46" s="1003"/>
      <c r="CK46" s="1003"/>
      <c r="CL46" s="1004"/>
      <c r="CM46" s="1002"/>
      <c r="CN46" s="1003"/>
      <c r="CO46" s="1003"/>
      <c r="CP46" s="1003"/>
      <c r="CQ46" s="1004"/>
      <c r="CR46" s="1002"/>
      <c r="CS46" s="1003"/>
      <c r="CT46" s="1003"/>
      <c r="CU46" s="1003"/>
      <c r="CV46" s="1004"/>
      <c r="CW46" s="1002"/>
      <c r="CX46" s="1003"/>
      <c r="CY46" s="1003"/>
      <c r="CZ46" s="1003"/>
      <c r="DA46" s="1004"/>
      <c r="DB46" s="1002"/>
      <c r="DC46" s="1003"/>
      <c r="DD46" s="1003"/>
      <c r="DE46" s="1003"/>
      <c r="DF46" s="1004"/>
      <c r="DG46" s="1002"/>
      <c r="DH46" s="1003"/>
      <c r="DI46" s="1003"/>
      <c r="DJ46" s="1003"/>
      <c r="DK46" s="1004"/>
      <c r="DL46" s="1002"/>
      <c r="DM46" s="1003"/>
      <c r="DN46" s="1003"/>
      <c r="DO46" s="1003"/>
      <c r="DP46" s="1004"/>
      <c r="DQ46" s="1002"/>
      <c r="DR46" s="1003"/>
      <c r="DS46" s="1003"/>
      <c r="DT46" s="1003"/>
      <c r="DU46" s="1004"/>
      <c r="DV46" s="1005"/>
      <c r="DW46" s="1006"/>
      <c r="DX46" s="1006"/>
      <c r="DY46" s="1006"/>
      <c r="DZ46" s="1007"/>
      <c r="EA46" s="212"/>
    </row>
    <row r="47" spans="1:131" ht="26.25" customHeight="1" x14ac:dyDescent="0.2">
      <c r="A47" s="220">
        <v>20</v>
      </c>
      <c r="B47" s="1043"/>
      <c r="C47" s="1044"/>
      <c r="D47" s="1044"/>
      <c r="E47" s="1044"/>
      <c r="F47" s="1044"/>
      <c r="G47" s="1044"/>
      <c r="H47" s="1044"/>
      <c r="I47" s="1044"/>
      <c r="J47" s="1044"/>
      <c r="K47" s="1044"/>
      <c r="L47" s="1044"/>
      <c r="M47" s="1044"/>
      <c r="N47" s="1044"/>
      <c r="O47" s="1044"/>
      <c r="P47" s="1045"/>
      <c r="Q47" s="1051"/>
      <c r="R47" s="1052"/>
      <c r="S47" s="1052"/>
      <c r="T47" s="1052"/>
      <c r="U47" s="1052"/>
      <c r="V47" s="1052"/>
      <c r="W47" s="1052"/>
      <c r="X47" s="1052"/>
      <c r="Y47" s="1052"/>
      <c r="Z47" s="1052"/>
      <c r="AA47" s="1052"/>
      <c r="AB47" s="1052"/>
      <c r="AC47" s="1052"/>
      <c r="AD47" s="1052"/>
      <c r="AE47" s="1053"/>
      <c r="AF47" s="1048"/>
      <c r="AG47" s="1049"/>
      <c r="AH47" s="1049"/>
      <c r="AI47" s="1049"/>
      <c r="AJ47" s="1050"/>
      <c r="AK47" s="993"/>
      <c r="AL47" s="984"/>
      <c r="AM47" s="984"/>
      <c r="AN47" s="984"/>
      <c r="AO47" s="984"/>
      <c r="AP47" s="984"/>
      <c r="AQ47" s="984"/>
      <c r="AR47" s="984"/>
      <c r="AS47" s="984"/>
      <c r="AT47" s="984"/>
      <c r="AU47" s="984"/>
      <c r="AV47" s="984"/>
      <c r="AW47" s="984"/>
      <c r="AX47" s="984"/>
      <c r="AY47" s="984"/>
      <c r="AZ47" s="1054"/>
      <c r="BA47" s="1054"/>
      <c r="BB47" s="1054"/>
      <c r="BC47" s="1054"/>
      <c r="BD47" s="1054"/>
      <c r="BE47" s="985"/>
      <c r="BF47" s="985"/>
      <c r="BG47" s="985"/>
      <c r="BH47" s="985"/>
      <c r="BI47" s="986"/>
      <c r="BJ47" s="214"/>
      <c r="BK47" s="214"/>
      <c r="BL47" s="214"/>
      <c r="BM47" s="214"/>
      <c r="BN47" s="214"/>
      <c r="BO47" s="223"/>
      <c r="BP47" s="223"/>
      <c r="BQ47" s="220">
        <v>41</v>
      </c>
      <c r="BR47" s="221"/>
      <c r="BS47" s="1005"/>
      <c r="BT47" s="1006"/>
      <c r="BU47" s="1006"/>
      <c r="BV47" s="1006"/>
      <c r="BW47" s="1006"/>
      <c r="BX47" s="1006"/>
      <c r="BY47" s="1006"/>
      <c r="BZ47" s="1006"/>
      <c r="CA47" s="1006"/>
      <c r="CB47" s="1006"/>
      <c r="CC47" s="1006"/>
      <c r="CD47" s="1006"/>
      <c r="CE47" s="1006"/>
      <c r="CF47" s="1006"/>
      <c r="CG47" s="1027"/>
      <c r="CH47" s="1002"/>
      <c r="CI47" s="1003"/>
      <c r="CJ47" s="1003"/>
      <c r="CK47" s="1003"/>
      <c r="CL47" s="1004"/>
      <c r="CM47" s="1002"/>
      <c r="CN47" s="1003"/>
      <c r="CO47" s="1003"/>
      <c r="CP47" s="1003"/>
      <c r="CQ47" s="1004"/>
      <c r="CR47" s="1002"/>
      <c r="CS47" s="1003"/>
      <c r="CT47" s="1003"/>
      <c r="CU47" s="1003"/>
      <c r="CV47" s="1004"/>
      <c r="CW47" s="1002"/>
      <c r="CX47" s="1003"/>
      <c r="CY47" s="1003"/>
      <c r="CZ47" s="1003"/>
      <c r="DA47" s="1004"/>
      <c r="DB47" s="1002"/>
      <c r="DC47" s="1003"/>
      <c r="DD47" s="1003"/>
      <c r="DE47" s="1003"/>
      <c r="DF47" s="1004"/>
      <c r="DG47" s="1002"/>
      <c r="DH47" s="1003"/>
      <c r="DI47" s="1003"/>
      <c r="DJ47" s="1003"/>
      <c r="DK47" s="1004"/>
      <c r="DL47" s="1002"/>
      <c r="DM47" s="1003"/>
      <c r="DN47" s="1003"/>
      <c r="DO47" s="1003"/>
      <c r="DP47" s="1004"/>
      <c r="DQ47" s="1002"/>
      <c r="DR47" s="1003"/>
      <c r="DS47" s="1003"/>
      <c r="DT47" s="1003"/>
      <c r="DU47" s="1004"/>
      <c r="DV47" s="1005"/>
      <c r="DW47" s="1006"/>
      <c r="DX47" s="1006"/>
      <c r="DY47" s="1006"/>
      <c r="DZ47" s="1007"/>
      <c r="EA47" s="212"/>
    </row>
    <row r="48" spans="1:131" ht="26.25" customHeight="1" x14ac:dyDescent="0.2">
      <c r="A48" s="220">
        <v>21</v>
      </c>
      <c r="B48" s="1043"/>
      <c r="C48" s="1044"/>
      <c r="D48" s="1044"/>
      <c r="E48" s="1044"/>
      <c r="F48" s="1044"/>
      <c r="G48" s="1044"/>
      <c r="H48" s="1044"/>
      <c r="I48" s="1044"/>
      <c r="J48" s="1044"/>
      <c r="K48" s="1044"/>
      <c r="L48" s="1044"/>
      <c r="M48" s="1044"/>
      <c r="N48" s="1044"/>
      <c r="O48" s="1044"/>
      <c r="P48" s="1045"/>
      <c r="Q48" s="1051"/>
      <c r="R48" s="1052"/>
      <c r="S48" s="1052"/>
      <c r="T48" s="1052"/>
      <c r="U48" s="1052"/>
      <c r="V48" s="1052"/>
      <c r="W48" s="1052"/>
      <c r="X48" s="1052"/>
      <c r="Y48" s="1052"/>
      <c r="Z48" s="1052"/>
      <c r="AA48" s="1052"/>
      <c r="AB48" s="1052"/>
      <c r="AC48" s="1052"/>
      <c r="AD48" s="1052"/>
      <c r="AE48" s="1053"/>
      <c r="AF48" s="1048"/>
      <c r="AG48" s="1049"/>
      <c r="AH48" s="1049"/>
      <c r="AI48" s="1049"/>
      <c r="AJ48" s="1050"/>
      <c r="AK48" s="993"/>
      <c r="AL48" s="984"/>
      <c r="AM48" s="984"/>
      <c r="AN48" s="984"/>
      <c r="AO48" s="984"/>
      <c r="AP48" s="984"/>
      <c r="AQ48" s="984"/>
      <c r="AR48" s="984"/>
      <c r="AS48" s="984"/>
      <c r="AT48" s="984"/>
      <c r="AU48" s="984"/>
      <c r="AV48" s="984"/>
      <c r="AW48" s="984"/>
      <c r="AX48" s="984"/>
      <c r="AY48" s="984"/>
      <c r="AZ48" s="1054"/>
      <c r="BA48" s="1054"/>
      <c r="BB48" s="1054"/>
      <c r="BC48" s="1054"/>
      <c r="BD48" s="1054"/>
      <c r="BE48" s="985"/>
      <c r="BF48" s="985"/>
      <c r="BG48" s="985"/>
      <c r="BH48" s="985"/>
      <c r="BI48" s="986"/>
      <c r="BJ48" s="214"/>
      <c r="BK48" s="214"/>
      <c r="BL48" s="214"/>
      <c r="BM48" s="214"/>
      <c r="BN48" s="214"/>
      <c r="BO48" s="223"/>
      <c r="BP48" s="223"/>
      <c r="BQ48" s="220">
        <v>42</v>
      </c>
      <c r="BR48" s="221"/>
      <c r="BS48" s="1005"/>
      <c r="BT48" s="1006"/>
      <c r="BU48" s="1006"/>
      <c r="BV48" s="1006"/>
      <c r="BW48" s="1006"/>
      <c r="BX48" s="1006"/>
      <c r="BY48" s="1006"/>
      <c r="BZ48" s="1006"/>
      <c r="CA48" s="1006"/>
      <c r="CB48" s="1006"/>
      <c r="CC48" s="1006"/>
      <c r="CD48" s="1006"/>
      <c r="CE48" s="1006"/>
      <c r="CF48" s="1006"/>
      <c r="CG48" s="1027"/>
      <c r="CH48" s="1002"/>
      <c r="CI48" s="1003"/>
      <c r="CJ48" s="1003"/>
      <c r="CK48" s="1003"/>
      <c r="CL48" s="1004"/>
      <c r="CM48" s="1002"/>
      <c r="CN48" s="1003"/>
      <c r="CO48" s="1003"/>
      <c r="CP48" s="1003"/>
      <c r="CQ48" s="1004"/>
      <c r="CR48" s="1002"/>
      <c r="CS48" s="1003"/>
      <c r="CT48" s="1003"/>
      <c r="CU48" s="1003"/>
      <c r="CV48" s="1004"/>
      <c r="CW48" s="1002"/>
      <c r="CX48" s="1003"/>
      <c r="CY48" s="1003"/>
      <c r="CZ48" s="1003"/>
      <c r="DA48" s="1004"/>
      <c r="DB48" s="1002"/>
      <c r="DC48" s="1003"/>
      <c r="DD48" s="1003"/>
      <c r="DE48" s="1003"/>
      <c r="DF48" s="1004"/>
      <c r="DG48" s="1002"/>
      <c r="DH48" s="1003"/>
      <c r="DI48" s="1003"/>
      <c r="DJ48" s="1003"/>
      <c r="DK48" s="1004"/>
      <c r="DL48" s="1002"/>
      <c r="DM48" s="1003"/>
      <c r="DN48" s="1003"/>
      <c r="DO48" s="1003"/>
      <c r="DP48" s="1004"/>
      <c r="DQ48" s="1002"/>
      <c r="DR48" s="1003"/>
      <c r="DS48" s="1003"/>
      <c r="DT48" s="1003"/>
      <c r="DU48" s="1004"/>
      <c r="DV48" s="1005"/>
      <c r="DW48" s="1006"/>
      <c r="DX48" s="1006"/>
      <c r="DY48" s="1006"/>
      <c r="DZ48" s="1007"/>
      <c r="EA48" s="212"/>
    </row>
    <row r="49" spans="1:131" ht="26.25" customHeight="1" x14ac:dyDescent="0.2">
      <c r="A49" s="220">
        <v>22</v>
      </c>
      <c r="B49" s="1043"/>
      <c r="C49" s="1044"/>
      <c r="D49" s="1044"/>
      <c r="E49" s="1044"/>
      <c r="F49" s="1044"/>
      <c r="G49" s="1044"/>
      <c r="H49" s="1044"/>
      <c r="I49" s="1044"/>
      <c r="J49" s="1044"/>
      <c r="K49" s="1044"/>
      <c r="L49" s="1044"/>
      <c r="M49" s="1044"/>
      <c r="N49" s="1044"/>
      <c r="O49" s="1044"/>
      <c r="P49" s="1045"/>
      <c r="Q49" s="1051"/>
      <c r="R49" s="1052"/>
      <c r="S49" s="1052"/>
      <c r="T49" s="1052"/>
      <c r="U49" s="1052"/>
      <c r="V49" s="1052"/>
      <c r="W49" s="1052"/>
      <c r="X49" s="1052"/>
      <c r="Y49" s="1052"/>
      <c r="Z49" s="1052"/>
      <c r="AA49" s="1052"/>
      <c r="AB49" s="1052"/>
      <c r="AC49" s="1052"/>
      <c r="AD49" s="1052"/>
      <c r="AE49" s="1053"/>
      <c r="AF49" s="1048"/>
      <c r="AG49" s="1049"/>
      <c r="AH49" s="1049"/>
      <c r="AI49" s="1049"/>
      <c r="AJ49" s="1050"/>
      <c r="AK49" s="993"/>
      <c r="AL49" s="984"/>
      <c r="AM49" s="984"/>
      <c r="AN49" s="984"/>
      <c r="AO49" s="984"/>
      <c r="AP49" s="984"/>
      <c r="AQ49" s="984"/>
      <c r="AR49" s="984"/>
      <c r="AS49" s="984"/>
      <c r="AT49" s="984"/>
      <c r="AU49" s="984"/>
      <c r="AV49" s="984"/>
      <c r="AW49" s="984"/>
      <c r="AX49" s="984"/>
      <c r="AY49" s="984"/>
      <c r="AZ49" s="1054"/>
      <c r="BA49" s="1054"/>
      <c r="BB49" s="1054"/>
      <c r="BC49" s="1054"/>
      <c r="BD49" s="1054"/>
      <c r="BE49" s="985"/>
      <c r="BF49" s="985"/>
      <c r="BG49" s="985"/>
      <c r="BH49" s="985"/>
      <c r="BI49" s="986"/>
      <c r="BJ49" s="214"/>
      <c r="BK49" s="214"/>
      <c r="BL49" s="214"/>
      <c r="BM49" s="214"/>
      <c r="BN49" s="214"/>
      <c r="BO49" s="223"/>
      <c r="BP49" s="223"/>
      <c r="BQ49" s="220">
        <v>43</v>
      </c>
      <c r="BR49" s="221"/>
      <c r="BS49" s="1005"/>
      <c r="BT49" s="1006"/>
      <c r="BU49" s="1006"/>
      <c r="BV49" s="1006"/>
      <c r="BW49" s="1006"/>
      <c r="BX49" s="1006"/>
      <c r="BY49" s="1006"/>
      <c r="BZ49" s="1006"/>
      <c r="CA49" s="1006"/>
      <c r="CB49" s="1006"/>
      <c r="CC49" s="1006"/>
      <c r="CD49" s="1006"/>
      <c r="CE49" s="1006"/>
      <c r="CF49" s="1006"/>
      <c r="CG49" s="1027"/>
      <c r="CH49" s="1002"/>
      <c r="CI49" s="1003"/>
      <c r="CJ49" s="1003"/>
      <c r="CK49" s="1003"/>
      <c r="CL49" s="1004"/>
      <c r="CM49" s="1002"/>
      <c r="CN49" s="1003"/>
      <c r="CO49" s="1003"/>
      <c r="CP49" s="1003"/>
      <c r="CQ49" s="1004"/>
      <c r="CR49" s="1002"/>
      <c r="CS49" s="1003"/>
      <c r="CT49" s="1003"/>
      <c r="CU49" s="1003"/>
      <c r="CV49" s="1004"/>
      <c r="CW49" s="1002"/>
      <c r="CX49" s="1003"/>
      <c r="CY49" s="1003"/>
      <c r="CZ49" s="1003"/>
      <c r="DA49" s="1004"/>
      <c r="DB49" s="1002"/>
      <c r="DC49" s="1003"/>
      <c r="DD49" s="1003"/>
      <c r="DE49" s="1003"/>
      <c r="DF49" s="1004"/>
      <c r="DG49" s="1002"/>
      <c r="DH49" s="1003"/>
      <c r="DI49" s="1003"/>
      <c r="DJ49" s="1003"/>
      <c r="DK49" s="1004"/>
      <c r="DL49" s="1002"/>
      <c r="DM49" s="1003"/>
      <c r="DN49" s="1003"/>
      <c r="DO49" s="1003"/>
      <c r="DP49" s="1004"/>
      <c r="DQ49" s="1002"/>
      <c r="DR49" s="1003"/>
      <c r="DS49" s="1003"/>
      <c r="DT49" s="1003"/>
      <c r="DU49" s="1004"/>
      <c r="DV49" s="1005"/>
      <c r="DW49" s="1006"/>
      <c r="DX49" s="1006"/>
      <c r="DY49" s="1006"/>
      <c r="DZ49" s="1007"/>
      <c r="EA49" s="212"/>
    </row>
    <row r="50" spans="1:131" ht="26.25" customHeight="1" x14ac:dyDescent="0.2">
      <c r="A50" s="220">
        <v>23</v>
      </c>
      <c r="B50" s="1043"/>
      <c r="C50" s="1044"/>
      <c r="D50" s="1044"/>
      <c r="E50" s="1044"/>
      <c r="F50" s="1044"/>
      <c r="G50" s="1044"/>
      <c r="H50" s="1044"/>
      <c r="I50" s="1044"/>
      <c r="J50" s="1044"/>
      <c r="K50" s="1044"/>
      <c r="L50" s="1044"/>
      <c r="M50" s="1044"/>
      <c r="N50" s="1044"/>
      <c r="O50" s="1044"/>
      <c r="P50" s="1045"/>
      <c r="Q50" s="1046"/>
      <c r="R50" s="1038"/>
      <c r="S50" s="1038"/>
      <c r="T50" s="1038"/>
      <c r="U50" s="1038"/>
      <c r="V50" s="1038"/>
      <c r="W50" s="1038"/>
      <c r="X50" s="1038"/>
      <c r="Y50" s="1038"/>
      <c r="Z50" s="1038"/>
      <c r="AA50" s="1038"/>
      <c r="AB50" s="1038"/>
      <c r="AC50" s="1038"/>
      <c r="AD50" s="1038"/>
      <c r="AE50" s="1047"/>
      <c r="AF50" s="1048"/>
      <c r="AG50" s="1049"/>
      <c r="AH50" s="1049"/>
      <c r="AI50" s="1049"/>
      <c r="AJ50" s="1050"/>
      <c r="AK50" s="1037"/>
      <c r="AL50" s="1038"/>
      <c r="AM50" s="1038"/>
      <c r="AN50" s="1038"/>
      <c r="AO50" s="1038"/>
      <c r="AP50" s="1038"/>
      <c r="AQ50" s="1038"/>
      <c r="AR50" s="1038"/>
      <c r="AS50" s="1038"/>
      <c r="AT50" s="1038"/>
      <c r="AU50" s="1038"/>
      <c r="AV50" s="1038"/>
      <c r="AW50" s="1038"/>
      <c r="AX50" s="1038"/>
      <c r="AY50" s="1038"/>
      <c r="AZ50" s="1039"/>
      <c r="BA50" s="1039"/>
      <c r="BB50" s="1039"/>
      <c r="BC50" s="1039"/>
      <c r="BD50" s="1039"/>
      <c r="BE50" s="985"/>
      <c r="BF50" s="985"/>
      <c r="BG50" s="985"/>
      <c r="BH50" s="985"/>
      <c r="BI50" s="986"/>
      <c r="BJ50" s="214"/>
      <c r="BK50" s="214"/>
      <c r="BL50" s="214"/>
      <c r="BM50" s="214"/>
      <c r="BN50" s="214"/>
      <c r="BO50" s="223"/>
      <c r="BP50" s="223"/>
      <c r="BQ50" s="220">
        <v>44</v>
      </c>
      <c r="BR50" s="221"/>
      <c r="BS50" s="1005"/>
      <c r="BT50" s="1006"/>
      <c r="BU50" s="1006"/>
      <c r="BV50" s="1006"/>
      <c r="BW50" s="1006"/>
      <c r="BX50" s="1006"/>
      <c r="BY50" s="1006"/>
      <c r="BZ50" s="1006"/>
      <c r="CA50" s="1006"/>
      <c r="CB50" s="1006"/>
      <c r="CC50" s="1006"/>
      <c r="CD50" s="1006"/>
      <c r="CE50" s="1006"/>
      <c r="CF50" s="1006"/>
      <c r="CG50" s="1027"/>
      <c r="CH50" s="1002"/>
      <c r="CI50" s="1003"/>
      <c r="CJ50" s="1003"/>
      <c r="CK50" s="1003"/>
      <c r="CL50" s="1004"/>
      <c r="CM50" s="1002"/>
      <c r="CN50" s="1003"/>
      <c r="CO50" s="1003"/>
      <c r="CP50" s="1003"/>
      <c r="CQ50" s="1004"/>
      <c r="CR50" s="1002"/>
      <c r="CS50" s="1003"/>
      <c r="CT50" s="1003"/>
      <c r="CU50" s="1003"/>
      <c r="CV50" s="1004"/>
      <c r="CW50" s="1002"/>
      <c r="CX50" s="1003"/>
      <c r="CY50" s="1003"/>
      <c r="CZ50" s="1003"/>
      <c r="DA50" s="1004"/>
      <c r="DB50" s="1002"/>
      <c r="DC50" s="1003"/>
      <c r="DD50" s="1003"/>
      <c r="DE50" s="1003"/>
      <c r="DF50" s="1004"/>
      <c r="DG50" s="1002"/>
      <c r="DH50" s="1003"/>
      <c r="DI50" s="1003"/>
      <c r="DJ50" s="1003"/>
      <c r="DK50" s="1004"/>
      <c r="DL50" s="1002"/>
      <c r="DM50" s="1003"/>
      <c r="DN50" s="1003"/>
      <c r="DO50" s="1003"/>
      <c r="DP50" s="1004"/>
      <c r="DQ50" s="1002"/>
      <c r="DR50" s="1003"/>
      <c r="DS50" s="1003"/>
      <c r="DT50" s="1003"/>
      <c r="DU50" s="1004"/>
      <c r="DV50" s="1005"/>
      <c r="DW50" s="1006"/>
      <c r="DX50" s="1006"/>
      <c r="DY50" s="1006"/>
      <c r="DZ50" s="1007"/>
      <c r="EA50" s="212"/>
    </row>
    <row r="51" spans="1:131" ht="26.25" customHeight="1" x14ac:dyDescent="0.2">
      <c r="A51" s="220">
        <v>24</v>
      </c>
      <c r="B51" s="1043"/>
      <c r="C51" s="1044"/>
      <c r="D51" s="1044"/>
      <c r="E51" s="1044"/>
      <c r="F51" s="1044"/>
      <c r="G51" s="1044"/>
      <c r="H51" s="1044"/>
      <c r="I51" s="1044"/>
      <c r="J51" s="1044"/>
      <c r="K51" s="1044"/>
      <c r="L51" s="1044"/>
      <c r="M51" s="1044"/>
      <c r="N51" s="1044"/>
      <c r="O51" s="1044"/>
      <c r="P51" s="1045"/>
      <c r="Q51" s="1046"/>
      <c r="R51" s="1038"/>
      <c r="S51" s="1038"/>
      <c r="T51" s="1038"/>
      <c r="U51" s="1038"/>
      <c r="V51" s="1038"/>
      <c r="W51" s="1038"/>
      <c r="X51" s="1038"/>
      <c r="Y51" s="1038"/>
      <c r="Z51" s="1038"/>
      <c r="AA51" s="1038"/>
      <c r="AB51" s="1038"/>
      <c r="AC51" s="1038"/>
      <c r="AD51" s="1038"/>
      <c r="AE51" s="1047"/>
      <c r="AF51" s="1048"/>
      <c r="AG51" s="1049"/>
      <c r="AH51" s="1049"/>
      <c r="AI51" s="1049"/>
      <c r="AJ51" s="1050"/>
      <c r="AK51" s="1037"/>
      <c r="AL51" s="1038"/>
      <c r="AM51" s="1038"/>
      <c r="AN51" s="1038"/>
      <c r="AO51" s="1038"/>
      <c r="AP51" s="1038"/>
      <c r="AQ51" s="1038"/>
      <c r="AR51" s="1038"/>
      <c r="AS51" s="1038"/>
      <c r="AT51" s="1038"/>
      <c r="AU51" s="1038"/>
      <c r="AV51" s="1038"/>
      <c r="AW51" s="1038"/>
      <c r="AX51" s="1038"/>
      <c r="AY51" s="1038"/>
      <c r="AZ51" s="1039"/>
      <c r="BA51" s="1039"/>
      <c r="BB51" s="1039"/>
      <c r="BC51" s="1039"/>
      <c r="BD51" s="1039"/>
      <c r="BE51" s="985"/>
      <c r="BF51" s="985"/>
      <c r="BG51" s="985"/>
      <c r="BH51" s="985"/>
      <c r="BI51" s="986"/>
      <c r="BJ51" s="214"/>
      <c r="BK51" s="214"/>
      <c r="BL51" s="214"/>
      <c r="BM51" s="214"/>
      <c r="BN51" s="214"/>
      <c r="BO51" s="223"/>
      <c r="BP51" s="223"/>
      <c r="BQ51" s="220">
        <v>45</v>
      </c>
      <c r="BR51" s="221"/>
      <c r="BS51" s="1005"/>
      <c r="BT51" s="1006"/>
      <c r="BU51" s="1006"/>
      <c r="BV51" s="1006"/>
      <c r="BW51" s="1006"/>
      <c r="BX51" s="1006"/>
      <c r="BY51" s="1006"/>
      <c r="BZ51" s="1006"/>
      <c r="CA51" s="1006"/>
      <c r="CB51" s="1006"/>
      <c r="CC51" s="1006"/>
      <c r="CD51" s="1006"/>
      <c r="CE51" s="1006"/>
      <c r="CF51" s="1006"/>
      <c r="CG51" s="1027"/>
      <c r="CH51" s="1002"/>
      <c r="CI51" s="1003"/>
      <c r="CJ51" s="1003"/>
      <c r="CK51" s="1003"/>
      <c r="CL51" s="1004"/>
      <c r="CM51" s="1002"/>
      <c r="CN51" s="1003"/>
      <c r="CO51" s="1003"/>
      <c r="CP51" s="1003"/>
      <c r="CQ51" s="1004"/>
      <c r="CR51" s="1002"/>
      <c r="CS51" s="1003"/>
      <c r="CT51" s="1003"/>
      <c r="CU51" s="1003"/>
      <c r="CV51" s="1004"/>
      <c r="CW51" s="1002"/>
      <c r="CX51" s="1003"/>
      <c r="CY51" s="1003"/>
      <c r="CZ51" s="1003"/>
      <c r="DA51" s="1004"/>
      <c r="DB51" s="1002"/>
      <c r="DC51" s="1003"/>
      <c r="DD51" s="1003"/>
      <c r="DE51" s="1003"/>
      <c r="DF51" s="1004"/>
      <c r="DG51" s="1002"/>
      <c r="DH51" s="1003"/>
      <c r="DI51" s="1003"/>
      <c r="DJ51" s="1003"/>
      <c r="DK51" s="1004"/>
      <c r="DL51" s="1002"/>
      <c r="DM51" s="1003"/>
      <c r="DN51" s="1003"/>
      <c r="DO51" s="1003"/>
      <c r="DP51" s="1004"/>
      <c r="DQ51" s="1002"/>
      <c r="DR51" s="1003"/>
      <c r="DS51" s="1003"/>
      <c r="DT51" s="1003"/>
      <c r="DU51" s="1004"/>
      <c r="DV51" s="1005"/>
      <c r="DW51" s="1006"/>
      <c r="DX51" s="1006"/>
      <c r="DY51" s="1006"/>
      <c r="DZ51" s="1007"/>
      <c r="EA51" s="212"/>
    </row>
    <row r="52" spans="1:131" ht="26.25" customHeight="1" x14ac:dyDescent="0.2">
      <c r="A52" s="220">
        <v>25</v>
      </c>
      <c r="B52" s="1043"/>
      <c r="C52" s="1044"/>
      <c r="D52" s="1044"/>
      <c r="E52" s="1044"/>
      <c r="F52" s="1044"/>
      <c r="G52" s="1044"/>
      <c r="H52" s="1044"/>
      <c r="I52" s="1044"/>
      <c r="J52" s="1044"/>
      <c r="K52" s="1044"/>
      <c r="L52" s="1044"/>
      <c r="M52" s="1044"/>
      <c r="N52" s="1044"/>
      <c r="O52" s="1044"/>
      <c r="P52" s="1045"/>
      <c r="Q52" s="1046"/>
      <c r="R52" s="1038"/>
      <c r="S52" s="1038"/>
      <c r="T52" s="1038"/>
      <c r="U52" s="1038"/>
      <c r="V52" s="1038"/>
      <c r="W52" s="1038"/>
      <c r="X52" s="1038"/>
      <c r="Y52" s="1038"/>
      <c r="Z52" s="1038"/>
      <c r="AA52" s="1038"/>
      <c r="AB52" s="1038"/>
      <c r="AC52" s="1038"/>
      <c r="AD52" s="1038"/>
      <c r="AE52" s="1047"/>
      <c r="AF52" s="1048"/>
      <c r="AG52" s="1049"/>
      <c r="AH52" s="1049"/>
      <c r="AI52" s="1049"/>
      <c r="AJ52" s="1050"/>
      <c r="AK52" s="1037"/>
      <c r="AL52" s="1038"/>
      <c r="AM52" s="1038"/>
      <c r="AN52" s="1038"/>
      <c r="AO52" s="1038"/>
      <c r="AP52" s="1038"/>
      <c r="AQ52" s="1038"/>
      <c r="AR52" s="1038"/>
      <c r="AS52" s="1038"/>
      <c r="AT52" s="1038"/>
      <c r="AU52" s="1038"/>
      <c r="AV52" s="1038"/>
      <c r="AW52" s="1038"/>
      <c r="AX52" s="1038"/>
      <c r="AY52" s="1038"/>
      <c r="AZ52" s="1039"/>
      <c r="BA52" s="1039"/>
      <c r="BB52" s="1039"/>
      <c r="BC52" s="1039"/>
      <c r="BD52" s="1039"/>
      <c r="BE52" s="985"/>
      <c r="BF52" s="985"/>
      <c r="BG52" s="985"/>
      <c r="BH52" s="985"/>
      <c r="BI52" s="986"/>
      <c r="BJ52" s="214"/>
      <c r="BK52" s="214"/>
      <c r="BL52" s="214"/>
      <c r="BM52" s="214"/>
      <c r="BN52" s="214"/>
      <c r="BO52" s="223"/>
      <c r="BP52" s="223"/>
      <c r="BQ52" s="220">
        <v>46</v>
      </c>
      <c r="BR52" s="221"/>
      <c r="BS52" s="1005"/>
      <c r="BT52" s="1006"/>
      <c r="BU52" s="1006"/>
      <c r="BV52" s="1006"/>
      <c r="BW52" s="1006"/>
      <c r="BX52" s="1006"/>
      <c r="BY52" s="1006"/>
      <c r="BZ52" s="1006"/>
      <c r="CA52" s="1006"/>
      <c r="CB52" s="1006"/>
      <c r="CC52" s="1006"/>
      <c r="CD52" s="1006"/>
      <c r="CE52" s="1006"/>
      <c r="CF52" s="1006"/>
      <c r="CG52" s="1027"/>
      <c r="CH52" s="1002"/>
      <c r="CI52" s="1003"/>
      <c r="CJ52" s="1003"/>
      <c r="CK52" s="1003"/>
      <c r="CL52" s="1004"/>
      <c r="CM52" s="1002"/>
      <c r="CN52" s="1003"/>
      <c r="CO52" s="1003"/>
      <c r="CP52" s="1003"/>
      <c r="CQ52" s="1004"/>
      <c r="CR52" s="1002"/>
      <c r="CS52" s="1003"/>
      <c r="CT52" s="1003"/>
      <c r="CU52" s="1003"/>
      <c r="CV52" s="1004"/>
      <c r="CW52" s="1002"/>
      <c r="CX52" s="1003"/>
      <c r="CY52" s="1003"/>
      <c r="CZ52" s="1003"/>
      <c r="DA52" s="1004"/>
      <c r="DB52" s="1002"/>
      <c r="DC52" s="1003"/>
      <c r="DD52" s="1003"/>
      <c r="DE52" s="1003"/>
      <c r="DF52" s="1004"/>
      <c r="DG52" s="1002"/>
      <c r="DH52" s="1003"/>
      <c r="DI52" s="1003"/>
      <c r="DJ52" s="1003"/>
      <c r="DK52" s="1004"/>
      <c r="DL52" s="1002"/>
      <c r="DM52" s="1003"/>
      <c r="DN52" s="1003"/>
      <c r="DO52" s="1003"/>
      <c r="DP52" s="1004"/>
      <c r="DQ52" s="1002"/>
      <c r="DR52" s="1003"/>
      <c r="DS52" s="1003"/>
      <c r="DT52" s="1003"/>
      <c r="DU52" s="1004"/>
      <c r="DV52" s="1005"/>
      <c r="DW52" s="1006"/>
      <c r="DX52" s="1006"/>
      <c r="DY52" s="1006"/>
      <c r="DZ52" s="1007"/>
      <c r="EA52" s="212"/>
    </row>
    <row r="53" spans="1:131" ht="26.25" customHeight="1" x14ac:dyDescent="0.2">
      <c r="A53" s="220">
        <v>26</v>
      </c>
      <c r="B53" s="1043"/>
      <c r="C53" s="1044"/>
      <c r="D53" s="1044"/>
      <c r="E53" s="1044"/>
      <c r="F53" s="1044"/>
      <c r="G53" s="1044"/>
      <c r="H53" s="1044"/>
      <c r="I53" s="1044"/>
      <c r="J53" s="1044"/>
      <c r="K53" s="1044"/>
      <c r="L53" s="1044"/>
      <c r="M53" s="1044"/>
      <c r="N53" s="1044"/>
      <c r="O53" s="1044"/>
      <c r="P53" s="1045"/>
      <c r="Q53" s="1046"/>
      <c r="R53" s="1038"/>
      <c r="S53" s="1038"/>
      <c r="T53" s="1038"/>
      <c r="U53" s="1038"/>
      <c r="V53" s="1038"/>
      <c r="W53" s="1038"/>
      <c r="X53" s="1038"/>
      <c r="Y53" s="1038"/>
      <c r="Z53" s="1038"/>
      <c r="AA53" s="1038"/>
      <c r="AB53" s="1038"/>
      <c r="AC53" s="1038"/>
      <c r="AD53" s="1038"/>
      <c r="AE53" s="1047"/>
      <c r="AF53" s="1048"/>
      <c r="AG53" s="1049"/>
      <c r="AH53" s="1049"/>
      <c r="AI53" s="1049"/>
      <c r="AJ53" s="1050"/>
      <c r="AK53" s="1037"/>
      <c r="AL53" s="1038"/>
      <c r="AM53" s="1038"/>
      <c r="AN53" s="1038"/>
      <c r="AO53" s="1038"/>
      <c r="AP53" s="1038"/>
      <c r="AQ53" s="1038"/>
      <c r="AR53" s="1038"/>
      <c r="AS53" s="1038"/>
      <c r="AT53" s="1038"/>
      <c r="AU53" s="1038"/>
      <c r="AV53" s="1038"/>
      <c r="AW53" s="1038"/>
      <c r="AX53" s="1038"/>
      <c r="AY53" s="1038"/>
      <c r="AZ53" s="1039"/>
      <c r="BA53" s="1039"/>
      <c r="BB53" s="1039"/>
      <c r="BC53" s="1039"/>
      <c r="BD53" s="1039"/>
      <c r="BE53" s="985"/>
      <c r="BF53" s="985"/>
      <c r="BG53" s="985"/>
      <c r="BH53" s="985"/>
      <c r="BI53" s="986"/>
      <c r="BJ53" s="214"/>
      <c r="BK53" s="214"/>
      <c r="BL53" s="214"/>
      <c r="BM53" s="214"/>
      <c r="BN53" s="214"/>
      <c r="BO53" s="223"/>
      <c r="BP53" s="223"/>
      <c r="BQ53" s="220">
        <v>47</v>
      </c>
      <c r="BR53" s="221"/>
      <c r="BS53" s="1005"/>
      <c r="BT53" s="1006"/>
      <c r="BU53" s="1006"/>
      <c r="BV53" s="1006"/>
      <c r="BW53" s="1006"/>
      <c r="BX53" s="1006"/>
      <c r="BY53" s="1006"/>
      <c r="BZ53" s="1006"/>
      <c r="CA53" s="1006"/>
      <c r="CB53" s="1006"/>
      <c r="CC53" s="1006"/>
      <c r="CD53" s="1006"/>
      <c r="CE53" s="1006"/>
      <c r="CF53" s="1006"/>
      <c r="CG53" s="1027"/>
      <c r="CH53" s="1002"/>
      <c r="CI53" s="1003"/>
      <c r="CJ53" s="1003"/>
      <c r="CK53" s="1003"/>
      <c r="CL53" s="1004"/>
      <c r="CM53" s="1002"/>
      <c r="CN53" s="1003"/>
      <c r="CO53" s="1003"/>
      <c r="CP53" s="1003"/>
      <c r="CQ53" s="1004"/>
      <c r="CR53" s="1002"/>
      <c r="CS53" s="1003"/>
      <c r="CT53" s="1003"/>
      <c r="CU53" s="1003"/>
      <c r="CV53" s="1004"/>
      <c r="CW53" s="1002"/>
      <c r="CX53" s="1003"/>
      <c r="CY53" s="1003"/>
      <c r="CZ53" s="1003"/>
      <c r="DA53" s="1004"/>
      <c r="DB53" s="1002"/>
      <c r="DC53" s="1003"/>
      <c r="DD53" s="1003"/>
      <c r="DE53" s="1003"/>
      <c r="DF53" s="1004"/>
      <c r="DG53" s="1002"/>
      <c r="DH53" s="1003"/>
      <c r="DI53" s="1003"/>
      <c r="DJ53" s="1003"/>
      <c r="DK53" s="1004"/>
      <c r="DL53" s="1002"/>
      <c r="DM53" s="1003"/>
      <c r="DN53" s="1003"/>
      <c r="DO53" s="1003"/>
      <c r="DP53" s="1004"/>
      <c r="DQ53" s="1002"/>
      <c r="DR53" s="1003"/>
      <c r="DS53" s="1003"/>
      <c r="DT53" s="1003"/>
      <c r="DU53" s="1004"/>
      <c r="DV53" s="1005"/>
      <c r="DW53" s="1006"/>
      <c r="DX53" s="1006"/>
      <c r="DY53" s="1006"/>
      <c r="DZ53" s="1007"/>
      <c r="EA53" s="212"/>
    </row>
    <row r="54" spans="1:131" ht="26.25" customHeight="1" x14ac:dyDescent="0.2">
      <c r="A54" s="220">
        <v>27</v>
      </c>
      <c r="B54" s="1043"/>
      <c r="C54" s="1044"/>
      <c r="D54" s="1044"/>
      <c r="E54" s="1044"/>
      <c r="F54" s="1044"/>
      <c r="G54" s="1044"/>
      <c r="H54" s="1044"/>
      <c r="I54" s="1044"/>
      <c r="J54" s="1044"/>
      <c r="K54" s="1044"/>
      <c r="L54" s="1044"/>
      <c r="M54" s="1044"/>
      <c r="N54" s="1044"/>
      <c r="O54" s="1044"/>
      <c r="P54" s="1045"/>
      <c r="Q54" s="1046"/>
      <c r="R54" s="1038"/>
      <c r="S54" s="1038"/>
      <c r="T54" s="1038"/>
      <c r="U54" s="1038"/>
      <c r="V54" s="1038"/>
      <c r="W54" s="1038"/>
      <c r="X54" s="1038"/>
      <c r="Y54" s="1038"/>
      <c r="Z54" s="1038"/>
      <c r="AA54" s="1038"/>
      <c r="AB54" s="1038"/>
      <c r="AC54" s="1038"/>
      <c r="AD54" s="1038"/>
      <c r="AE54" s="1047"/>
      <c r="AF54" s="1048"/>
      <c r="AG54" s="1049"/>
      <c r="AH54" s="1049"/>
      <c r="AI54" s="1049"/>
      <c r="AJ54" s="1050"/>
      <c r="AK54" s="1037"/>
      <c r="AL54" s="1038"/>
      <c r="AM54" s="1038"/>
      <c r="AN54" s="1038"/>
      <c r="AO54" s="1038"/>
      <c r="AP54" s="1038"/>
      <c r="AQ54" s="1038"/>
      <c r="AR54" s="1038"/>
      <c r="AS54" s="1038"/>
      <c r="AT54" s="1038"/>
      <c r="AU54" s="1038"/>
      <c r="AV54" s="1038"/>
      <c r="AW54" s="1038"/>
      <c r="AX54" s="1038"/>
      <c r="AY54" s="1038"/>
      <c r="AZ54" s="1039"/>
      <c r="BA54" s="1039"/>
      <c r="BB54" s="1039"/>
      <c r="BC54" s="1039"/>
      <c r="BD54" s="1039"/>
      <c r="BE54" s="985"/>
      <c r="BF54" s="985"/>
      <c r="BG54" s="985"/>
      <c r="BH54" s="985"/>
      <c r="BI54" s="986"/>
      <c r="BJ54" s="214"/>
      <c r="BK54" s="214"/>
      <c r="BL54" s="214"/>
      <c r="BM54" s="214"/>
      <c r="BN54" s="214"/>
      <c r="BO54" s="223"/>
      <c r="BP54" s="223"/>
      <c r="BQ54" s="220">
        <v>48</v>
      </c>
      <c r="BR54" s="221"/>
      <c r="BS54" s="1005"/>
      <c r="BT54" s="1006"/>
      <c r="BU54" s="1006"/>
      <c r="BV54" s="1006"/>
      <c r="BW54" s="1006"/>
      <c r="BX54" s="1006"/>
      <c r="BY54" s="1006"/>
      <c r="BZ54" s="1006"/>
      <c r="CA54" s="1006"/>
      <c r="CB54" s="1006"/>
      <c r="CC54" s="1006"/>
      <c r="CD54" s="1006"/>
      <c r="CE54" s="1006"/>
      <c r="CF54" s="1006"/>
      <c r="CG54" s="1027"/>
      <c r="CH54" s="1002"/>
      <c r="CI54" s="1003"/>
      <c r="CJ54" s="1003"/>
      <c r="CK54" s="1003"/>
      <c r="CL54" s="1004"/>
      <c r="CM54" s="1002"/>
      <c r="CN54" s="1003"/>
      <c r="CO54" s="1003"/>
      <c r="CP54" s="1003"/>
      <c r="CQ54" s="1004"/>
      <c r="CR54" s="1002"/>
      <c r="CS54" s="1003"/>
      <c r="CT54" s="1003"/>
      <c r="CU54" s="1003"/>
      <c r="CV54" s="1004"/>
      <c r="CW54" s="1002"/>
      <c r="CX54" s="1003"/>
      <c r="CY54" s="1003"/>
      <c r="CZ54" s="1003"/>
      <c r="DA54" s="1004"/>
      <c r="DB54" s="1002"/>
      <c r="DC54" s="1003"/>
      <c r="DD54" s="1003"/>
      <c r="DE54" s="1003"/>
      <c r="DF54" s="1004"/>
      <c r="DG54" s="1002"/>
      <c r="DH54" s="1003"/>
      <c r="DI54" s="1003"/>
      <c r="DJ54" s="1003"/>
      <c r="DK54" s="1004"/>
      <c r="DL54" s="1002"/>
      <c r="DM54" s="1003"/>
      <c r="DN54" s="1003"/>
      <c r="DO54" s="1003"/>
      <c r="DP54" s="1004"/>
      <c r="DQ54" s="1002"/>
      <c r="DR54" s="1003"/>
      <c r="DS54" s="1003"/>
      <c r="DT54" s="1003"/>
      <c r="DU54" s="1004"/>
      <c r="DV54" s="1005"/>
      <c r="DW54" s="1006"/>
      <c r="DX54" s="1006"/>
      <c r="DY54" s="1006"/>
      <c r="DZ54" s="1007"/>
      <c r="EA54" s="212"/>
    </row>
    <row r="55" spans="1:131" ht="26.25" customHeight="1" x14ac:dyDescent="0.2">
      <c r="A55" s="220">
        <v>28</v>
      </c>
      <c r="B55" s="1043"/>
      <c r="C55" s="1044"/>
      <c r="D55" s="1044"/>
      <c r="E55" s="1044"/>
      <c r="F55" s="1044"/>
      <c r="G55" s="1044"/>
      <c r="H55" s="1044"/>
      <c r="I55" s="1044"/>
      <c r="J55" s="1044"/>
      <c r="K55" s="1044"/>
      <c r="L55" s="1044"/>
      <c r="M55" s="1044"/>
      <c r="N55" s="1044"/>
      <c r="O55" s="1044"/>
      <c r="P55" s="1045"/>
      <c r="Q55" s="1046"/>
      <c r="R55" s="1038"/>
      <c r="S55" s="1038"/>
      <c r="T55" s="1038"/>
      <c r="U55" s="1038"/>
      <c r="V55" s="1038"/>
      <c r="W55" s="1038"/>
      <c r="X55" s="1038"/>
      <c r="Y55" s="1038"/>
      <c r="Z55" s="1038"/>
      <c r="AA55" s="1038"/>
      <c r="AB55" s="1038"/>
      <c r="AC55" s="1038"/>
      <c r="AD55" s="1038"/>
      <c r="AE55" s="1047"/>
      <c r="AF55" s="1048"/>
      <c r="AG55" s="1049"/>
      <c r="AH55" s="1049"/>
      <c r="AI55" s="1049"/>
      <c r="AJ55" s="1050"/>
      <c r="AK55" s="1037"/>
      <c r="AL55" s="1038"/>
      <c r="AM55" s="1038"/>
      <c r="AN55" s="1038"/>
      <c r="AO55" s="1038"/>
      <c r="AP55" s="1038"/>
      <c r="AQ55" s="1038"/>
      <c r="AR55" s="1038"/>
      <c r="AS55" s="1038"/>
      <c r="AT55" s="1038"/>
      <c r="AU55" s="1038"/>
      <c r="AV55" s="1038"/>
      <c r="AW55" s="1038"/>
      <c r="AX55" s="1038"/>
      <c r="AY55" s="1038"/>
      <c r="AZ55" s="1039"/>
      <c r="BA55" s="1039"/>
      <c r="BB55" s="1039"/>
      <c r="BC55" s="1039"/>
      <c r="BD55" s="1039"/>
      <c r="BE55" s="985"/>
      <c r="BF55" s="985"/>
      <c r="BG55" s="985"/>
      <c r="BH55" s="985"/>
      <c r="BI55" s="986"/>
      <c r="BJ55" s="214"/>
      <c r="BK55" s="214"/>
      <c r="BL55" s="214"/>
      <c r="BM55" s="214"/>
      <c r="BN55" s="214"/>
      <c r="BO55" s="223"/>
      <c r="BP55" s="223"/>
      <c r="BQ55" s="220">
        <v>49</v>
      </c>
      <c r="BR55" s="221"/>
      <c r="BS55" s="1005"/>
      <c r="BT55" s="1006"/>
      <c r="BU55" s="1006"/>
      <c r="BV55" s="1006"/>
      <c r="BW55" s="1006"/>
      <c r="BX55" s="1006"/>
      <c r="BY55" s="1006"/>
      <c r="BZ55" s="1006"/>
      <c r="CA55" s="1006"/>
      <c r="CB55" s="1006"/>
      <c r="CC55" s="1006"/>
      <c r="CD55" s="1006"/>
      <c r="CE55" s="1006"/>
      <c r="CF55" s="1006"/>
      <c r="CG55" s="1027"/>
      <c r="CH55" s="1002"/>
      <c r="CI55" s="1003"/>
      <c r="CJ55" s="1003"/>
      <c r="CK55" s="1003"/>
      <c r="CL55" s="1004"/>
      <c r="CM55" s="1002"/>
      <c r="CN55" s="1003"/>
      <c r="CO55" s="1003"/>
      <c r="CP55" s="1003"/>
      <c r="CQ55" s="1004"/>
      <c r="CR55" s="1002"/>
      <c r="CS55" s="1003"/>
      <c r="CT55" s="1003"/>
      <c r="CU55" s="1003"/>
      <c r="CV55" s="1004"/>
      <c r="CW55" s="1002"/>
      <c r="CX55" s="1003"/>
      <c r="CY55" s="1003"/>
      <c r="CZ55" s="1003"/>
      <c r="DA55" s="1004"/>
      <c r="DB55" s="1002"/>
      <c r="DC55" s="1003"/>
      <c r="DD55" s="1003"/>
      <c r="DE55" s="1003"/>
      <c r="DF55" s="1004"/>
      <c r="DG55" s="1002"/>
      <c r="DH55" s="1003"/>
      <c r="DI55" s="1003"/>
      <c r="DJ55" s="1003"/>
      <c r="DK55" s="1004"/>
      <c r="DL55" s="1002"/>
      <c r="DM55" s="1003"/>
      <c r="DN55" s="1003"/>
      <c r="DO55" s="1003"/>
      <c r="DP55" s="1004"/>
      <c r="DQ55" s="1002"/>
      <c r="DR55" s="1003"/>
      <c r="DS55" s="1003"/>
      <c r="DT55" s="1003"/>
      <c r="DU55" s="1004"/>
      <c r="DV55" s="1005"/>
      <c r="DW55" s="1006"/>
      <c r="DX55" s="1006"/>
      <c r="DY55" s="1006"/>
      <c r="DZ55" s="1007"/>
      <c r="EA55" s="212"/>
    </row>
    <row r="56" spans="1:131" ht="26.25" customHeight="1" x14ac:dyDescent="0.2">
      <c r="A56" s="220">
        <v>29</v>
      </c>
      <c r="B56" s="1043"/>
      <c r="C56" s="1044"/>
      <c r="D56" s="1044"/>
      <c r="E56" s="1044"/>
      <c r="F56" s="1044"/>
      <c r="G56" s="1044"/>
      <c r="H56" s="1044"/>
      <c r="I56" s="1044"/>
      <c r="J56" s="1044"/>
      <c r="K56" s="1044"/>
      <c r="L56" s="1044"/>
      <c r="M56" s="1044"/>
      <c r="N56" s="1044"/>
      <c r="O56" s="1044"/>
      <c r="P56" s="1045"/>
      <c r="Q56" s="1046"/>
      <c r="R56" s="1038"/>
      <c r="S56" s="1038"/>
      <c r="T56" s="1038"/>
      <c r="U56" s="1038"/>
      <c r="V56" s="1038"/>
      <c r="W56" s="1038"/>
      <c r="X56" s="1038"/>
      <c r="Y56" s="1038"/>
      <c r="Z56" s="1038"/>
      <c r="AA56" s="1038"/>
      <c r="AB56" s="1038"/>
      <c r="AC56" s="1038"/>
      <c r="AD56" s="1038"/>
      <c r="AE56" s="1047"/>
      <c r="AF56" s="1048"/>
      <c r="AG56" s="1049"/>
      <c r="AH56" s="1049"/>
      <c r="AI56" s="1049"/>
      <c r="AJ56" s="1050"/>
      <c r="AK56" s="1037"/>
      <c r="AL56" s="1038"/>
      <c r="AM56" s="1038"/>
      <c r="AN56" s="1038"/>
      <c r="AO56" s="1038"/>
      <c r="AP56" s="1038"/>
      <c r="AQ56" s="1038"/>
      <c r="AR56" s="1038"/>
      <c r="AS56" s="1038"/>
      <c r="AT56" s="1038"/>
      <c r="AU56" s="1038"/>
      <c r="AV56" s="1038"/>
      <c r="AW56" s="1038"/>
      <c r="AX56" s="1038"/>
      <c r="AY56" s="1038"/>
      <c r="AZ56" s="1039"/>
      <c r="BA56" s="1039"/>
      <c r="BB56" s="1039"/>
      <c r="BC56" s="1039"/>
      <c r="BD56" s="1039"/>
      <c r="BE56" s="985"/>
      <c r="BF56" s="985"/>
      <c r="BG56" s="985"/>
      <c r="BH56" s="985"/>
      <c r="BI56" s="986"/>
      <c r="BJ56" s="214"/>
      <c r="BK56" s="214"/>
      <c r="BL56" s="214"/>
      <c r="BM56" s="214"/>
      <c r="BN56" s="214"/>
      <c r="BO56" s="223"/>
      <c r="BP56" s="223"/>
      <c r="BQ56" s="220">
        <v>50</v>
      </c>
      <c r="BR56" s="221"/>
      <c r="BS56" s="1005"/>
      <c r="BT56" s="1006"/>
      <c r="BU56" s="1006"/>
      <c r="BV56" s="1006"/>
      <c r="BW56" s="1006"/>
      <c r="BX56" s="1006"/>
      <c r="BY56" s="1006"/>
      <c r="BZ56" s="1006"/>
      <c r="CA56" s="1006"/>
      <c r="CB56" s="1006"/>
      <c r="CC56" s="1006"/>
      <c r="CD56" s="1006"/>
      <c r="CE56" s="1006"/>
      <c r="CF56" s="1006"/>
      <c r="CG56" s="1027"/>
      <c r="CH56" s="1002"/>
      <c r="CI56" s="1003"/>
      <c r="CJ56" s="1003"/>
      <c r="CK56" s="1003"/>
      <c r="CL56" s="1004"/>
      <c r="CM56" s="1002"/>
      <c r="CN56" s="1003"/>
      <c r="CO56" s="1003"/>
      <c r="CP56" s="1003"/>
      <c r="CQ56" s="1004"/>
      <c r="CR56" s="1002"/>
      <c r="CS56" s="1003"/>
      <c r="CT56" s="1003"/>
      <c r="CU56" s="1003"/>
      <c r="CV56" s="1004"/>
      <c r="CW56" s="1002"/>
      <c r="CX56" s="1003"/>
      <c r="CY56" s="1003"/>
      <c r="CZ56" s="1003"/>
      <c r="DA56" s="1004"/>
      <c r="DB56" s="1002"/>
      <c r="DC56" s="1003"/>
      <c r="DD56" s="1003"/>
      <c r="DE56" s="1003"/>
      <c r="DF56" s="1004"/>
      <c r="DG56" s="1002"/>
      <c r="DH56" s="1003"/>
      <c r="DI56" s="1003"/>
      <c r="DJ56" s="1003"/>
      <c r="DK56" s="1004"/>
      <c r="DL56" s="1002"/>
      <c r="DM56" s="1003"/>
      <c r="DN56" s="1003"/>
      <c r="DO56" s="1003"/>
      <c r="DP56" s="1004"/>
      <c r="DQ56" s="1002"/>
      <c r="DR56" s="1003"/>
      <c r="DS56" s="1003"/>
      <c r="DT56" s="1003"/>
      <c r="DU56" s="1004"/>
      <c r="DV56" s="1005"/>
      <c r="DW56" s="1006"/>
      <c r="DX56" s="1006"/>
      <c r="DY56" s="1006"/>
      <c r="DZ56" s="1007"/>
      <c r="EA56" s="212"/>
    </row>
    <row r="57" spans="1:131" ht="26.25" customHeight="1" x14ac:dyDescent="0.2">
      <c r="A57" s="220">
        <v>30</v>
      </c>
      <c r="B57" s="1043"/>
      <c r="C57" s="1044"/>
      <c r="D57" s="1044"/>
      <c r="E57" s="1044"/>
      <c r="F57" s="1044"/>
      <c r="G57" s="1044"/>
      <c r="H57" s="1044"/>
      <c r="I57" s="1044"/>
      <c r="J57" s="1044"/>
      <c r="K57" s="1044"/>
      <c r="L57" s="1044"/>
      <c r="M57" s="1044"/>
      <c r="N57" s="1044"/>
      <c r="O57" s="1044"/>
      <c r="P57" s="1045"/>
      <c r="Q57" s="1046"/>
      <c r="R57" s="1038"/>
      <c r="S57" s="1038"/>
      <c r="T57" s="1038"/>
      <c r="U57" s="1038"/>
      <c r="V57" s="1038"/>
      <c r="W57" s="1038"/>
      <c r="X57" s="1038"/>
      <c r="Y57" s="1038"/>
      <c r="Z57" s="1038"/>
      <c r="AA57" s="1038"/>
      <c r="AB57" s="1038"/>
      <c r="AC57" s="1038"/>
      <c r="AD57" s="1038"/>
      <c r="AE57" s="1047"/>
      <c r="AF57" s="1048"/>
      <c r="AG57" s="1049"/>
      <c r="AH57" s="1049"/>
      <c r="AI57" s="1049"/>
      <c r="AJ57" s="1050"/>
      <c r="AK57" s="1037"/>
      <c r="AL57" s="1038"/>
      <c r="AM57" s="1038"/>
      <c r="AN57" s="1038"/>
      <c r="AO57" s="1038"/>
      <c r="AP57" s="1038"/>
      <c r="AQ57" s="1038"/>
      <c r="AR57" s="1038"/>
      <c r="AS57" s="1038"/>
      <c r="AT57" s="1038"/>
      <c r="AU57" s="1038"/>
      <c r="AV57" s="1038"/>
      <c r="AW57" s="1038"/>
      <c r="AX57" s="1038"/>
      <c r="AY57" s="1038"/>
      <c r="AZ57" s="1039"/>
      <c r="BA57" s="1039"/>
      <c r="BB57" s="1039"/>
      <c r="BC57" s="1039"/>
      <c r="BD57" s="1039"/>
      <c r="BE57" s="985"/>
      <c r="BF57" s="985"/>
      <c r="BG57" s="985"/>
      <c r="BH57" s="985"/>
      <c r="BI57" s="986"/>
      <c r="BJ57" s="214"/>
      <c r="BK57" s="214"/>
      <c r="BL57" s="214"/>
      <c r="BM57" s="214"/>
      <c r="BN57" s="214"/>
      <c r="BO57" s="223"/>
      <c r="BP57" s="223"/>
      <c r="BQ57" s="220">
        <v>51</v>
      </c>
      <c r="BR57" s="221"/>
      <c r="BS57" s="1005"/>
      <c r="BT57" s="1006"/>
      <c r="BU57" s="1006"/>
      <c r="BV57" s="1006"/>
      <c r="BW57" s="1006"/>
      <c r="BX57" s="1006"/>
      <c r="BY57" s="1006"/>
      <c r="BZ57" s="1006"/>
      <c r="CA57" s="1006"/>
      <c r="CB57" s="1006"/>
      <c r="CC57" s="1006"/>
      <c r="CD57" s="1006"/>
      <c r="CE57" s="1006"/>
      <c r="CF57" s="1006"/>
      <c r="CG57" s="1027"/>
      <c r="CH57" s="1002"/>
      <c r="CI57" s="1003"/>
      <c r="CJ57" s="1003"/>
      <c r="CK57" s="1003"/>
      <c r="CL57" s="1004"/>
      <c r="CM57" s="1002"/>
      <c r="CN57" s="1003"/>
      <c r="CO57" s="1003"/>
      <c r="CP57" s="1003"/>
      <c r="CQ57" s="1004"/>
      <c r="CR57" s="1002"/>
      <c r="CS57" s="1003"/>
      <c r="CT57" s="1003"/>
      <c r="CU57" s="1003"/>
      <c r="CV57" s="1004"/>
      <c r="CW57" s="1002"/>
      <c r="CX57" s="1003"/>
      <c r="CY57" s="1003"/>
      <c r="CZ57" s="1003"/>
      <c r="DA57" s="1004"/>
      <c r="DB57" s="1002"/>
      <c r="DC57" s="1003"/>
      <c r="DD57" s="1003"/>
      <c r="DE57" s="1003"/>
      <c r="DF57" s="1004"/>
      <c r="DG57" s="1002"/>
      <c r="DH57" s="1003"/>
      <c r="DI57" s="1003"/>
      <c r="DJ57" s="1003"/>
      <c r="DK57" s="1004"/>
      <c r="DL57" s="1002"/>
      <c r="DM57" s="1003"/>
      <c r="DN57" s="1003"/>
      <c r="DO57" s="1003"/>
      <c r="DP57" s="1004"/>
      <c r="DQ57" s="1002"/>
      <c r="DR57" s="1003"/>
      <c r="DS57" s="1003"/>
      <c r="DT57" s="1003"/>
      <c r="DU57" s="1004"/>
      <c r="DV57" s="1005"/>
      <c r="DW57" s="1006"/>
      <c r="DX57" s="1006"/>
      <c r="DY57" s="1006"/>
      <c r="DZ57" s="1007"/>
      <c r="EA57" s="212"/>
    </row>
    <row r="58" spans="1:131" ht="26.25" customHeight="1" x14ac:dyDescent="0.2">
      <c r="A58" s="220">
        <v>31</v>
      </c>
      <c r="B58" s="1043"/>
      <c r="C58" s="1044"/>
      <c r="D58" s="1044"/>
      <c r="E58" s="1044"/>
      <c r="F58" s="1044"/>
      <c r="G58" s="1044"/>
      <c r="H58" s="1044"/>
      <c r="I58" s="1044"/>
      <c r="J58" s="1044"/>
      <c r="K58" s="1044"/>
      <c r="L58" s="1044"/>
      <c r="M58" s="1044"/>
      <c r="N58" s="1044"/>
      <c r="O58" s="1044"/>
      <c r="P58" s="1045"/>
      <c r="Q58" s="1046"/>
      <c r="R58" s="1038"/>
      <c r="S58" s="1038"/>
      <c r="T58" s="1038"/>
      <c r="U58" s="1038"/>
      <c r="V58" s="1038"/>
      <c r="W58" s="1038"/>
      <c r="X58" s="1038"/>
      <c r="Y58" s="1038"/>
      <c r="Z58" s="1038"/>
      <c r="AA58" s="1038"/>
      <c r="AB58" s="1038"/>
      <c r="AC58" s="1038"/>
      <c r="AD58" s="1038"/>
      <c r="AE58" s="1047"/>
      <c r="AF58" s="1048"/>
      <c r="AG58" s="1049"/>
      <c r="AH58" s="1049"/>
      <c r="AI58" s="1049"/>
      <c r="AJ58" s="1050"/>
      <c r="AK58" s="1037"/>
      <c r="AL58" s="1038"/>
      <c r="AM58" s="1038"/>
      <c r="AN58" s="1038"/>
      <c r="AO58" s="1038"/>
      <c r="AP58" s="1038"/>
      <c r="AQ58" s="1038"/>
      <c r="AR58" s="1038"/>
      <c r="AS58" s="1038"/>
      <c r="AT58" s="1038"/>
      <c r="AU58" s="1038"/>
      <c r="AV58" s="1038"/>
      <c r="AW58" s="1038"/>
      <c r="AX58" s="1038"/>
      <c r="AY58" s="1038"/>
      <c r="AZ58" s="1039"/>
      <c r="BA58" s="1039"/>
      <c r="BB58" s="1039"/>
      <c r="BC58" s="1039"/>
      <c r="BD58" s="1039"/>
      <c r="BE58" s="985"/>
      <c r="BF58" s="985"/>
      <c r="BG58" s="985"/>
      <c r="BH58" s="985"/>
      <c r="BI58" s="986"/>
      <c r="BJ58" s="214"/>
      <c r="BK58" s="214"/>
      <c r="BL58" s="214"/>
      <c r="BM58" s="214"/>
      <c r="BN58" s="214"/>
      <c r="BO58" s="223"/>
      <c r="BP58" s="223"/>
      <c r="BQ58" s="220">
        <v>52</v>
      </c>
      <c r="BR58" s="221"/>
      <c r="BS58" s="1005"/>
      <c r="BT58" s="1006"/>
      <c r="BU58" s="1006"/>
      <c r="BV58" s="1006"/>
      <c r="BW58" s="1006"/>
      <c r="BX58" s="1006"/>
      <c r="BY58" s="1006"/>
      <c r="BZ58" s="1006"/>
      <c r="CA58" s="1006"/>
      <c r="CB58" s="1006"/>
      <c r="CC58" s="1006"/>
      <c r="CD58" s="1006"/>
      <c r="CE58" s="1006"/>
      <c r="CF58" s="1006"/>
      <c r="CG58" s="1027"/>
      <c r="CH58" s="1002"/>
      <c r="CI58" s="1003"/>
      <c r="CJ58" s="1003"/>
      <c r="CK58" s="1003"/>
      <c r="CL58" s="1004"/>
      <c r="CM58" s="1002"/>
      <c r="CN58" s="1003"/>
      <c r="CO58" s="1003"/>
      <c r="CP58" s="1003"/>
      <c r="CQ58" s="1004"/>
      <c r="CR58" s="1002"/>
      <c r="CS58" s="1003"/>
      <c r="CT58" s="1003"/>
      <c r="CU58" s="1003"/>
      <c r="CV58" s="1004"/>
      <c r="CW58" s="1002"/>
      <c r="CX58" s="1003"/>
      <c r="CY58" s="1003"/>
      <c r="CZ58" s="1003"/>
      <c r="DA58" s="1004"/>
      <c r="DB58" s="1002"/>
      <c r="DC58" s="1003"/>
      <c r="DD58" s="1003"/>
      <c r="DE58" s="1003"/>
      <c r="DF58" s="1004"/>
      <c r="DG58" s="1002"/>
      <c r="DH58" s="1003"/>
      <c r="DI58" s="1003"/>
      <c r="DJ58" s="1003"/>
      <c r="DK58" s="1004"/>
      <c r="DL58" s="1002"/>
      <c r="DM58" s="1003"/>
      <c r="DN58" s="1003"/>
      <c r="DO58" s="1003"/>
      <c r="DP58" s="1004"/>
      <c r="DQ58" s="1002"/>
      <c r="DR58" s="1003"/>
      <c r="DS58" s="1003"/>
      <c r="DT58" s="1003"/>
      <c r="DU58" s="1004"/>
      <c r="DV58" s="1005"/>
      <c r="DW58" s="1006"/>
      <c r="DX58" s="1006"/>
      <c r="DY58" s="1006"/>
      <c r="DZ58" s="1007"/>
      <c r="EA58" s="212"/>
    </row>
    <row r="59" spans="1:131" ht="26.25" customHeight="1" x14ac:dyDescent="0.2">
      <c r="A59" s="220">
        <v>32</v>
      </c>
      <c r="B59" s="1043"/>
      <c r="C59" s="1044"/>
      <c r="D59" s="1044"/>
      <c r="E59" s="1044"/>
      <c r="F59" s="1044"/>
      <c r="G59" s="1044"/>
      <c r="H59" s="1044"/>
      <c r="I59" s="1044"/>
      <c r="J59" s="1044"/>
      <c r="K59" s="1044"/>
      <c r="L59" s="1044"/>
      <c r="M59" s="1044"/>
      <c r="N59" s="1044"/>
      <c r="O59" s="1044"/>
      <c r="P59" s="1045"/>
      <c r="Q59" s="1046"/>
      <c r="R59" s="1038"/>
      <c r="S59" s="1038"/>
      <c r="T59" s="1038"/>
      <c r="U59" s="1038"/>
      <c r="V59" s="1038"/>
      <c r="W59" s="1038"/>
      <c r="X59" s="1038"/>
      <c r="Y59" s="1038"/>
      <c r="Z59" s="1038"/>
      <c r="AA59" s="1038"/>
      <c r="AB59" s="1038"/>
      <c r="AC59" s="1038"/>
      <c r="AD59" s="1038"/>
      <c r="AE59" s="1047"/>
      <c r="AF59" s="1048"/>
      <c r="AG59" s="1049"/>
      <c r="AH59" s="1049"/>
      <c r="AI59" s="1049"/>
      <c r="AJ59" s="1050"/>
      <c r="AK59" s="1037"/>
      <c r="AL59" s="1038"/>
      <c r="AM59" s="1038"/>
      <c r="AN59" s="1038"/>
      <c r="AO59" s="1038"/>
      <c r="AP59" s="1038"/>
      <c r="AQ59" s="1038"/>
      <c r="AR59" s="1038"/>
      <c r="AS59" s="1038"/>
      <c r="AT59" s="1038"/>
      <c r="AU59" s="1038"/>
      <c r="AV59" s="1038"/>
      <c r="AW59" s="1038"/>
      <c r="AX59" s="1038"/>
      <c r="AY59" s="1038"/>
      <c r="AZ59" s="1039"/>
      <c r="BA59" s="1039"/>
      <c r="BB59" s="1039"/>
      <c r="BC59" s="1039"/>
      <c r="BD59" s="1039"/>
      <c r="BE59" s="985"/>
      <c r="BF59" s="985"/>
      <c r="BG59" s="985"/>
      <c r="BH59" s="985"/>
      <c r="BI59" s="986"/>
      <c r="BJ59" s="214"/>
      <c r="BK59" s="214"/>
      <c r="BL59" s="214"/>
      <c r="BM59" s="214"/>
      <c r="BN59" s="214"/>
      <c r="BO59" s="223"/>
      <c r="BP59" s="223"/>
      <c r="BQ59" s="220">
        <v>53</v>
      </c>
      <c r="BR59" s="221"/>
      <c r="BS59" s="1005"/>
      <c r="BT59" s="1006"/>
      <c r="BU59" s="1006"/>
      <c r="BV59" s="1006"/>
      <c r="BW59" s="1006"/>
      <c r="BX59" s="1006"/>
      <c r="BY59" s="1006"/>
      <c r="BZ59" s="1006"/>
      <c r="CA59" s="1006"/>
      <c r="CB59" s="1006"/>
      <c r="CC59" s="1006"/>
      <c r="CD59" s="1006"/>
      <c r="CE59" s="1006"/>
      <c r="CF59" s="1006"/>
      <c r="CG59" s="1027"/>
      <c r="CH59" s="1002"/>
      <c r="CI59" s="1003"/>
      <c r="CJ59" s="1003"/>
      <c r="CK59" s="1003"/>
      <c r="CL59" s="1004"/>
      <c r="CM59" s="1002"/>
      <c r="CN59" s="1003"/>
      <c r="CO59" s="1003"/>
      <c r="CP59" s="1003"/>
      <c r="CQ59" s="1004"/>
      <c r="CR59" s="1002"/>
      <c r="CS59" s="1003"/>
      <c r="CT59" s="1003"/>
      <c r="CU59" s="1003"/>
      <c r="CV59" s="1004"/>
      <c r="CW59" s="1002"/>
      <c r="CX59" s="1003"/>
      <c r="CY59" s="1003"/>
      <c r="CZ59" s="1003"/>
      <c r="DA59" s="1004"/>
      <c r="DB59" s="1002"/>
      <c r="DC59" s="1003"/>
      <c r="DD59" s="1003"/>
      <c r="DE59" s="1003"/>
      <c r="DF59" s="1004"/>
      <c r="DG59" s="1002"/>
      <c r="DH59" s="1003"/>
      <c r="DI59" s="1003"/>
      <c r="DJ59" s="1003"/>
      <c r="DK59" s="1004"/>
      <c r="DL59" s="1002"/>
      <c r="DM59" s="1003"/>
      <c r="DN59" s="1003"/>
      <c r="DO59" s="1003"/>
      <c r="DP59" s="1004"/>
      <c r="DQ59" s="1002"/>
      <c r="DR59" s="1003"/>
      <c r="DS59" s="1003"/>
      <c r="DT59" s="1003"/>
      <c r="DU59" s="1004"/>
      <c r="DV59" s="1005"/>
      <c r="DW59" s="1006"/>
      <c r="DX59" s="1006"/>
      <c r="DY59" s="1006"/>
      <c r="DZ59" s="1007"/>
      <c r="EA59" s="212"/>
    </row>
    <row r="60" spans="1:131" ht="26.25" customHeight="1" x14ac:dyDescent="0.2">
      <c r="A60" s="220">
        <v>33</v>
      </c>
      <c r="B60" s="1043"/>
      <c r="C60" s="1044"/>
      <c r="D60" s="1044"/>
      <c r="E60" s="1044"/>
      <c r="F60" s="1044"/>
      <c r="G60" s="1044"/>
      <c r="H60" s="1044"/>
      <c r="I60" s="1044"/>
      <c r="J60" s="1044"/>
      <c r="K60" s="1044"/>
      <c r="L60" s="1044"/>
      <c r="M60" s="1044"/>
      <c r="N60" s="1044"/>
      <c r="O60" s="1044"/>
      <c r="P60" s="1045"/>
      <c r="Q60" s="1046"/>
      <c r="R60" s="1038"/>
      <c r="S60" s="1038"/>
      <c r="T60" s="1038"/>
      <c r="U60" s="1038"/>
      <c r="V60" s="1038"/>
      <c r="W60" s="1038"/>
      <c r="X60" s="1038"/>
      <c r="Y60" s="1038"/>
      <c r="Z60" s="1038"/>
      <c r="AA60" s="1038"/>
      <c r="AB60" s="1038"/>
      <c r="AC60" s="1038"/>
      <c r="AD60" s="1038"/>
      <c r="AE60" s="1047"/>
      <c r="AF60" s="1048"/>
      <c r="AG60" s="1049"/>
      <c r="AH60" s="1049"/>
      <c r="AI60" s="1049"/>
      <c r="AJ60" s="1050"/>
      <c r="AK60" s="1037"/>
      <c r="AL60" s="1038"/>
      <c r="AM60" s="1038"/>
      <c r="AN60" s="1038"/>
      <c r="AO60" s="1038"/>
      <c r="AP60" s="1038"/>
      <c r="AQ60" s="1038"/>
      <c r="AR60" s="1038"/>
      <c r="AS60" s="1038"/>
      <c r="AT60" s="1038"/>
      <c r="AU60" s="1038"/>
      <c r="AV60" s="1038"/>
      <c r="AW60" s="1038"/>
      <c r="AX60" s="1038"/>
      <c r="AY60" s="1038"/>
      <c r="AZ60" s="1039"/>
      <c r="BA60" s="1039"/>
      <c r="BB60" s="1039"/>
      <c r="BC60" s="1039"/>
      <c r="BD60" s="1039"/>
      <c r="BE60" s="985"/>
      <c r="BF60" s="985"/>
      <c r="BG60" s="985"/>
      <c r="BH60" s="985"/>
      <c r="BI60" s="986"/>
      <c r="BJ60" s="214"/>
      <c r="BK60" s="214"/>
      <c r="BL60" s="214"/>
      <c r="BM60" s="214"/>
      <c r="BN60" s="214"/>
      <c r="BO60" s="223"/>
      <c r="BP60" s="223"/>
      <c r="BQ60" s="220">
        <v>54</v>
      </c>
      <c r="BR60" s="221"/>
      <c r="BS60" s="1005"/>
      <c r="BT60" s="1006"/>
      <c r="BU60" s="1006"/>
      <c r="BV60" s="1006"/>
      <c r="BW60" s="1006"/>
      <c r="BX60" s="1006"/>
      <c r="BY60" s="1006"/>
      <c r="BZ60" s="1006"/>
      <c r="CA60" s="1006"/>
      <c r="CB60" s="1006"/>
      <c r="CC60" s="1006"/>
      <c r="CD60" s="1006"/>
      <c r="CE60" s="1006"/>
      <c r="CF60" s="1006"/>
      <c r="CG60" s="1027"/>
      <c r="CH60" s="1002"/>
      <c r="CI60" s="1003"/>
      <c r="CJ60" s="1003"/>
      <c r="CK60" s="1003"/>
      <c r="CL60" s="1004"/>
      <c r="CM60" s="1002"/>
      <c r="CN60" s="1003"/>
      <c r="CO60" s="1003"/>
      <c r="CP60" s="1003"/>
      <c r="CQ60" s="1004"/>
      <c r="CR60" s="1002"/>
      <c r="CS60" s="1003"/>
      <c r="CT60" s="1003"/>
      <c r="CU60" s="1003"/>
      <c r="CV60" s="1004"/>
      <c r="CW60" s="1002"/>
      <c r="CX60" s="1003"/>
      <c r="CY60" s="1003"/>
      <c r="CZ60" s="1003"/>
      <c r="DA60" s="1004"/>
      <c r="DB60" s="1002"/>
      <c r="DC60" s="1003"/>
      <c r="DD60" s="1003"/>
      <c r="DE60" s="1003"/>
      <c r="DF60" s="1004"/>
      <c r="DG60" s="1002"/>
      <c r="DH60" s="1003"/>
      <c r="DI60" s="1003"/>
      <c r="DJ60" s="1003"/>
      <c r="DK60" s="1004"/>
      <c r="DL60" s="1002"/>
      <c r="DM60" s="1003"/>
      <c r="DN60" s="1003"/>
      <c r="DO60" s="1003"/>
      <c r="DP60" s="1004"/>
      <c r="DQ60" s="1002"/>
      <c r="DR60" s="1003"/>
      <c r="DS60" s="1003"/>
      <c r="DT60" s="1003"/>
      <c r="DU60" s="1004"/>
      <c r="DV60" s="1005"/>
      <c r="DW60" s="1006"/>
      <c r="DX60" s="1006"/>
      <c r="DY60" s="1006"/>
      <c r="DZ60" s="1007"/>
      <c r="EA60" s="212"/>
    </row>
    <row r="61" spans="1:131" ht="26.25" customHeight="1" thickBot="1" x14ac:dyDescent="0.25">
      <c r="A61" s="220">
        <v>34</v>
      </c>
      <c r="B61" s="1043"/>
      <c r="C61" s="1044"/>
      <c r="D61" s="1044"/>
      <c r="E61" s="1044"/>
      <c r="F61" s="1044"/>
      <c r="G61" s="1044"/>
      <c r="H61" s="1044"/>
      <c r="I61" s="1044"/>
      <c r="J61" s="1044"/>
      <c r="K61" s="1044"/>
      <c r="L61" s="1044"/>
      <c r="M61" s="1044"/>
      <c r="N61" s="1044"/>
      <c r="O61" s="1044"/>
      <c r="P61" s="1045"/>
      <c r="Q61" s="1046"/>
      <c r="R61" s="1038"/>
      <c r="S61" s="1038"/>
      <c r="T61" s="1038"/>
      <c r="U61" s="1038"/>
      <c r="V61" s="1038"/>
      <c r="W61" s="1038"/>
      <c r="X61" s="1038"/>
      <c r="Y61" s="1038"/>
      <c r="Z61" s="1038"/>
      <c r="AA61" s="1038"/>
      <c r="AB61" s="1038"/>
      <c r="AC61" s="1038"/>
      <c r="AD61" s="1038"/>
      <c r="AE61" s="1047"/>
      <c r="AF61" s="1048"/>
      <c r="AG61" s="1049"/>
      <c r="AH61" s="1049"/>
      <c r="AI61" s="1049"/>
      <c r="AJ61" s="1050"/>
      <c r="AK61" s="1037"/>
      <c r="AL61" s="1038"/>
      <c r="AM61" s="1038"/>
      <c r="AN61" s="1038"/>
      <c r="AO61" s="1038"/>
      <c r="AP61" s="1038"/>
      <c r="AQ61" s="1038"/>
      <c r="AR61" s="1038"/>
      <c r="AS61" s="1038"/>
      <c r="AT61" s="1038"/>
      <c r="AU61" s="1038"/>
      <c r="AV61" s="1038"/>
      <c r="AW61" s="1038"/>
      <c r="AX61" s="1038"/>
      <c r="AY61" s="1038"/>
      <c r="AZ61" s="1039"/>
      <c r="BA61" s="1039"/>
      <c r="BB61" s="1039"/>
      <c r="BC61" s="1039"/>
      <c r="BD61" s="1039"/>
      <c r="BE61" s="985"/>
      <c r="BF61" s="985"/>
      <c r="BG61" s="985"/>
      <c r="BH61" s="985"/>
      <c r="BI61" s="986"/>
      <c r="BJ61" s="214"/>
      <c r="BK61" s="214"/>
      <c r="BL61" s="214"/>
      <c r="BM61" s="214"/>
      <c r="BN61" s="214"/>
      <c r="BO61" s="223"/>
      <c r="BP61" s="223"/>
      <c r="BQ61" s="220">
        <v>55</v>
      </c>
      <c r="BR61" s="221"/>
      <c r="BS61" s="1005"/>
      <c r="BT61" s="1006"/>
      <c r="BU61" s="1006"/>
      <c r="BV61" s="1006"/>
      <c r="BW61" s="1006"/>
      <c r="BX61" s="1006"/>
      <c r="BY61" s="1006"/>
      <c r="BZ61" s="1006"/>
      <c r="CA61" s="1006"/>
      <c r="CB61" s="1006"/>
      <c r="CC61" s="1006"/>
      <c r="CD61" s="1006"/>
      <c r="CE61" s="1006"/>
      <c r="CF61" s="1006"/>
      <c r="CG61" s="1027"/>
      <c r="CH61" s="1002"/>
      <c r="CI61" s="1003"/>
      <c r="CJ61" s="1003"/>
      <c r="CK61" s="1003"/>
      <c r="CL61" s="1004"/>
      <c r="CM61" s="1002"/>
      <c r="CN61" s="1003"/>
      <c r="CO61" s="1003"/>
      <c r="CP61" s="1003"/>
      <c r="CQ61" s="1004"/>
      <c r="CR61" s="1002"/>
      <c r="CS61" s="1003"/>
      <c r="CT61" s="1003"/>
      <c r="CU61" s="1003"/>
      <c r="CV61" s="1004"/>
      <c r="CW61" s="1002"/>
      <c r="CX61" s="1003"/>
      <c r="CY61" s="1003"/>
      <c r="CZ61" s="1003"/>
      <c r="DA61" s="1004"/>
      <c r="DB61" s="1002"/>
      <c r="DC61" s="1003"/>
      <c r="DD61" s="1003"/>
      <c r="DE61" s="1003"/>
      <c r="DF61" s="1004"/>
      <c r="DG61" s="1002"/>
      <c r="DH61" s="1003"/>
      <c r="DI61" s="1003"/>
      <c r="DJ61" s="1003"/>
      <c r="DK61" s="1004"/>
      <c r="DL61" s="1002"/>
      <c r="DM61" s="1003"/>
      <c r="DN61" s="1003"/>
      <c r="DO61" s="1003"/>
      <c r="DP61" s="1004"/>
      <c r="DQ61" s="1002"/>
      <c r="DR61" s="1003"/>
      <c r="DS61" s="1003"/>
      <c r="DT61" s="1003"/>
      <c r="DU61" s="1004"/>
      <c r="DV61" s="1005"/>
      <c r="DW61" s="1006"/>
      <c r="DX61" s="1006"/>
      <c r="DY61" s="1006"/>
      <c r="DZ61" s="1007"/>
      <c r="EA61" s="212"/>
    </row>
    <row r="62" spans="1:131" ht="26.25" customHeight="1" x14ac:dyDescent="0.2">
      <c r="A62" s="220">
        <v>35</v>
      </c>
      <c r="B62" s="1043"/>
      <c r="C62" s="1044"/>
      <c r="D62" s="1044"/>
      <c r="E62" s="1044"/>
      <c r="F62" s="1044"/>
      <c r="G62" s="1044"/>
      <c r="H62" s="1044"/>
      <c r="I62" s="1044"/>
      <c r="J62" s="1044"/>
      <c r="K62" s="1044"/>
      <c r="L62" s="1044"/>
      <c r="M62" s="1044"/>
      <c r="N62" s="1044"/>
      <c r="O62" s="1044"/>
      <c r="P62" s="1045"/>
      <c r="Q62" s="1046"/>
      <c r="R62" s="1038"/>
      <c r="S62" s="1038"/>
      <c r="T62" s="1038"/>
      <c r="U62" s="1038"/>
      <c r="V62" s="1038"/>
      <c r="W62" s="1038"/>
      <c r="X62" s="1038"/>
      <c r="Y62" s="1038"/>
      <c r="Z62" s="1038"/>
      <c r="AA62" s="1038"/>
      <c r="AB62" s="1038"/>
      <c r="AC62" s="1038"/>
      <c r="AD62" s="1038"/>
      <c r="AE62" s="1047"/>
      <c r="AF62" s="1048"/>
      <c r="AG62" s="1049"/>
      <c r="AH62" s="1049"/>
      <c r="AI62" s="1049"/>
      <c r="AJ62" s="1050"/>
      <c r="AK62" s="1037"/>
      <c r="AL62" s="1038"/>
      <c r="AM62" s="1038"/>
      <c r="AN62" s="1038"/>
      <c r="AO62" s="1038"/>
      <c r="AP62" s="1038"/>
      <c r="AQ62" s="1038"/>
      <c r="AR62" s="1038"/>
      <c r="AS62" s="1038"/>
      <c r="AT62" s="1038"/>
      <c r="AU62" s="1038"/>
      <c r="AV62" s="1038"/>
      <c r="AW62" s="1038"/>
      <c r="AX62" s="1038"/>
      <c r="AY62" s="1038"/>
      <c r="AZ62" s="1039"/>
      <c r="BA62" s="1039"/>
      <c r="BB62" s="1039"/>
      <c r="BC62" s="1039"/>
      <c r="BD62" s="1039"/>
      <c r="BE62" s="985"/>
      <c r="BF62" s="985"/>
      <c r="BG62" s="985"/>
      <c r="BH62" s="985"/>
      <c r="BI62" s="986"/>
      <c r="BJ62" s="1040" t="s">
        <v>397</v>
      </c>
      <c r="BK62" s="1041"/>
      <c r="BL62" s="1041"/>
      <c r="BM62" s="1041"/>
      <c r="BN62" s="1042"/>
      <c r="BO62" s="223"/>
      <c r="BP62" s="223"/>
      <c r="BQ62" s="220">
        <v>56</v>
      </c>
      <c r="BR62" s="221"/>
      <c r="BS62" s="1005"/>
      <c r="BT62" s="1006"/>
      <c r="BU62" s="1006"/>
      <c r="BV62" s="1006"/>
      <c r="BW62" s="1006"/>
      <c r="BX62" s="1006"/>
      <c r="BY62" s="1006"/>
      <c r="BZ62" s="1006"/>
      <c r="CA62" s="1006"/>
      <c r="CB62" s="1006"/>
      <c r="CC62" s="1006"/>
      <c r="CD62" s="1006"/>
      <c r="CE62" s="1006"/>
      <c r="CF62" s="1006"/>
      <c r="CG62" s="1027"/>
      <c r="CH62" s="1002"/>
      <c r="CI62" s="1003"/>
      <c r="CJ62" s="1003"/>
      <c r="CK62" s="1003"/>
      <c r="CL62" s="1004"/>
      <c r="CM62" s="1002"/>
      <c r="CN62" s="1003"/>
      <c r="CO62" s="1003"/>
      <c r="CP62" s="1003"/>
      <c r="CQ62" s="1004"/>
      <c r="CR62" s="1002"/>
      <c r="CS62" s="1003"/>
      <c r="CT62" s="1003"/>
      <c r="CU62" s="1003"/>
      <c r="CV62" s="1004"/>
      <c r="CW62" s="1002"/>
      <c r="CX62" s="1003"/>
      <c r="CY62" s="1003"/>
      <c r="CZ62" s="1003"/>
      <c r="DA62" s="1004"/>
      <c r="DB62" s="1002"/>
      <c r="DC62" s="1003"/>
      <c r="DD62" s="1003"/>
      <c r="DE62" s="1003"/>
      <c r="DF62" s="1004"/>
      <c r="DG62" s="1002"/>
      <c r="DH62" s="1003"/>
      <c r="DI62" s="1003"/>
      <c r="DJ62" s="1003"/>
      <c r="DK62" s="1004"/>
      <c r="DL62" s="1002"/>
      <c r="DM62" s="1003"/>
      <c r="DN62" s="1003"/>
      <c r="DO62" s="1003"/>
      <c r="DP62" s="1004"/>
      <c r="DQ62" s="1002"/>
      <c r="DR62" s="1003"/>
      <c r="DS62" s="1003"/>
      <c r="DT62" s="1003"/>
      <c r="DU62" s="1004"/>
      <c r="DV62" s="1005"/>
      <c r="DW62" s="1006"/>
      <c r="DX62" s="1006"/>
      <c r="DY62" s="1006"/>
      <c r="DZ62" s="1007"/>
      <c r="EA62" s="212"/>
    </row>
    <row r="63" spans="1:131" ht="26.25" customHeight="1" thickBot="1" x14ac:dyDescent="0.25">
      <c r="A63" s="222" t="s">
        <v>375</v>
      </c>
      <c r="B63" s="950" t="s">
        <v>398</v>
      </c>
      <c r="C63" s="951"/>
      <c r="D63" s="951"/>
      <c r="E63" s="951"/>
      <c r="F63" s="951"/>
      <c r="G63" s="951"/>
      <c r="H63" s="951"/>
      <c r="I63" s="951"/>
      <c r="J63" s="951"/>
      <c r="K63" s="951"/>
      <c r="L63" s="951"/>
      <c r="M63" s="951"/>
      <c r="N63" s="951"/>
      <c r="O63" s="951"/>
      <c r="P63" s="961"/>
      <c r="Q63" s="975"/>
      <c r="R63" s="976"/>
      <c r="S63" s="976"/>
      <c r="T63" s="976"/>
      <c r="U63" s="976"/>
      <c r="V63" s="976"/>
      <c r="W63" s="976"/>
      <c r="X63" s="976"/>
      <c r="Y63" s="976"/>
      <c r="Z63" s="976"/>
      <c r="AA63" s="976"/>
      <c r="AB63" s="976"/>
      <c r="AC63" s="976"/>
      <c r="AD63" s="976"/>
      <c r="AE63" s="1033"/>
      <c r="AF63" s="1034">
        <v>233</v>
      </c>
      <c r="AG63" s="972"/>
      <c r="AH63" s="972"/>
      <c r="AI63" s="972"/>
      <c r="AJ63" s="1035"/>
      <c r="AK63" s="1036"/>
      <c r="AL63" s="976"/>
      <c r="AM63" s="976"/>
      <c r="AN63" s="976"/>
      <c r="AO63" s="976"/>
      <c r="AP63" s="972"/>
      <c r="AQ63" s="972"/>
      <c r="AR63" s="972"/>
      <c r="AS63" s="972"/>
      <c r="AT63" s="972"/>
      <c r="AU63" s="972"/>
      <c r="AV63" s="972"/>
      <c r="AW63" s="972"/>
      <c r="AX63" s="972"/>
      <c r="AY63" s="972"/>
      <c r="AZ63" s="1030"/>
      <c r="BA63" s="1030"/>
      <c r="BB63" s="1030"/>
      <c r="BC63" s="1030"/>
      <c r="BD63" s="1030"/>
      <c r="BE63" s="973"/>
      <c r="BF63" s="973"/>
      <c r="BG63" s="973"/>
      <c r="BH63" s="973"/>
      <c r="BI63" s="974"/>
      <c r="BJ63" s="1031" t="s">
        <v>122</v>
      </c>
      <c r="BK63" s="966"/>
      <c r="BL63" s="966"/>
      <c r="BM63" s="966"/>
      <c r="BN63" s="1032"/>
      <c r="BO63" s="223"/>
      <c r="BP63" s="223"/>
      <c r="BQ63" s="220">
        <v>57</v>
      </c>
      <c r="BR63" s="221"/>
      <c r="BS63" s="1005"/>
      <c r="BT63" s="1006"/>
      <c r="BU63" s="1006"/>
      <c r="BV63" s="1006"/>
      <c r="BW63" s="1006"/>
      <c r="BX63" s="1006"/>
      <c r="BY63" s="1006"/>
      <c r="BZ63" s="1006"/>
      <c r="CA63" s="1006"/>
      <c r="CB63" s="1006"/>
      <c r="CC63" s="1006"/>
      <c r="CD63" s="1006"/>
      <c r="CE63" s="1006"/>
      <c r="CF63" s="1006"/>
      <c r="CG63" s="1027"/>
      <c r="CH63" s="1002"/>
      <c r="CI63" s="1003"/>
      <c r="CJ63" s="1003"/>
      <c r="CK63" s="1003"/>
      <c r="CL63" s="1004"/>
      <c r="CM63" s="1002"/>
      <c r="CN63" s="1003"/>
      <c r="CO63" s="1003"/>
      <c r="CP63" s="1003"/>
      <c r="CQ63" s="1004"/>
      <c r="CR63" s="1002"/>
      <c r="CS63" s="1003"/>
      <c r="CT63" s="1003"/>
      <c r="CU63" s="1003"/>
      <c r="CV63" s="1004"/>
      <c r="CW63" s="1002"/>
      <c r="CX63" s="1003"/>
      <c r="CY63" s="1003"/>
      <c r="CZ63" s="1003"/>
      <c r="DA63" s="1004"/>
      <c r="DB63" s="1002"/>
      <c r="DC63" s="1003"/>
      <c r="DD63" s="1003"/>
      <c r="DE63" s="1003"/>
      <c r="DF63" s="1004"/>
      <c r="DG63" s="1002"/>
      <c r="DH63" s="1003"/>
      <c r="DI63" s="1003"/>
      <c r="DJ63" s="1003"/>
      <c r="DK63" s="1004"/>
      <c r="DL63" s="1002"/>
      <c r="DM63" s="1003"/>
      <c r="DN63" s="1003"/>
      <c r="DO63" s="1003"/>
      <c r="DP63" s="1004"/>
      <c r="DQ63" s="1002"/>
      <c r="DR63" s="1003"/>
      <c r="DS63" s="1003"/>
      <c r="DT63" s="1003"/>
      <c r="DU63" s="1004"/>
      <c r="DV63" s="1005"/>
      <c r="DW63" s="1006"/>
      <c r="DX63" s="1006"/>
      <c r="DY63" s="1006"/>
      <c r="DZ63" s="1007"/>
      <c r="EA63" s="212"/>
    </row>
    <row r="64" spans="1:131" ht="26.25" customHeight="1" x14ac:dyDescent="0.2">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1005"/>
      <c r="BT64" s="1006"/>
      <c r="BU64" s="1006"/>
      <c r="BV64" s="1006"/>
      <c r="BW64" s="1006"/>
      <c r="BX64" s="1006"/>
      <c r="BY64" s="1006"/>
      <c r="BZ64" s="1006"/>
      <c r="CA64" s="1006"/>
      <c r="CB64" s="1006"/>
      <c r="CC64" s="1006"/>
      <c r="CD64" s="1006"/>
      <c r="CE64" s="1006"/>
      <c r="CF64" s="1006"/>
      <c r="CG64" s="1027"/>
      <c r="CH64" s="1002"/>
      <c r="CI64" s="1003"/>
      <c r="CJ64" s="1003"/>
      <c r="CK64" s="1003"/>
      <c r="CL64" s="1004"/>
      <c r="CM64" s="1002"/>
      <c r="CN64" s="1003"/>
      <c r="CO64" s="1003"/>
      <c r="CP64" s="1003"/>
      <c r="CQ64" s="1004"/>
      <c r="CR64" s="1002"/>
      <c r="CS64" s="1003"/>
      <c r="CT64" s="1003"/>
      <c r="CU64" s="1003"/>
      <c r="CV64" s="1004"/>
      <c r="CW64" s="1002"/>
      <c r="CX64" s="1003"/>
      <c r="CY64" s="1003"/>
      <c r="CZ64" s="1003"/>
      <c r="DA64" s="1004"/>
      <c r="DB64" s="1002"/>
      <c r="DC64" s="1003"/>
      <c r="DD64" s="1003"/>
      <c r="DE64" s="1003"/>
      <c r="DF64" s="1004"/>
      <c r="DG64" s="1002"/>
      <c r="DH64" s="1003"/>
      <c r="DI64" s="1003"/>
      <c r="DJ64" s="1003"/>
      <c r="DK64" s="1004"/>
      <c r="DL64" s="1002"/>
      <c r="DM64" s="1003"/>
      <c r="DN64" s="1003"/>
      <c r="DO64" s="1003"/>
      <c r="DP64" s="1004"/>
      <c r="DQ64" s="1002"/>
      <c r="DR64" s="1003"/>
      <c r="DS64" s="1003"/>
      <c r="DT64" s="1003"/>
      <c r="DU64" s="1004"/>
      <c r="DV64" s="1005"/>
      <c r="DW64" s="1006"/>
      <c r="DX64" s="1006"/>
      <c r="DY64" s="1006"/>
      <c r="DZ64" s="1007"/>
      <c r="EA64" s="212"/>
    </row>
    <row r="65" spans="1:131" ht="26.25" customHeight="1" thickBot="1" x14ac:dyDescent="0.25">
      <c r="A65" s="214" t="s">
        <v>399</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1005"/>
      <c r="BT65" s="1006"/>
      <c r="BU65" s="1006"/>
      <c r="BV65" s="1006"/>
      <c r="BW65" s="1006"/>
      <c r="BX65" s="1006"/>
      <c r="BY65" s="1006"/>
      <c r="BZ65" s="1006"/>
      <c r="CA65" s="1006"/>
      <c r="CB65" s="1006"/>
      <c r="CC65" s="1006"/>
      <c r="CD65" s="1006"/>
      <c r="CE65" s="1006"/>
      <c r="CF65" s="1006"/>
      <c r="CG65" s="1027"/>
      <c r="CH65" s="1002"/>
      <c r="CI65" s="1003"/>
      <c r="CJ65" s="1003"/>
      <c r="CK65" s="1003"/>
      <c r="CL65" s="1004"/>
      <c r="CM65" s="1002"/>
      <c r="CN65" s="1003"/>
      <c r="CO65" s="1003"/>
      <c r="CP65" s="1003"/>
      <c r="CQ65" s="1004"/>
      <c r="CR65" s="1002"/>
      <c r="CS65" s="1003"/>
      <c r="CT65" s="1003"/>
      <c r="CU65" s="1003"/>
      <c r="CV65" s="1004"/>
      <c r="CW65" s="1002"/>
      <c r="CX65" s="1003"/>
      <c r="CY65" s="1003"/>
      <c r="CZ65" s="1003"/>
      <c r="DA65" s="1004"/>
      <c r="DB65" s="1002"/>
      <c r="DC65" s="1003"/>
      <c r="DD65" s="1003"/>
      <c r="DE65" s="1003"/>
      <c r="DF65" s="1004"/>
      <c r="DG65" s="1002"/>
      <c r="DH65" s="1003"/>
      <c r="DI65" s="1003"/>
      <c r="DJ65" s="1003"/>
      <c r="DK65" s="1004"/>
      <c r="DL65" s="1002"/>
      <c r="DM65" s="1003"/>
      <c r="DN65" s="1003"/>
      <c r="DO65" s="1003"/>
      <c r="DP65" s="1004"/>
      <c r="DQ65" s="1002"/>
      <c r="DR65" s="1003"/>
      <c r="DS65" s="1003"/>
      <c r="DT65" s="1003"/>
      <c r="DU65" s="1004"/>
      <c r="DV65" s="1005"/>
      <c r="DW65" s="1006"/>
      <c r="DX65" s="1006"/>
      <c r="DY65" s="1006"/>
      <c r="DZ65" s="1007"/>
      <c r="EA65" s="212"/>
    </row>
    <row r="66" spans="1:131" ht="26.25" customHeight="1" x14ac:dyDescent="0.2">
      <c r="A66" s="1008" t="s">
        <v>400</v>
      </c>
      <c r="B66" s="1009"/>
      <c r="C66" s="1009"/>
      <c r="D66" s="1009"/>
      <c r="E66" s="1009"/>
      <c r="F66" s="1009"/>
      <c r="G66" s="1009"/>
      <c r="H66" s="1009"/>
      <c r="I66" s="1009"/>
      <c r="J66" s="1009"/>
      <c r="K66" s="1009"/>
      <c r="L66" s="1009"/>
      <c r="M66" s="1009"/>
      <c r="N66" s="1009"/>
      <c r="O66" s="1009"/>
      <c r="P66" s="1010"/>
      <c r="Q66" s="1014" t="s">
        <v>379</v>
      </c>
      <c r="R66" s="1015"/>
      <c r="S66" s="1015"/>
      <c r="T66" s="1015"/>
      <c r="U66" s="1016"/>
      <c r="V66" s="1014" t="s">
        <v>380</v>
      </c>
      <c r="W66" s="1015"/>
      <c r="X66" s="1015"/>
      <c r="Y66" s="1015"/>
      <c r="Z66" s="1016"/>
      <c r="AA66" s="1014" t="s">
        <v>381</v>
      </c>
      <c r="AB66" s="1015"/>
      <c r="AC66" s="1015"/>
      <c r="AD66" s="1015"/>
      <c r="AE66" s="1016"/>
      <c r="AF66" s="1020" t="s">
        <v>382</v>
      </c>
      <c r="AG66" s="1021"/>
      <c r="AH66" s="1021"/>
      <c r="AI66" s="1021"/>
      <c r="AJ66" s="1022"/>
      <c r="AK66" s="1014" t="s">
        <v>383</v>
      </c>
      <c r="AL66" s="1009"/>
      <c r="AM66" s="1009"/>
      <c r="AN66" s="1009"/>
      <c r="AO66" s="1010"/>
      <c r="AP66" s="1014" t="s">
        <v>384</v>
      </c>
      <c r="AQ66" s="1015"/>
      <c r="AR66" s="1015"/>
      <c r="AS66" s="1015"/>
      <c r="AT66" s="1016"/>
      <c r="AU66" s="1014" t="s">
        <v>401</v>
      </c>
      <c r="AV66" s="1015"/>
      <c r="AW66" s="1015"/>
      <c r="AX66" s="1015"/>
      <c r="AY66" s="1016"/>
      <c r="AZ66" s="1014" t="s">
        <v>363</v>
      </c>
      <c r="BA66" s="1015"/>
      <c r="BB66" s="1015"/>
      <c r="BC66" s="1015"/>
      <c r="BD66" s="1028"/>
      <c r="BE66" s="223"/>
      <c r="BF66" s="223"/>
      <c r="BG66" s="223"/>
      <c r="BH66" s="223"/>
      <c r="BI66" s="223"/>
      <c r="BJ66" s="223"/>
      <c r="BK66" s="223"/>
      <c r="BL66" s="223"/>
      <c r="BM66" s="223"/>
      <c r="BN66" s="223"/>
      <c r="BO66" s="223"/>
      <c r="BP66" s="223"/>
      <c r="BQ66" s="220">
        <v>60</v>
      </c>
      <c r="BR66" s="225"/>
      <c r="BS66" s="958"/>
      <c r="BT66" s="959"/>
      <c r="BU66" s="959"/>
      <c r="BV66" s="959"/>
      <c r="BW66" s="959"/>
      <c r="BX66" s="959"/>
      <c r="BY66" s="959"/>
      <c r="BZ66" s="959"/>
      <c r="CA66" s="959"/>
      <c r="CB66" s="959"/>
      <c r="CC66" s="959"/>
      <c r="CD66" s="959"/>
      <c r="CE66" s="959"/>
      <c r="CF66" s="959"/>
      <c r="CG66" s="968"/>
      <c r="CH66" s="969"/>
      <c r="CI66" s="970"/>
      <c r="CJ66" s="970"/>
      <c r="CK66" s="970"/>
      <c r="CL66" s="971"/>
      <c r="CM66" s="969"/>
      <c r="CN66" s="970"/>
      <c r="CO66" s="970"/>
      <c r="CP66" s="970"/>
      <c r="CQ66" s="971"/>
      <c r="CR66" s="969"/>
      <c r="CS66" s="970"/>
      <c r="CT66" s="970"/>
      <c r="CU66" s="970"/>
      <c r="CV66" s="971"/>
      <c r="CW66" s="969"/>
      <c r="CX66" s="970"/>
      <c r="CY66" s="970"/>
      <c r="CZ66" s="970"/>
      <c r="DA66" s="971"/>
      <c r="DB66" s="969"/>
      <c r="DC66" s="970"/>
      <c r="DD66" s="970"/>
      <c r="DE66" s="970"/>
      <c r="DF66" s="971"/>
      <c r="DG66" s="969"/>
      <c r="DH66" s="970"/>
      <c r="DI66" s="970"/>
      <c r="DJ66" s="970"/>
      <c r="DK66" s="971"/>
      <c r="DL66" s="969"/>
      <c r="DM66" s="970"/>
      <c r="DN66" s="970"/>
      <c r="DO66" s="970"/>
      <c r="DP66" s="971"/>
      <c r="DQ66" s="969"/>
      <c r="DR66" s="970"/>
      <c r="DS66" s="970"/>
      <c r="DT66" s="970"/>
      <c r="DU66" s="971"/>
      <c r="DV66" s="958"/>
      <c r="DW66" s="959"/>
      <c r="DX66" s="959"/>
      <c r="DY66" s="959"/>
      <c r="DZ66" s="960"/>
      <c r="EA66" s="212"/>
    </row>
    <row r="67" spans="1:131" ht="26.25" customHeight="1" thickBot="1" x14ac:dyDescent="0.25">
      <c r="A67" s="1011"/>
      <c r="B67" s="1012"/>
      <c r="C67" s="1012"/>
      <c r="D67" s="1012"/>
      <c r="E67" s="1012"/>
      <c r="F67" s="1012"/>
      <c r="G67" s="1012"/>
      <c r="H67" s="1012"/>
      <c r="I67" s="1012"/>
      <c r="J67" s="1012"/>
      <c r="K67" s="1012"/>
      <c r="L67" s="1012"/>
      <c r="M67" s="1012"/>
      <c r="N67" s="1012"/>
      <c r="O67" s="1012"/>
      <c r="P67" s="1013"/>
      <c r="Q67" s="1017"/>
      <c r="R67" s="1018"/>
      <c r="S67" s="1018"/>
      <c r="T67" s="1018"/>
      <c r="U67" s="1019"/>
      <c r="V67" s="1017"/>
      <c r="W67" s="1018"/>
      <c r="X67" s="1018"/>
      <c r="Y67" s="1018"/>
      <c r="Z67" s="1019"/>
      <c r="AA67" s="1017"/>
      <c r="AB67" s="1018"/>
      <c r="AC67" s="1018"/>
      <c r="AD67" s="1018"/>
      <c r="AE67" s="1019"/>
      <c r="AF67" s="1023"/>
      <c r="AG67" s="1024"/>
      <c r="AH67" s="1024"/>
      <c r="AI67" s="1024"/>
      <c r="AJ67" s="1025"/>
      <c r="AK67" s="1026"/>
      <c r="AL67" s="1012"/>
      <c r="AM67" s="1012"/>
      <c r="AN67" s="1012"/>
      <c r="AO67" s="1013"/>
      <c r="AP67" s="1017"/>
      <c r="AQ67" s="1018"/>
      <c r="AR67" s="1018"/>
      <c r="AS67" s="1018"/>
      <c r="AT67" s="1019"/>
      <c r="AU67" s="1017"/>
      <c r="AV67" s="1018"/>
      <c r="AW67" s="1018"/>
      <c r="AX67" s="1018"/>
      <c r="AY67" s="1019"/>
      <c r="AZ67" s="1017"/>
      <c r="BA67" s="1018"/>
      <c r="BB67" s="1018"/>
      <c r="BC67" s="1018"/>
      <c r="BD67" s="1029"/>
      <c r="BE67" s="223"/>
      <c r="BF67" s="223"/>
      <c r="BG67" s="223"/>
      <c r="BH67" s="223"/>
      <c r="BI67" s="223"/>
      <c r="BJ67" s="223"/>
      <c r="BK67" s="223"/>
      <c r="BL67" s="223"/>
      <c r="BM67" s="223"/>
      <c r="BN67" s="223"/>
      <c r="BO67" s="223"/>
      <c r="BP67" s="223"/>
      <c r="BQ67" s="220">
        <v>61</v>
      </c>
      <c r="BR67" s="225"/>
      <c r="BS67" s="958"/>
      <c r="BT67" s="959"/>
      <c r="BU67" s="959"/>
      <c r="BV67" s="959"/>
      <c r="BW67" s="959"/>
      <c r="BX67" s="959"/>
      <c r="BY67" s="959"/>
      <c r="BZ67" s="959"/>
      <c r="CA67" s="959"/>
      <c r="CB67" s="959"/>
      <c r="CC67" s="959"/>
      <c r="CD67" s="959"/>
      <c r="CE67" s="959"/>
      <c r="CF67" s="959"/>
      <c r="CG67" s="968"/>
      <c r="CH67" s="969"/>
      <c r="CI67" s="970"/>
      <c r="CJ67" s="970"/>
      <c r="CK67" s="970"/>
      <c r="CL67" s="971"/>
      <c r="CM67" s="969"/>
      <c r="CN67" s="970"/>
      <c r="CO67" s="970"/>
      <c r="CP67" s="970"/>
      <c r="CQ67" s="971"/>
      <c r="CR67" s="969"/>
      <c r="CS67" s="970"/>
      <c r="CT67" s="970"/>
      <c r="CU67" s="970"/>
      <c r="CV67" s="971"/>
      <c r="CW67" s="969"/>
      <c r="CX67" s="970"/>
      <c r="CY67" s="970"/>
      <c r="CZ67" s="970"/>
      <c r="DA67" s="971"/>
      <c r="DB67" s="969"/>
      <c r="DC67" s="970"/>
      <c r="DD67" s="970"/>
      <c r="DE67" s="970"/>
      <c r="DF67" s="971"/>
      <c r="DG67" s="969"/>
      <c r="DH67" s="970"/>
      <c r="DI67" s="970"/>
      <c r="DJ67" s="970"/>
      <c r="DK67" s="971"/>
      <c r="DL67" s="969"/>
      <c r="DM67" s="970"/>
      <c r="DN67" s="970"/>
      <c r="DO67" s="970"/>
      <c r="DP67" s="971"/>
      <c r="DQ67" s="969"/>
      <c r="DR67" s="970"/>
      <c r="DS67" s="970"/>
      <c r="DT67" s="970"/>
      <c r="DU67" s="971"/>
      <c r="DV67" s="958"/>
      <c r="DW67" s="959"/>
      <c r="DX67" s="959"/>
      <c r="DY67" s="959"/>
      <c r="DZ67" s="960"/>
      <c r="EA67" s="212"/>
    </row>
    <row r="68" spans="1:131" ht="26.25" customHeight="1" thickTop="1" x14ac:dyDescent="0.2">
      <c r="A68" s="218">
        <v>1</v>
      </c>
      <c r="B68" s="998" t="s">
        <v>557</v>
      </c>
      <c r="C68" s="999"/>
      <c r="D68" s="999"/>
      <c r="E68" s="999"/>
      <c r="F68" s="999"/>
      <c r="G68" s="999"/>
      <c r="H68" s="999"/>
      <c r="I68" s="999"/>
      <c r="J68" s="999"/>
      <c r="K68" s="999"/>
      <c r="L68" s="999"/>
      <c r="M68" s="999"/>
      <c r="N68" s="999"/>
      <c r="O68" s="999"/>
      <c r="P68" s="1000"/>
      <c r="Q68" s="1001">
        <v>2692</v>
      </c>
      <c r="R68" s="995"/>
      <c r="S68" s="995"/>
      <c r="T68" s="995"/>
      <c r="U68" s="995"/>
      <c r="V68" s="995">
        <v>2615</v>
      </c>
      <c r="W68" s="995"/>
      <c r="X68" s="995"/>
      <c r="Y68" s="995"/>
      <c r="Z68" s="995"/>
      <c r="AA68" s="995">
        <v>77</v>
      </c>
      <c r="AB68" s="995"/>
      <c r="AC68" s="995"/>
      <c r="AD68" s="995"/>
      <c r="AE68" s="995"/>
      <c r="AF68" s="995">
        <v>77</v>
      </c>
      <c r="AG68" s="995"/>
      <c r="AH68" s="995"/>
      <c r="AI68" s="995"/>
      <c r="AJ68" s="995"/>
      <c r="AK68" s="995">
        <v>12</v>
      </c>
      <c r="AL68" s="995"/>
      <c r="AM68" s="995"/>
      <c r="AN68" s="995"/>
      <c r="AO68" s="995"/>
      <c r="AP68" s="995">
        <v>3155</v>
      </c>
      <c r="AQ68" s="995"/>
      <c r="AR68" s="995"/>
      <c r="AS68" s="995"/>
      <c r="AT68" s="995"/>
      <c r="AU68" s="995">
        <v>0</v>
      </c>
      <c r="AV68" s="995"/>
      <c r="AW68" s="995"/>
      <c r="AX68" s="995"/>
      <c r="AY68" s="995"/>
      <c r="AZ68" s="996"/>
      <c r="BA68" s="996"/>
      <c r="BB68" s="996"/>
      <c r="BC68" s="996"/>
      <c r="BD68" s="997"/>
      <c r="BE68" s="223"/>
      <c r="BF68" s="223"/>
      <c r="BG68" s="223"/>
      <c r="BH68" s="223"/>
      <c r="BI68" s="223"/>
      <c r="BJ68" s="223"/>
      <c r="BK68" s="223"/>
      <c r="BL68" s="223"/>
      <c r="BM68" s="223"/>
      <c r="BN68" s="223"/>
      <c r="BO68" s="223"/>
      <c r="BP68" s="223"/>
      <c r="BQ68" s="220">
        <v>62</v>
      </c>
      <c r="BR68" s="225"/>
      <c r="BS68" s="958"/>
      <c r="BT68" s="959"/>
      <c r="BU68" s="959"/>
      <c r="BV68" s="959"/>
      <c r="BW68" s="959"/>
      <c r="BX68" s="959"/>
      <c r="BY68" s="959"/>
      <c r="BZ68" s="959"/>
      <c r="CA68" s="959"/>
      <c r="CB68" s="959"/>
      <c r="CC68" s="959"/>
      <c r="CD68" s="959"/>
      <c r="CE68" s="959"/>
      <c r="CF68" s="959"/>
      <c r="CG68" s="968"/>
      <c r="CH68" s="969"/>
      <c r="CI68" s="970"/>
      <c r="CJ68" s="970"/>
      <c r="CK68" s="970"/>
      <c r="CL68" s="971"/>
      <c r="CM68" s="969"/>
      <c r="CN68" s="970"/>
      <c r="CO68" s="970"/>
      <c r="CP68" s="970"/>
      <c r="CQ68" s="971"/>
      <c r="CR68" s="969"/>
      <c r="CS68" s="970"/>
      <c r="CT68" s="970"/>
      <c r="CU68" s="970"/>
      <c r="CV68" s="971"/>
      <c r="CW68" s="969"/>
      <c r="CX68" s="970"/>
      <c r="CY68" s="970"/>
      <c r="CZ68" s="970"/>
      <c r="DA68" s="971"/>
      <c r="DB68" s="969"/>
      <c r="DC68" s="970"/>
      <c r="DD68" s="970"/>
      <c r="DE68" s="970"/>
      <c r="DF68" s="971"/>
      <c r="DG68" s="969"/>
      <c r="DH68" s="970"/>
      <c r="DI68" s="970"/>
      <c r="DJ68" s="970"/>
      <c r="DK68" s="971"/>
      <c r="DL68" s="969"/>
      <c r="DM68" s="970"/>
      <c r="DN68" s="970"/>
      <c r="DO68" s="970"/>
      <c r="DP68" s="971"/>
      <c r="DQ68" s="969"/>
      <c r="DR68" s="970"/>
      <c r="DS68" s="970"/>
      <c r="DT68" s="970"/>
      <c r="DU68" s="971"/>
      <c r="DV68" s="958"/>
      <c r="DW68" s="959"/>
      <c r="DX68" s="959"/>
      <c r="DY68" s="959"/>
      <c r="DZ68" s="960"/>
      <c r="EA68" s="212"/>
    </row>
    <row r="69" spans="1:131" ht="26.25" customHeight="1" x14ac:dyDescent="0.2">
      <c r="A69" s="220">
        <v>2</v>
      </c>
      <c r="B69" s="987" t="s">
        <v>558</v>
      </c>
      <c r="C69" s="988"/>
      <c r="D69" s="988"/>
      <c r="E69" s="988"/>
      <c r="F69" s="988"/>
      <c r="G69" s="988"/>
      <c r="H69" s="988"/>
      <c r="I69" s="988"/>
      <c r="J69" s="988"/>
      <c r="K69" s="988"/>
      <c r="L69" s="988"/>
      <c r="M69" s="988"/>
      <c r="N69" s="988"/>
      <c r="O69" s="988"/>
      <c r="P69" s="989"/>
      <c r="Q69" s="990">
        <v>108</v>
      </c>
      <c r="R69" s="984"/>
      <c r="S69" s="984"/>
      <c r="T69" s="984"/>
      <c r="U69" s="984"/>
      <c r="V69" s="984">
        <v>102</v>
      </c>
      <c r="W69" s="984"/>
      <c r="X69" s="984"/>
      <c r="Y69" s="984"/>
      <c r="Z69" s="984"/>
      <c r="AA69" s="984">
        <v>6</v>
      </c>
      <c r="AB69" s="984"/>
      <c r="AC69" s="984"/>
      <c r="AD69" s="984"/>
      <c r="AE69" s="984"/>
      <c r="AF69" s="984">
        <v>6</v>
      </c>
      <c r="AG69" s="984"/>
      <c r="AH69" s="984"/>
      <c r="AI69" s="984"/>
      <c r="AJ69" s="984"/>
      <c r="AK69" s="984">
        <v>6</v>
      </c>
      <c r="AL69" s="984"/>
      <c r="AM69" s="984"/>
      <c r="AN69" s="984"/>
      <c r="AO69" s="984"/>
      <c r="AP69" s="984">
        <v>0</v>
      </c>
      <c r="AQ69" s="984"/>
      <c r="AR69" s="984"/>
      <c r="AS69" s="984"/>
      <c r="AT69" s="984"/>
      <c r="AU69" s="984">
        <v>0</v>
      </c>
      <c r="AV69" s="984"/>
      <c r="AW69" s="984"/>
      <c r="AX69" s="984"/>
      <c r="AY69" s="984"/>
      <c r="AZ69" s="985"/>
      <c r="BA69" s="985"/>
      <c r="BB69" s="985"/>
      <c r="BC69" s="985"/>
      <c r="BD69" s="986"/>
      <c r="BE69" s="223"/>
      <c r="BF69" s="223"/>
      <c r="BG69" s="223"/>
      <c r="BH69" s="223"/>
      <c r="BI69" s="223"/>
      <c r="BJ69" s="223"/>
      <c r="BK69" s="223"/>
      <c r="BL69" s="223"/>
      <c r="BM69" s="223"/>
      <c r="BN69" s="223"/>
      <c r="BO69" s="223"/>
      <c r="BP69" s="223"/>
      <c r="BQ69" s="220">
        <v>63</v>
      </c>
      <c r="BR69" s="225"/>
      <c r="BS69" s="958"/>
      <c r="BT69" s="959"/>
      <c r="BU69" s="959"/>
      <c r="BV69" s="959"/>
      <c r="BW69" s="959"/>
      <c r="BX69" s="959"/>
      <c r="BY69" s="959"/>
      <c r="BZ69" s="959"/>
      <c r="CA69" s="959"/>
      <c r="CB69" s="959"/>
      <c r="CC69" s="959"/>
      <c r="CD69" s="959"/>
      <c r="CE69" s="959"/>
      <c r="CF69" s="959"/>
      <c r="CG69" s="968"/>
      <c r="CH69" s="969"/>
      <c r="CI69" s="970"/>
      <c r="CJ69" s="970"/>
      <c r="CK69" s="970"/>
      <c r="CL69" s="971"/>
      <c r="CM69" s="969"/>
      <c r="CN69" s="970"/>
      <c r="CO69" s="970"/>
      <c r="CP69" s="970"/>
      <c r="CQ69" s="971"/>
      <c r="CR69" s="969"/>
      <c r="CS69" s="970"/>
      <c r="CT69" s="970"/>
      <c r="CU69" s="970"/>
      <c r="CV69" s="971"/>
      <c r="CW69" s="969"/>
      <c r="CX69" s="970"/>
      <c r="CY69" s="970"/>
      <c r="CZ69" s="970"/>
      <c r="DA69" s="971"/>
      <c r="DB69" s="969"/>
      <c r="DC69" s="970"/>
      <c r="DD69" s="970"/>
      <c r="DE69" s="970"/>
      <c r="DF69" s="971"/>
      <c r="DG69" s="969"/>
      <c r="DH69" s="970"/>
      <c r="DI69" s="970"/>
      <c r="DJ69" s="970"/>
      <c r="DK69" s="971"/>
      <c r="DL69" s="969"/>
      <c r="DM69" s="970"/>
      <c r="DN69" s="970"/>
      <c r="DO69" s="970"/>
      <c r="DP69" s="971"/>
      <c r="DQ69" s="969"/>
      <c r="DR69" s="970"/>
      <c r="DS69" s="970"/>
      <c r="DT69" s="970"/>
      <c r="DU69" s="971"/>
      <c r="DV69" s="958"/>
      <c r="DW69" s="959"/>
      <c r="DX69" s="959"/>
      <c r="DY69" s="959"/>
      <c r="DZ69" s="960"/>
      <c r="EA69" s="212"/>
    </row>
    <row r="70" spans="1:131" ht="26.25" customHeight="1" x14ac:dyDescent="0.2">
      <c r="A70" s="220">
        <v>3</v>
      </c>
      <c r="B70" s="987" t="s">
        <v>559</v>
      </c>
      <c r="C70" s="988"/>
      <c r="D70" s="988"/>
      <c r="E70" s="988"/>
      <c r="F70" s="988"/>
      <c r="G70" s="988"/>
      <c r="H70" s="988"/>
      <c r="I70" s="988"/>
      <c r="J70" s="988"/>
      <c r="K70" s="988"/>
      <c r="L70" s="988"/>
      <c r="M70" s="988"/>
      <c r="N70" s="988"/>
      <c r="O70" s="988"/>
      <c r="P70" s="989"/>
      <c r="Q70" s="990">
        <v>8445</v>
      </c>
      <c r="R70" s="984"/>
      <c r="S70" s="984"/>
      <c r="T70" s="984"/>
      <c r="U70" s="984"/>
      <c r="V70" s="984">
        <v>6617</v>
      </c>
      <c r="W70" s="984"/>
      <c r="X70" s="984"/>
      <c r="Y70" s="984"/>
      <c r="Z70" s="984"/>
      <c r="AA70" s="984">
        <v>1828</v>
      </c>
      <c r="AB70" s="984"/>
      <c r="AC70" s="984"/>
      <c r="AD70" s="984"/>
      <c r="AE70" s="984"/>
      <c r="AF70" s="984">
        <v>0</v>
      </c>
      <c r="AG70" s="984"/>
      <c r="AH70" s="984"/>
      <c r="AI70" s="984"/>
      <c r="AJ70" s="984"/>
      <c r="AK70" s="984">
        <v>14</v>
      </c>
      <c r="AL70" s="984"/>
      <c r="AM70" s="984"/>
      <c r="AN70" s="984"/>
      <c r="AO70" s="984"/>
      <c r="AP70" s="984">
        <v>0</v>
      </c>
      <c r="AQ70" s="984"/>
      <c r="AR70" s="984"/>
      <c r="AS70" s="984"/>
      <c r="AT70" s="984"/>
      <c r="AU70" s="984">
        <v>0</v>
      </c>
      <c r="AV70" s="984"/>
      <c r="AW70" s="984"/>
      <c r="AX70" s="984"/>
      <c r="AY70" s="984"/>
      <c r="AZ70" s="985"/>
      <c r="BA70" s="985"/>
      <c r="BB70" s="985"/>
      <c r="BC70" s="985"/>
      <c r="BD70" s="986"/>
      <c r="BE70" s="223"/>
      <c r="BF70" s="223"/>
      <c r="BG70" s="223"/>
      <c r="BH70" s="223"/>
      <c r="BI70" s="223"/>
      <c r="BJ70" s="223"/>
      <c r="BK70" s="223"/>
      <c r="BL70" s="223"/>
      <c r="BM70" s="223"/>
      <c r="BN70" s="223"/>
      <c r="BO70" s="223"/>
      <c r="BP70" s="223"/>
      <c r="BQ70" s="220">
        <v>64</v>
      </c>
      <c r="BR70" s="225"/>
      <c r="BS70" s="958"/>
      <c r="BT70" s="959"/>
      <c r="BU70" s="959"/>
      <c r="BV70" s="959"/>
      <c r="BW70" s="959"/>
      <c r="BX70" s="959"/>
      <c r="BY70" s="959"/>
      <c r="BZ70" s="959"/>
      <c r="CA70" s="959"/>
      <c r="CB70" s="959"/>
      <c r="CC70" s="959"/>
      <c r="CD70" s="959"/>
      <c r="CE70" s="959"/>
      <c r="CF70" s="959"/>
      <c r="CG70" s="968"/>
      <c r="CH70" s="969"/>
      <c r="CI70" s="970"/>
      <c r="CJ70" s="970"/>
      <c r="CK70" s="970"/>
      <c r="CL70" s="971"/>
      <c r="CM70" s="969"/>
      <c r="CN70" s="970"/>
      <c r="CO70" s="970"/>
      <c r="CP70" s="970"/>
      <c r="CQ70" s="971"/>
      <c r="CR70" s="969"/>
      <c r="CS70" s="970"/>
      <c r="CT70" s="970"/>
      <c r="CU70" s="970"/>
      <c r="CV70" s="971"/>
      <c r="CW70" s="969"/>
      <c r="CX70" s="970"/>
      <c r="CY70" s="970"/>
      <c r="CZ70" s="970"/>
      <c r="DA70" s="971"/>
      <c r="DB70" s="969"/>
      <c r="DC70" s="970"/>
      <c r="DD70" s="970"/>
      <c r="DE70" s="970"/>
      <c r="DF70" s="971"/>
      <c r="DG70" s="969"/>
      <c r="DH70" s="970"/>
      <c r="DI70" s="970"/>
      <c r="DJ70" s="970"/>
      <c r="DK70" s="971"/>
      <c r="DL70" s="969"/>
      <c r="DM70" s="970"/>
      <c r="DN70" s="970"/>
      <c r="DO70" s="970"/>
      <c r="DP70" s="971"/>
      <c r="DQ70" s="969"/>
      <c r="DR70" s="970"/>
      <c r="DS70" s="970"/>
      <c r="DT70" s="970"/>
      <c r="DU70" s="971"/>
      <c r="DV70" s="958"/>
      <c r="DW70" s="959"/>
      <c r="DX70" s="959"/>
      <c r="DY70" s="959"/>
      <c r="DZ70" s="960"/>
      <c r="EA70" s="212"/>
    </row>
    <row r="71" spans="1:131" ht="26.25" customHeight="1" x14ac:dyDescent="0.2">
      <c r="A71" s="220">
        <v>4</v>
      </c>
      <c r="B71" s="987" t="s">
        <v>560</v>
      </c>
      <c r="C71" s="988"/>
      <c r="D71" s="988"/>
      <c r="E71" s="988"/>
      <c r="F71" s="988"/>
      <c r="G71" s="988"/>
      <c r="H71" s="988"/>
      <c r="I71" s="988"/>
      <c r="J71" s="988"/>
      <c r="K71" s="988"/>
      <c r="L71" s="988"/>
      <c r="M71" s="988"/>
      <c r="N71" s="988"/>
      <c r="O71" s="988"/>
      <c r="P71" s="989"/>
      <c r="Q71" s="990">
        <v>1514</v>
      </c>
      <c r="R71" s="984"/>
      <c r="S71" s="984"/>
      <c r="T71" s="984"/>
      <c r="U71" s="984"/>
      <c r="V71" s="984">
        <v>1513</v>
      </c>
      <c r="W71" s="984"/>
      <c r="X71" s="984"/>
      <c r="Y71" s="984"/>
      <c r="Z71" s="984"/>
      <c r="AA71" s="984">
        <v>1</v>
      </c>
      <c r="AB71" s="984"/>
      <c r="AC71" s="984"/>
      <c r="AD71" s="984"/>
      <c r="AE71" s="984"/>
      <c r="AF71" s="994">
        <v>0</v>
      </c>
      <c r="AG71" s="992"/>
      <c r="AH71" s="992"/>
      <c r="AI71" s="992"/>
      <c r="AJ71" s="993"/>
      <c r="AK71" s="984">
        <v>0</v>
      </c>
      <c r="AL71" s="984"/>
      <c r="AM71" s="984"/>
      <c r="AN71" s="984"/>
      <c r="AO71" s="984"/>
      <c r="AP71" s="984">
        <v>0</v>
      </c>
      <c r="AQ71" s="984"/>
      <c r="AR71" s="984"/>
      <c r="AS71" s="984"/>
      <c r="AT71" s="984"/>
      <c r="AU71" s="984">
        <v>0</v>
      </c>
      <c r="AV71" s="984"/>
      <c r="AW71" s="984"/>
      <c r="AX71" s="984"/>
      <c r="AY71" s="984"/>
      <c r="AZ71" s="985"/>
      <c r="BA71" s="985"/>
      <c r="BB71" s="985"/>
      <c r="BC71" s="985"/>
      <c r="BD71" s="986"/>
      <c r="BE71" s="223"/>
      <c r="BF71" s="223"/>
      <c r="BG71" s="223"/>
      <c r="BH71" s="223"/>
      <c r="BI71" s="223"/>
      <c r="BJ71" s="223"/>
      <c r="BK71" s="223"/>
      <c r="BL71" s="223"/>
      <c r="BM71" s="223"/>
      <c r="BN71" s="223"/>
      <c r="BO71" s="223"/>
      <c r="BP71" s="223"/>
      <c r="BQ71" s="220">
        <v>65</v>
      </c>
      <c r="BR71" s="225"/>
      <c r="BS71" s="958"/>
      <c r="BT71" s="959"/>
      <c r="BU71" s="959"/>
      <c r="BV71" s="959"/>
      <c r="BW71" s="959"/>
      <c r="BX71" s="959"/>
      <c r="BY71" s="959"/>
      <c r="BZ71" s="959"/>
      <c r="CA71" s="959"/>
      <c r="CB71" s="959"/>
      <c r="CC71" s="959"/>
      <c r="CD71" s="959"/>
      <c r="CE71" s="959"/>
      <c r="CF71" s="959"/>
      <c r="CG71" s="968"/>
      <c r="CH71" s="969"/>
      <c r="CI71" s="970"/>
      <c r="CJ71" s="970"/>
      <c r="CK71" s="970"/>
      <c r="CL71" s="971"/>
      <c r="CM71" s="969"/>
      <c r="CN71" s="970"/>
      <c r="CO71" s="970"/>
      <c r="CP71" s="970"/>
      <c r="CQ71" s="971"/>
      <c r="CR71" s="969"/>
      <c r="CS71" s="970"/>
      <c r="CT71" s="970"/>
      <c r="CU71" s="970"/>
      <c r="CV71" s="971"/>
      <c r="CW71" s="969"/>
      <c r="CX71" s="970"/>
      <c r="CY71" s="970"/>
      <c r="CZ71" s="970"/>
      <c r="DA71" s="971"/>
      <c r="DB71" s="969"/>
      <c r="DC71" s="970"/>
      <c r="DD71" s="970"/>
      <c r="DE71" s="970"/>
      <c r="DF71" s="971"/>
      <c r="DG71" s="969"/>
      <c r="DH71" s="970"/>
      <c r="DI71" s="970"/>
      <c r="DJ71" s="970"/>
      <c r="DK71" s="971"/>
      <c r="DL71" s="969"/>
      <c r="DM71" s="970"/>
      <c r="DN71" s="970"/>
      <c r="DO71" s="970"/>
      <c r="DP71" s="971"/>
      <c r="DQ71" s="969"/>
      <c r="DR71" s="970"/>
      <c r="DS71" s="970"/>
      <c r="DT71" s="970"/>
      <c r="DU71" s="971"/>
      <c r="DV71" s="958"/>
      <c r="DW71" s="959"/>
      <c r="DX71" s="959"/>
      <c r="DY71" s="959"/>
      <c r="DZ71" s="960"/>
      <c r="EA71" s="212"/>
    </row>
    <row r="72" spans="1:131" ht="26.25" customHeight="1" x14ac:dyDescent="0.2">
      <c r="A72" s="220">
        <v>5</v>
      </c>
      <c r="B72" s="987" t="s">
        <v>561</v>
      </c>
      <c r="C72" s="988"/>
      <c r="D72" s="988"/>
      <c r="E72" s="988"/>
      <c r="F72" s="988"/>
      <c r="G72" s="988"/>
      <c r="H72" s="988"/>
      <c r="I72" s="988"/>
      <c r="J72" s="988"/>
      <c r="K72" s="988"/>
      <c r="L72" s="988"/>
      <c r="M72" s="988"/>
      <c r="N72" s="988"/>
      <c r="O72" s="988"/>
      <c r="P72" s="989"/>
      <c r="Q72" s="990">
        <v>2</v>
      </c>
      <c r="R72" s="984"/>
      <c r="S72" s="984"/>
      <c r="T72" s="984"/>
      <c r="U72" s="984"/>
      <c r="V72" s="984">
        <v>0</v>
      </c>
      <c r="W72" s="984"/>
      <c r="X72" s="984"/>
      <c r="Y72" s="984"/>
      <c r="Z72" s="984"/>
      <c r="AA72" s="984">
        <v>2</v>
      </c>
      <c r="AB72" s="984"/>
      <c r="AC72" s="984"/>
      <c r="AD72" s="984"/>
      <c r="AE72" s="984"/>
      <c r="AF72" s="994">
        <v>0</v>
      </c>
      <c r="AG72" s="992"/>
      <c r="AH72" s="992"/>
      <c r="AI72" s="992"/>
      <c r="AJ72" s="993"/>
      <c r="AK72" s="984">
        <v>0</v>
      </c>
      <c r="AL72" s="984"/>
      <c r="AM72" s="984"/>
      <c r="AN72" s="984"/>
      <c r="AO72" s="984"/>
      <c r="AP72" s="984">
        <v>0</v>
      </c>
      <c r="AQ72" s="984"/>
      <c r="AR72" s="984"/>
      <c r="AS72" s="984"/>
      <c r="AT72" s="984"/>
      <c r="AU72" s="984">
        <v>0</v>
      </c>
      <c r="AV72" s="984"/>
      <c r="AW72" s="984"/>
      <c r="AX72" s="984"/>
      <c r="AY72" s="984"/>
      <c r="AZ72" s="985"/>
      <c r="BA72" s="985"/>
      <c r="BB72" s="985"/>
      <c r="BC72" s="985"/>
      <c r="BD72" s="986"/>
      <c r="BE72" s="223"/>
      <c r="BF72" s="223"/>
      <c r="BG72" s="223"/>
      <c r="BH72" s="223"/>
      <c r="BI72" s="223"/>
      <c r="BJ72" s="223"/>
      <c r="BK72" s="223"/>
      <c r="BL72" s="223"/>
      <c r="BM72" s="223"/>
      <c r="BN72" s="223"/>
      <c r="BO72" s="223"/>
      <c r="BP72" s="223"/>
      <c r="BQ72" s="220">
        <v>66</v>
      </c>
      <c r="BR72" s="225"/>
      <c r="BS72" s="958"/>
      <c r="BT72" s="959"/>
      <c r="BU72" s="959"/>
      <c r="BV72" s="959"/>
      <c r="BW72" s="959"/>
      <c r="BX72" s="959"/>
      <c r="BY72" s="959"/>
      <c r="BZ72" s="959"/>
      <c r="CA72" s="959"/>
      <c r="CB72" s="959"/>
      <c r="CC72" s="959"/>
      <c r="CD72" s="959"/>
      <c r="CE72" s="959"/>
      <c r="CF72" s="959"/>
      <c r="CG72" s="968"/>
      <c r="CH72" s="969"/>
      <c r="CI72" s="970"/>
      <c r="CJ72" s="970"/>
      <c r="CK72" s="970"/>
      <c r="CL72" s="971"/>
      <c r="CM72" s="969"/>
      <c r="CN72" s="970"/>
      <c r="CO72" s="970"/>
      <c r="CP72" s="970"/>
      <c r="CQ72" s="971"/>
      <c r="CR72" s="969"/>
      <c r="CS72" s="970"/>
      <c r="CT72" s="970"/>
      <c r="CU72" s="970"/>
      <c r="CV72" s="971"/>
      <c r="CW72" s="969"/>
      <c r="CX72" s="970"/>
      <c r="CY72" s="970"/>
      <c r="CZ72" s="970"/>
      <c r="DA72" s="971"/>
      <c r="DB72" s="969"/>
      <c r="DC72" s="970"/>
      <c r="DD72" s="970"/>
      <c r="DE72" s="970"/>
      <c r="DF72" s="971"/>
      <c r="DG72" s="969"/>
      <c r="DH72" s="970"/>
      <c r="DI72" s="970"/>
      <c r="DJ72" s="970"/>
      <c r="DK72" s="971"/>
      <c r="DL72" s="969"/>
      <c r="DM72" s="970"/>
      <c r="DN72" s="970"/>
      <c r="DO72" s="970"/>
      <c r="DP72" s="971"/>
      <c r="DQ72" s="969"/>
      <c r="DR72" s="970"/>
      <c r="DS72" s="970"/>
      <c r="DT72" s="970"/>
      <c r="DU72" s="971"/>
      <c r="DV72" s="958"/>
      <c r="DW72" s="959"/>
      <c r="DX72" s="959"/>
      <c r="DY72" s="959"/>
      <c r="DZ72" s="960"/>
      <c r="EA72" s="212"/>
    </row>
    <row r="73" spans="1:131" ht="26.25" customHeight="1" x14ac:dyDescent="0.2">
      <c r="A73" s="220">
        <v>6</v>
      </c>
      <c r="B73" s="987" t="s">
        <v>562</v>
      </c>
      <c r="C73" s="988"/>
      <c r="D73" s="988"/>
      <c r="E73" s="988"/>
      <c r="F73" s="988"/>
      <c r="G73" s="988"/>
      <c r="H73" s="988"/>
      <c r="I73" s="988"/>
      <c r="J73" s="988"/>
      <c r="K73" s="988"/>
      <c r="L73" s="988"/>
      <c r="M73" s="988"/>
      <c r="N73" s="988"/>
      <c r="O73" s="988"/>
      <c r="P73" s="989"/>
      <c r="Q73" s="990">
        <v>53</v>
      </c>
      <c r="R73" s="984"/>
      <c r="S73" s="984"/>
      <c r="T73" s="984"/>
      <c r="U73" s="984"/>
      <c r="V73" s="984">
        <v>29</v>
      </c>
      <c r="W73" s="984"/>
      <c r="X73" s="984"/>
      <c r="Y73" s="984"/>
      <c r="Z73" s="984"/>
      <c r="AA73" s="984">
        <v>24</v>
      </c>
      <c r="AB73" s="984"/>
      <c r="AC73" s="984"/>
      <c r="AD73" s="984"/>
      <c r="AE73" s="984"/>
      <c r="AF73" s="994">
        <v>0</v>
      </c>
      <c r="AG73" s="992"/>
      <c r="AH73" s="992"/>
      <c r="AI73" s="992"/>
      <c r="AJ73" s="993"/>
      <c r="AK73" s="984">
        <v>0</v>
      </c>
      <c r="AL73" s="984"/>
      <c r="AM73" s="984"/>
      <c r="AN73" s="984"/>
      <c r="AO73" s="984"/>
      <c r="AP73" s="984">
        <v>0</v>
      </c>
      <c r="AQ73" s="984"/>
      <c r="AR73" s="984"/>
      <c r="AS73" s="984"/>
      <c r="AT73" s="984"/>
      <c r="AU73" s="984">
        <v>0</v>
      </c>
      <c r="AV73" s="984"/>
      <c r="AW73" s="984"/>
      <c r="AX73" s="984"/>
      <c r="AY73" s="984"/>
      <c r="AZ73" s="985"/>
      <c r="BA73" s="985"/>
      <c r="BB73" s="985"/>
      <c r="BC73" s="985"/>
      <c r="BD73" s="986"/>
      <c r="BE73" s="223"/>
      <c r="BF73" s="223"/>
      <c r="BG73" s="223"/>
      <c r="BH73" s="223"/>
      <c r="BI73" s="223"/>
      <c r="BJ73" s="223"/>
      <c r="BK73" s="223"/>
      <c r="BL73" s="223"/>
      <c r="BM73" s="223"/>
      <c r="BN73" s="223"/>
      <c r="BO73" s="223"/>
      <c r="BP73" s="223"/>
      <c r="BQ73" s="220">
        <v>67</v>
      </c>
      <c r="BR73" s="225"/>
      <c r="BS73" s="958"/>
      <c r="BT73" s="959"/>
      <c r="BU73" s="959"/>
      <c r="BV73" s="959"/>
      <c r="BW73" s="959"/>
      <c r="BX73" s="959"/>
      <c r="BY73" s="959"/>
      <c r="BZ73" s="959"/>
      <c r="CA73" s="959"/>
      <c r="CB73" s="959"/>
      <c r="CC73" s="959"/>
      <c r="CD73" s="959"/>
      <c r="CE73" s="959"/>
      <c r="CF73" s="959"/>
      <c r="CG73" s="968"/>
      <c r="CH73" s="969"/>
      <c r="CI73" s="970"/>
      <c r="CJ73" s="970"/>
      <c r="CK73" s="970"/>
      <c r="CL73" s="971"/>
      <c r="CM73" s="969"/>
      <c r="CN73" s="970"/>
      <c r="CO73" s="970"/>
      <c r="CP73" s="970"/>
      <c r="CQ73" s="971"/>
      <c r="CR73" s="969"/>
      <c r="CS73" s="970"/>
      <c r="CT73" s="970"/>
      <c r="CU73" s="970"/>
      <c r="CV73" s="971"/>
      <c r="CW73" s="969"/>
      <c r="CX73" s="970"/>
      <c r="CY73" s="970"/>
      <c r="CZ73" s="970"/>
      <c r="DA73" s="971"/>
      <c r="DB73" s="969"/>
      <c r="DC73" s="970"/>
      <c r="DD73" s="970"/>
      <c r="DE73" s="970"/>
      <c r="DF73" s="971"/>
      <c r="DG73" s="969"/>
      <c r="DH73" s="970"/>
      <c r="DI73" s="970"/>
      <c r="DJ73" s="970"/>
      <c r="DK73" s="971"/>
      <c r="DL73" s="969"/>
      <c r="DM73" s="970"/>
      <c r="DN73" s="970"/>
      <c r="DO73" s="970"/>
      <c r="DP73" s="971"/>
      <c r="DQ73" s="969"/>
      <c r="DR73" s="970"/>
      <c r="DS73" s="970"/>
      <c r="DT73" s="970"/>
      <c r="DU73" s="971"/>
      <c r="DV73" s="958"/>
      <c r="DW73" s="959"/>
      <c r="DX73" s="959"/>
      <c r="DY73" s="959"/>
      <c r="DZ73" s="960"/>
      <c r="EA73" s="212"/>
    </row>
    <row r="74" spans="1:131" ht="26.25" customHeight="1" x14ac:dyDescent="0.2">
      <c r="A74" s="220">
        <v>7</v>
      </c>
      <c r="B74" s="987" t="s">
        <v>563</v>
      </c>
      <c r="C74" s="988"/>
      <c r="D74" s="988"/>
      <c r="E74" s="988"/>
      <c r="F74" s="988"/>
      <c r="G74" s="988"/>
      <c r="H74" s="988"/>
      <c r="I74" s="988"/>
      <c r="J74" s="988"/>
      <c r="K74" s="988"/>
      <c r="L74" s="988"/>
      <c r="M74" s="988"/>
      <c r="N74" s="988"/>
      <c r="O74" s="988"/>
      <c r="P74" s="989"/>
      <c r="Q74" s="990">
        <v>43</v>
      </c>
      <c r="R74" s="984"/>
      <c r="S74" s="984"/>
      <c r="T74" s="984"/>
      <c r="U74" s="984"/>
      <c r="V74" s="984">
        <v>42</v>
      </c>
      <c r="W74" s="984"/>
      <c r="X74" s="984"/>
      <c r="Y74" s="984"/>
      <c r="Z74" s="984"/>
      <c r="AA74" s="984">
        <v>1</v>
      </c>
      <c r="AB74" s="984"/>
      <c r="AC74" s="984"/>
      <c r="AD74" s="984"/>
      <c r="AE74" s="984"/>
      <c r="AF74" s="994">
        <v>0</v>
      </c>
      <c r="AG74" s="992"/>
      <c r="AH74" s="992"/>
      <c r="AI74" s="992"/>
      <c r="AJ74" s="993"/>
      <c r="AK74" s="984">
        <v>0</v>
      </c>
      <c r="AL74" s="984"/>
      <c r="AM74" s="984"/>
      <c r="AN74" s="984"/>
      <c r="AO74" s="984"/>
      <c r="AP74" s="984">
        <v>0</v>
      </c>
      <c r="AQ74" s="984"/>
      <c r="AR74" s="984"/>
      <c r="AS74" s="984"/>
      <c r="AT74" s="984"/>
      <c r="AU74" s="984">
        <v>0</v>
      </c>
      <c r="AV74" s="984"/>
      <c r="AW74" s="984"/>
      <c r="AX74" s="984"/>
      <c r="AY74" s="984"/>
      <c r="AZ74" s="985"/>
      <c r="BA74" s="985"/>
      <c r="BB74" s="985"/>
      <c r="BC74" s="985"/>
      <c r="BD74" s="986"/>
      <c r="BE74" s="223"/>
      <c r="BF74" s="223"/>
      <c r="BG74" s="223"/>
      <c r="BH74" s="223"/>
      <c r="BI74" s="223"/>
      <c r="BJ74" s="223"/>
      <c r="BK74" s="223"/>
      <c r="BL74" s="223"/>
      <c r="BM74" s="223"/>
      <c r="BN74" s="223"/>
      <c r="BO74" s="223"/>
      <c r="BP74" s="223"/>
      <c r="BQ74" s="220">
        <v>68</v>
      </c>
      <c r="BR74" s="225"/>
      <c r="BS74" s="958"/>
      <c r="BT74" s="959"/>
      <c r="BU74" s="959"/>
      <c r="BV74" s="959"/>
      <c r="BW74" s="959"/>
      <c r="BX74" s="959"/>
      <c r="BY74" s="959"/>
      <c r="BZ74" s="959"/>
      <c r="CA74" s="959"/>
      <c r="CB74" s="959"/>
      <c r="CC74" s="959"/>
      <c r="CD74" s="959"/>
      <c r="CE74" s="959"/>
      <c r="CF74" s="959"/>
      <c r="CG74" s="968"/>
      <c r="CH74" s="969"/>
      <c r="CI74" s="970"/>
      <c r="CJ74" s="970"/>
      <c r="CK74" s="970"/>
      <c r="CL74" s="971"/>
      <c r="CM74" s="969"/>
      <c r="CN74" s="970"/>
      <c r="CO74" s="970"/>
      <c r="CP74" s="970"/>
      <c r="CQ74" s="971"/>
      <c r="CR74" s="969"/>
      <c r="CS74" s="970"/>
      <c r="CT74" s="970"/>
      <c r="CU74" s="970"/>
      <c r="CV74" s="971"/>
      <c r="CW74" s="969"/>
      <c r="CX74" s="970"/>
      <c r="CY74" s="970"/>
      <c r="CZ74" s="970"/>
      <c r="DA74" s="971"/>
      <c r="DB74" s="969"/>
      <c r="DC74" s="970"/>
      <c r="DD74" s="970"/>
      <c r="DE74" s="970"/>
      <c r="DF74" s="971"/>
      <c r="DG74" s="969"/>
      <c r="DH74" s="970"/>
      <c r="DI74" s="970"/>
      <c r="DJ74" s="970"/>
      <c r="DK74" s="971"/>
      <c r="DL74" s="969"/>
      <c r="DM74" s="970"/>
      <c r="DN74" s="970"/>
      <c r="DO74" s="970"/>
      <c r="DP74" s="971"/>
      <c r="DQ74" s="969"/>
      <c r="DR74" s="970"/>
      <c r="DS74" s="970"/>
      <c r="DT74" s="970"/>
      <c r="DU74" s="971"/>
      <c r="DV74" s="958"/>
      <c r="DW74" s="959"/>
      <c r="DX74" s="959"/>
      <c r="DY74" s="959"/>
      <c r="DZ74" s="960"/>
      <c r="EA74" s="212"/>
    </row>
    <row r="75" spans="1:131" ht="26.25" customHeight="1" x14ac:dyDescent="0.2">
      <c r="A75" s="220">
        <v>8</v>
      </c>
      <c r="B75" s="987" t="s">
        <v>564</v>
      </c>
      <c r="C75" s="988"/>
      <c r="D75" s="988"/>
      <c r="E75" s="988"/>
      <c r="F75" s="988"/>
      <c r="G75" s="988"/>
      <c r="H75" s="988"/>
      <c r="I75" s="988"/>
      <c r="J75" s="988"/>
      <c r="K75" s="988"/>
      <c r="L75" s="988"/>
      <c r="M75" s="988"/>
      <c r="N75" s="988"/>
      <c r="O75" s="988"/>
      <c r="P75" s="989"/>
      <c r="Q75" s="991">
        <v>997</v>
      </c>
      <c r="R75" s="992"/>
      <c r="S75" s="992"/>
      <c r="T75" s="992"/>
      <c r="U75" s="993"/>
      <c r="V75" s="994">
        <v>947</v>
      </c>
      <c r="W75" s="992"/>
      <c r="X75" s="992"/>
      <c r="Y75" s="992"/>
      <c r="Z75" s="993"/>
      <c r="AA75" s="994">
        <v>50</v>
      </c>
      <c r="AB75" s="992"/>
      <c r="AC75" s="992"/>
      <c r="AD75" s="992"/>
      <c r="AE75" s="993"/>
      <c r="AF75" s="994">
        <v>50</v>
      </c>
      <c r="AG75" s="992"/>
      <c r="AH75" s="992"/>
      <c r="AI75" s="992"/>
      <c r="AJ75" s="993"/>
      <c r="AK75" s="994">
        <v>0</v>
      </c>
      <c r="AL75" s="992"/>
      <c r="AM75" s="992"/>
      <c r="AN75" s="992"/>
      <c r="AO75" s="993"/>
      <c r="AP75" s="994">
        <v>0</v>
      </c>
      <c r="AQ75" s="992"/>
      <c r="AR75" s="992"/>
      <c r="AS75" s="992"/>
      <c r="AT75" s="993"/>
      <c r="AU75" s="994">
        <v>0</v>
      </c>
      <c r="AV75" s="992"/>
      <c r="AW75" s="992"/>
      <c r="AX75" s="992"/>
      <c r="AY75" s="993"/>
      <c r="AZ75" s="985"/>
      <c r="BA75" s="985"/>
      <c r="BB75" s="985"/>
      <c r="BC75" s="985"/>
      <c r="BD75" s="986"/>
      <c r="BE75" s="223"/>
      <c r="BF75" s="223"/>
      <c r="BG75" s="223"/>
      <c r="BH75" s="223"/>
      <c r="BI75" s="223"/>
      <c r="BJ75" s="223"/>
      <c r="BK75" s="223"/>
      <c r="BL75" s="223"/>
      <c r="BM75" s="223"/>
      <c r="BN75" s="223"/>
      <c r="BO75" s="223"/>
      <c r="BP75" s="223"/>
      <c r="BQ75" s="220">
        <v>69</v>
      </c>
      <c r="BR75" s="225"/>
      <c r="BS75" s="958"/>
      <c r="BT75" s="959"/>
      <c r="BU75" s="959"/>
      <c r="BV75" s="959"/>
      <c r="BW75" s="959"/>
      <c r="BX75" s="959"/>
      <c r="BY75" s="959"/>
      <c r="BZ75" s="959"/>
      <c r="CA75" s="959"/>
      <c r="CB75" s="959"/>
      <c r="CC75" s="959"/>
      <c r="CD75" s="959"/>
      <c r="CE75" s="959"/>
      <c r="CF75" s="959"/>
      <c r="CG75" s="968"/>
      <c r="CH75" s="969"/>
      <c r="CI75" s="970"/>
      <c r="CJ75" s="970"/>
      <c r="CK75" s="970"/>
      <c r="CL75" s="971"/>
      <c r="CM75" s="969"/>
      <c r="CN75" s="970"/>
      <c r="CO75" s="970"/>
      <c r="CP75" s="970"/>
      <c r="CQ75" s="971"/>
      <c r="CR75" s="969"/>
      <c r="CS75" s="970"/>
      <c r="CT75" s="970"/>
      <c r="CU75" s="970"/>
      <c r="CV75" s="971"/>
      <c r="CW75" s="969"/>
      <c r="CX75" s="970"/>
      <c r="CY75" s="970"/>
      <c r="CZ75" s="970"/>
      <c r="DA75" s="971"/>
      <c r="DB75" s="969"/>
      <c r="DC75" s="970"/>
      <c r="DD75" s="970"/>
      <c r="DE75" s="970"/>
      <c r="DF75" s="971"/>
      <c r="DG75" s="969"/>
      <c r="DH75" s="970"/>
      <c r="DI75" s="970"/>
      <c r="DJ75" s="970"/>
      <c r="DK75" s="971"/>
      <c r="DL75" s="969"/>
      <c r="DM75" s="970"/>
      <c r="DN75" s="970"/>
      <c r="DO75" s="970"/>
      <c r="DP75" s="971"/>
      <c r="DQ75" s="969"/>
      <c r="DR75" s="970"/>
      <c r="DS75" s="970"/>
      <c r="DT75" s="970"/>
      <c r="DU75" s="971"/>
      <c r="DV75" s="958"/>
      <c r="DW75" s="959"/>
      <c r="DX75" s="959"/>
      <c r="DY75" s="959"/>
      <c r="DZ75" s="960"/>
      <c r="EA75" s="212"/>
    </row>
    <row r="76" spans="1:131" ht="26.25" customHeight="1" x14ac:dyDescent="0.2">
      <c r="A76" s="220">
        <v>9</v>
      </c>
      <c r="B76" s="987" t="s">
        <v>565</v>
      </c>
      <c r="C76" s="988"/>
      <c r="D76" s="988"/>
      <c r="E76" s="988"/>
      <c r="F76" s="988"/>
      <c r="G76" s="988"/>
      <c r="H76" s="988"/>
      <c r="I76" s="988"/>
      <c r="J76" s="988"/>
      <c r="K76" s="988"/>
      <c r="L76" s="988"/>
      <c r="M76" s="988"/>
      <c r="N76" s="988"/>
      <c r="O76" s="988"/>
      <c r="P76" s="989"/>
      <c r="Q76" s="991">
        <v>259339</v>
      </c>
      <c r="R76" s="992"/>
      <c r="S76" s="992"/>
      <c r="T76" s="992"/>
      <c r="U76" s="993"/>
      <c r="V76" s="994">
        <v>254515</v>
      </c>
      <c r="W76" s="992"/>
      <c r="X76" s="992"/>
      <c r="Y76" s="992"/>
      <c r="Z76" s="993"/>
      <c r="AA76" s="994">
        <v>4824</v>
      </c>
      <c r="AB76" s="992"/>
      <c r="AC76" s="992"/>
      <c r="AD76" s="992"/>
      <c r="AE76" s="993"/>
      <c r="AF76" s="994">
        <v>4824</v>
      </c>
      <c r="AG76" s="992"/>
      <c r="AH76" s="992"/>
      <c r="AI76" s="992"/>
      <c r="AJ76" s="993"/>
      <c r="AK76" s="994">
        <v>1141</v>
      </c>
      <c r="AL76" s="992"/>
      <c r="AM76" s="992"/>
      <c r="AN76" s="992"/>
      <c r="AO76" s="993"/>
      <c r="AP76" s="994">
        <v>0</v>
      </c>
      <c r="AQ76" s="992"/>
      <c r="AR76" s="992"/>
      <c r="AS76" s="992"/>
      <c r="AT76" s="993"/>
      <c r="AU76" s="994">
        <v>0</v>
      </c>
      <c r="AV76" s="992"/>
      <c r="AW76" s="992"/>
      <c r="AX76" s="992"/>
      <c r="AY76" s="993"/>
      <c r="AZ76" s="985"/>
      <c r="BA76" s="985"/>
      <c r="BB76" s="985"/>
      <c r="BC76" s="985"/>
      <c r="BD76" s="986"/>
      <c r="BE76" s="223"/>
      <c r="BF76" s="223"/>
      <c r="BG76" s="223"/>
      <c r="BH76" s="223"/>
      <c r="BI76" s="223"/>
      <c r="BJ76" s="223"/>
      <c r="BK76" s="223"/>
      <c r="BL76" s="223"/>
      <c r="BM76" s="223"/>
      <c r="BN76" s="223"/>
      <c r="BO76" s="223"/>
      <c r="BP76" s="223"/>
      <c r="BQ76" s="220">
        <v>70</v>
      </c>
      <c r="BR76" s="225"/>
      <c r="BS76" s="958"/>
      <c r="BT76" s="959"/>
      <c r="BU76" s="959"/>
      <c r="BV76" s="959"/>
      <c r="BW76" s="959"/>
      <c r="BX76" s="959"/>
      <c r="BY76" s="959"/>
      <c r="BZ76" s="959"/>
      <c r="CA76" s="959"/>
      <c r="CB76" s="959"/>
      <c r="CC76" s="959"/>
      <c r="CD76" s="959"/>
      <c r="CE76" s="959"/>
      <c r="CF76" s="959"/>
      <c r="CG76" s="968"/>
      <c r="CH76" s="969"/>
      <c r="CI76" s="970"/>
      <c r="CJ76" s="970"/>
      <c r="CK76" s="970"/>
      <c r="CL76" s="971"/>
      <c r="CM76" s="969"/>
      <c r="CN76" s="970"/>
      <c r="CO76" s="970"/>
      <c r="CP76" s="970"/>
      <c r="CQ76" s="971"/>
      <c r="CR76" s="969"/>
      <c r="CS76" s="970"/>
      <c r="CT76" s="970"/>
      <c r="CU76" s="970"/>
      <c r="CV76" s="971"/>
      <c r="CW76" s="969"/>
      <c r="CX76" s="970"/>
      <c r="CY76" s="970"/>
      <c r="CZ76" s="970"/>
      <c r="DA76" s="971"/>
      <c r="DB76" s="969"/>
      <c r="DC76" s="970"/>
      <c r="DD76" s="970"/>
      <c r="DE76" s="970"/>
      <c r="DF76" s="971"/>
      <c r="DG76" s="969"/>
      <c r="DH76" s="970"/>
      <c r="DI76" s="970"/>
      <c r="DJ76" s="970"/>
      <c r="DK76" s="971"/>
      <c r="DL76" s="969"/>
      <c r="DM76" s="970"/>
      <c r="DN76" s="970"/>
      <c r="DO76" s="970"/>
      <c r="DP76" s="971"/>
      <c r="DQ76" s="969"/>
      <c r="DR76" s="970"/>
      <c r="DS76" s="970"/>
      <c r="DT76" s="970"/>
      <c r="DU76" s="971"/>
      <c r="DV76" s="958"/>
      <c r="DW76" s="959"/>
      <c r="DX76" s="959"/>
      <c r="DY76" s="959"/>
      <c r="DZ76" s="960"/>
      <c r="EA76" s="212"/>
    </row>
    <row r="77" spans="1:131" ht="26.25" customHeight="1" x14ac:dyDescent="0.2">
      <c r="A77" s="220">
        <v>10</v>
      </c>
      <c r="B77" s="987"/>
      <c r="C77" s="988"/>
      <c r="D77" s="988"/>
      <c r="E77" s="988"/>
      <c r="F77" s="988"/>
      <c r="G77" s="988"/>
      <c r="H77" s="988"/>
      <c r="I77" s="988"/>
      <c r="J77" s="988"/>
      <c r="K77" s="988"/>
      <c r="L77" s="988"/>
      <c r="M77" s="988"/>
      <c r="N77" s="988"/>
      <c r="O77" s="988"/>
      <c r="P77" s="989"/>
      <c r="Q77" s="991"/>
      <c r="R77" s="992"/>
      <c r="S77" s="992"/>
      <c r="T77" s="992"/>
      <c r="U77" s="993"/>
      <c r="V77" s="994"/>
      <c r="W77" s="992"/>
      <c r="X77" s="992"/>
      <c r="Y77" s="992"/>
      <c r="Z77" s="993"/>
      <c r="AA77" s="994"/>
      <c r="AB77" s="992"/>
      <c r="AC77" s="992"/>
      <c r="AD77" s="992"/>
      <c r="AE77" s="993"/>
      <c r="AF77" s="994"/>
      <c r="AG77" s="992"/>
      <c r="AH77" s="992"/>
      <c r="AI77" s="992"/>
      <c r="AJ77" s="993"/>
      <c r="AK77" s="994"/>
      <c r="AL77" s="992"/>
      <c r="AM77" s="992"/>
      <c r="AN77" s="992"/>
      <c r="AO77" s="993"/>
      <c r="AP77" s="994"/>
      <c r="AQ77" s="992"/>
      <c r="AR77" s="992"/>
      <c r="AS77" s="992"/>
      <c r="AT77" s="993"/>
      <c r="AU77" s="994"/>
      <c r="AV77" s="992"/>
      <c r="AW77" s="992"/>
      <c r="AX77" s="992"/>
      <c r="AY77" s="993"/>
      <c r="AZ77" s="985"/>
      <c r="BA77" s="985"/>
      <c r="BB77" s="985"/>
      <c r="BC77" s="985"/>
      <c r="BD77" s="986"/>
      <c r="BE77" s="223"/>
      <c r="BF77" s="223"/>
      <c r="BG77" s="223"/>
      <c r="BH77" s="223"/>
      <c r="BI77" s="223"/>
      <c r="BJ77" s="223"/>
      <c r="BK77" s="223"/>
      <c r="BL77" s="223"/>
      <c r="BM77" s="223"/>
      <c r="BN77" s="223"/>
      <c r="BO77" s="223"/>
      <c r="BP77" s="223"/>
      <c r="BQ77" s="220">
        <v>71</v>
      </c>
      <c r="BR77" s="225"/>
      <c r="BS77" s="958"/>
      <c r="BT77" s="959"/>
      <c r="BU77" s="959"/>
      <c r="BV77" s="959"/>
      <c r="BW77" s="959"/>
      <c r="BX77" s="959"/>
      <c r="BY77" s="959"/>
      <c r="BZ77" s="959"/>
      <c r="CA77" s="959"/>
      <c r="CB77" s="959"/>
      <c r="CC77" s="959"/>
      <c r="CD77" s="959"/>
      <c r="CE77" s="959"/>
      <c r="CF77" s="959"/>
      <c r="CG77" s="968"/>
      <c r="CH77" s="969"/>
      <c r="CI77" s="970"/>
      <c r="CJ77" s="970"/>
      <c r="CK77" s="970"/>
      <c r="CL77" s="971"/>
      <c r="CM77" s="969"/>
      <c r="CN77" s="970"/>
      <c r="CO77" s="970"/>
      <c r="CP77" s="970"/>
      <c r="CQ77" s="971"/>
      <c r="CR77" s="969"/>
      <c r="CS77" s="970"/>
      <c r="CT77" s="970"/>
      <c r="CU77" s="970"/>
      <c r="CV77" s="971"/>
      <c r="CW77" s="969"/>
      <c r="CX77" s="970"/>
      <c r="CY77" s="970"/>
      <c r="CZ77" s="970"/>
      <c r="DA77" s="971"/>
      <c r="DB77" s="969"/>
      <c r="DC77" s="970"/>
      <c r="DD77" s="970"/>
      <c r="DE77" s="970"/>
      <c r="DF77" s="971"/>
      <c r="DG77" s="969"/>
      <c r="DH77" s="970"/>
      <c r="DI77" s="970"/>
      <c r="DJ77" s="970"/>
      <c r="DK77" s="971"/>
      <c r="DL77" s="969"/>
      <c r="DM77" s="970"/>
      <c r="DN77" s="970"/>
      <c r="DO77" s="970"/>
      <c r="DP77" s="971"/>
      <c r="DQ77" s="969"/>
      <c r="DR77" s="970"/>
      <c r="DS77" s="970"/>
      <c r="DT77" s="970"/>
      <c r="DU77" s="971"/>
      <c r="DV77" s="958"/>
      <c r="DW77" s="959"/>
      <c r="DX77" s="959"/>
      <c r="DY77" s="959"/>
      <c r="DZ77" s="960"/>
      <c r="EA77" s="212"/>
    </row>
    <row r="78" spans="1:131" ht="26.25" customHeight="1" x14ac:dyDescent="0.2">
      <c r="A78" s="220">
        <v>11</v>
      </c>
      <c r="B78" s="987"/>
      <c r="C78" s="988"/>
      <c r="D78" s="988"/>
      <c r="E78" s="988"/>
      <c r="F78" s="988"/>
      <c r="G78" s="988"/>
      <c r="H78" s="988"/>
      <c r="I78" s="988"/>
      <c r="J78" s="988"/>
      <c r="K78" s="988"/>
      <c r="L78" s="988"/>
      <c r="M78" s="988"/>
      <c r="N78" s="988"/>
      <c r="O78" s="988"/>
      <c r="P78" s="989"/>
      <c r="Q78" s="990"/>
      <c r="R78" s="984"/>
      <c r="S78" s="984"/>
      <c r="T78" s="984"/>
      <c r="U78" s="984"/>
      <c r="V78" s="984"/>
      <c r="W78" s="984"/>
      <c r="X78" s="984"/>
      <c r="Y78" s="984"/>
      <c r="Z78" s="984"/>
      <c r="AA78" s="984"/>
      <c r="AB78" s="984"/>
      <c r="AC78" s="984"/>
      <c r="AD78" s="984"/>
      <c r="AE78" s="984"/>
      <c r="AF78" s="984"/>
      <c r="AG78" s="984"/>
      <c r="AH78" s="984"/>
      <c r="AI78" s="984"/>
      <c r="AJ78" s="984"/>
      <c r="AK78" s="984"/>
      <c r="AL78" s="984"/>
      <c r="AM78" s="984"/>
      <c r="AN78" s="984"/>
      <c r="AO78" s="984"/>
      <c r="AP78" s="984"/>
      <c r="AQ78" s="984"/>
      <c r="AR78" s="984"/>
      <c r="AS78" s="984"/>
      <c r="AT78" s="984"/>
      <c r="AU78" s="984"/>
      <c r="AV78" s="984"/>
      <c r="AW78" s="984"/>
      <c r="AX78" s="984"/>
      <c r="AY78" s="984"/>
      <c r="AZ78" s="985"/>
      <c r="BA78" s="985"/>
      <c r="BB78" s="985"/>
      <c r="BC78" s="985"/>
      <c r="BD78" s="986"/>
      <c r="BE78" s="223"/>
      <c r="BF78" s="223"/>
      <c r="BG78" s="223"/>
      <c r="BH78" s="223"/>
      <c r="BI78" s="223"/>
      <c r="BJ78" s="212"/>
      <c r="BK78" s="212"/>
      <c r="BL78" s="212"/>
      <c r="BM78" s="212"/>
      <c r="BN78" s="212"/>
      <c r="BO78" s="223"/>
      <c r="BP78" s="223"/>
      <c r="BQ78" s="220">
        <v>72</v>
      </c>
      <c r="BR78" s="225"/>
      <c r="BS78" s="958"/>
      <c r="BT78" s="959"/>
      <c r="BU78" s="959"/>
      <c r="BV78" s="959"/>
      <c r="BW78" s="959"/>
      <c r="BX78" s="959"/>
      <c r="BY78" s="959"/>
      <c r="BZ78" s="959"/>
      <c r="CA78" s="959"/>
      <c r="CB78" s="959"/>
      <c r="CC78" s="959"/>
      <c r="CD78" s="959"/>
      <c r="CE78" s="959"/>
      <c r="CF78" s="959"/>
      <c r="CG78" s="968"/>
      <c r="CH78" s="969"/>
      <c r="CI78" s="970"/>
      <c r="CJ78" s="970"/>
      <c r="CK78" s="970"/>
      <c r="CL78" s="971"/>
      <c r="CM78" s="969"/>
      <c r="CN78" s="970"/>
      <c r="CO78" s="970"/>
      <c r="CP78" s="970"/>
      <c r="CQ78" s="971"/>
      <c r="CR78" s="969"/>
      <c r="CS78" s="970"/>
      <c r="CT78" s="970"/>
      <c r="CU78" s="970"/>
      <c r="CV78" s="971"/>
      <c r="CW78" s="969"/>
      <c r="CX78" s="970"/>
      <c r="CY78" s="970"/>
      <c r="CZ78" s="970"/>
      <c r="DA78" s="971"/>
      <c r="DB78" s="969"/>
      <c r="DC78" s="970"/>
      <c r="DD78" s="970"/>
      <c r="DE78" s="970"/>
      <c r="DF78" s="971"/>
      <c r="DG78" s="969"/>
      <c r="DH78" s="970"/>
      <c r="DI78" s="970"/>
      <c r="DJ78" s="970"/>
      <c r="DK78" s="971"/>
      <c r="DL78" s="969"/>
      <c r="DM78" s="970"/>
      <c r="DN78" s="970"/>
      <c r="DO78" s="970"/>
      <c r="DP78" s="971"/>
      <c r="DQ78" s="969"/>
      <c r="DR78" s="970"/>
      <c r="DS78" s="970"/>
      <c r="DT78" s="970"/>
      <c r="DU78" s="971"/>
      <c r="DV78" s="958"/>
      <c r="DW78" s="959"/>
      <c r="DX78" s="959"/>
      <c r="DY78" s="959"/>
      <c r="DZ78" s="960"/>
      <c r="EA78" s="212"/>
    </row>
    <row r="79" spans="1:131" ht="26.25" customHeight="1" x14ac:dyDescent="0.2">
      <c r="A79" s="220">
        <v>12</v>
      </c>
      <c r="B79" s="987"/>
      <c r="C79" s="988"/>
      <c r="D79" s="988"/>
      <c r="E79" s="988"/>
      <c r="F79" s="988"/>
      <c r="G79" s="988"/>
      <c r="H79" s="988"/>
      <c r="I79" s="988"/>
      <c r="J79" s="988"/>
      <c r="K79" s="988"/>
      <c r="L79" s="988"/>
      <c r="M79" s="988"/>
      <c r="N79" s="988"/>
      <c r="O79" s="988"/>
      <c r="P79" s="989"/>
      <c r="Q79" s="990"/>
      <c r="R79" s="984"/>
      <c r="S79" s="984"/>
      <c r="T79" s="984"/>
      <c r="U79" s="984"/>
      <c r="V79" s="984"/>
      <c r="W79" s="984"/>
      <c r="X79" s="984"/>
      <c r="Y79" s="984"/>
      <c r="Z79" s="984"/>
      <c r="AA79" s="984"/>
      <c r="AB79" s="984"/>
      <c r="AC79" s="984"/>
      <c r="AD79" s="984"/>
      <c r="AE79" s="984"/>
      <c r="AF79" s="984"/>
      <c r="AG79" s="984"/>
      <c r="AH79" s="984"/>
      <c r="AI79" s="984"/>
      <c r="AJ79" s="984"/>
      <c r="AK79" s="984"/>
      <c r="AL79" s="984"/>
      <c r="AM79" s="984"/>
      <c r="AN79" s="984"/>
      <c r="AO79" s="984"/>
      <c r="AP79" s="984"/>
      <c r="AQ79" s="984"/>
      <c r="AR79" s="984"/>
      <c r="AS79" s="984"/>
      <c r="AT79" s="984"/>
      <c r="AU79" s="984"/>
      <c r="AV79" s="984"/>
      <c r="AW79" s="984"/>
      <c r="AX79" s="984"/>
      <c r="AY79" s="984"/>
      <c r="AZ79" s="985"/>
      <c r="BA79" s="985"/>
      <c r="BB79" s="985"/>
      <c r="BC79" s="985"/>
      <c r="BD79" s="986"/>
      <c r="BE79" s="223"/>
      <c r="BF79" s="223"/>
      <c r="BG79" s="223"/>
      <c r="BH79" s="223"/>
      <c r="BI79" s="223"/>
      <c r="BJ79" s="212"/>
      <c r="BK79" s="212"/>
      <c r="BL79" s="212"/>
      <c r="BM79" s="212"/>
      <c r="BN79" s="212"/>
      <c r="BO79" s="223"/>
      <c r="BP79" s="223"/>
      <c r="BQ79" s="220">
        <v>73</v>
      </c>
      <c r="BR79" s="225"/>
      <c r="BS79" s="958"/>
      <c r="BT79" s="959"/>
      <c r="BU79" s="959"/>
      <c r="BV79" s="959"/>
      <c r="BW79" s="959"/>
      <c r="BX79" s="959"/>
      <c r="BY79" s="959"/>
      <c r="BZ79" s="959"/>
      <c r="CA79" s="959"/>
      <c r="CB79" s="959"/>
      <c r="CC79" s="959"/>
      <c r="CD79" s="959"/>
      <c r="CE79" s="959"/>
      <c r="CF79" s="959"/>
      <c r="CG79" s="968"/>
      <c r="CH79" s="969"/>
      <c r="CI79" s="970"/>
      <c r="CJ79" s="970"/>
      <c r="CK79" s="970"/>
      <c r="CL79" s="971"/>
      <c r="CM79" s="969"/>
      <c r="CN79" s="970"/>
      <c r="CO79" s="970"/>
      <c r="CP79" s="970"/>
      <c r="CQ79" s="971"/>
      <c r="CR79" s="969"/>
      <c r="CS79" s="970"/>
      <c r="CT79" s="970"/>
      <c r="CU79" s="970"/>
      <c r="CV79" s="971"/>
      <c r="CW79" s="969"/>
      <c r="CX79" s="970"/>
      <c r="CY79" s="970"/>
      <c r="CZ79" s="970"/>
      <c r="DA79" s="971"/>
      <c r="DB79" s="969"/>
      <c r="DC79" s="970"/>
      <c r="DD79" s="970"/>
      <c r="DE79" s="970"/>
      <c r="DF79" s="971"/>
      <c r="DG79" s="969"/>
      <c r="DH79" s="970"/>
      <c r="DI79" s="970"/>
      <c r="DJ79" s="970"/>
      <c r="DK79" s="971"/>
      <c r="DL79" s="969"/>
      <c r="DM79" s="970"/>
      <c r="DN79" s="970"/>
      <c r="DO79" s="970"/>
      <c r="DP79" s="971"/>
      <c r="DQ79" s="969"/>
      <c r="DR79" s="970"/>
      <c r="DS79" s="970"/>
      <c r="DT79" s="970"/>
      <c r="DU79" s="971"/>
      <c r="DV79" s="958"/>
      <c r="DW79" s="959"/>
      <c r="DX79" s="959"/>
      <c r="DY79" s="959"/>
      <c r="DZ79" s="960"/>
      <c r="EA79" s="212"/>
    </row>
    <row r="80" spans="1:131" ht="26.25" customHeight="1" x14ac:dyDescent="0.2">
      <c r="A80" s="220">
        <v>13</v>
      </c>
      <c r="B80" s="987"/>
      <c r="C80" s="988"/>
      <c r="D80" s="988"/>
      <c r="E80" s="988"/>
      <c r="F80" s="988"/>
      <c r="G80" s="988"/>
      <c r="H80" s="988"/>
      <c r="I80" s="988"/>
      <c r="J80" s="988"/>
      <c r="K80" s="988"/>
      <c r="L80" s="988"/>
      <c r="M80" s="988"/>
      <c r="N80" s="988"/>
      <c r="O80" s="988"/>
      <c r="P80" s="989"/>
      <c r="Q80" s="990"/>
      <c r="R80" s="984"/>
      <c r="S80" s="984"/>
      <c r="T80" s="984"/>
      <c r="U80" s="984"/>
      <c r="V80" s="984"/>
      <c r="W80" s="984"/>
      <c r="X80" s="984"/>
      <c r="Y80" s="984"/>
      <c r="Z80" s="984"/>
      <c r="AA80" s="984"/>
      <c r="AB80" s="984"/>
      <c r="AC80" s="984"/>
      <c r="AD80" s="984"/>
      <c r="AE80" s="984"/>
      <c r="AF80" s="984"/>
      <c r="AG80" s="984"/>
      <c r="AH80" s="984"/>
      <c r="AI80" s="984"/>
      <c r="AJ80" s="984"/>
      <c r="AK80" s="984"/>
      <c r="AL80" s="984"/>
      <c r="AM80" s="984"/>
      <c r="AN80" s="984"/>
      <c r="AO80" s="984"/>
      <c r="AP80" s="984"/>
      <c r="AQ80" s="984"/>
      <c r="AR80" s="984"/>
      <c r="AS80" s="984"/>
      <c r="AT80" s="984"/>
      <c r="AU80" s="984"/>
      <c r="AV80" s="984"/>
      <c r="AW80" s="984"/>
      <c r="AX80" s="984"/>
      <c r="AY80" s="984"/>
      <c r="AZ80" s="985"/>
      <c r="BA80" s="985"/>
      <c r="BB80" s="985"/>
      <c r="BC80" s="985"/>
      <c r="BD80" s="986"/>
      <c r="BE80" s="223"/>
      <c r="BF80" s="223"/>
      <c r="BG80" s="223"/>
      <c r="BH80" s="223"/>
      <c r="BI80" s="223"/>
      <c r="BJ80" s="223"/>
      <c r="BK80" s="223"/>
      <c r="BL80" s="223"/>
      <c r="BM80" s="223"/>
      <c r="BN80" s="223"/>
      <c r="BO80" s="223"/>
      <c r="BP80" s="223"/>
      <c r="BQ80" s="220">
        <v>74</v>
      </c>
      <c r="BR80" s="225"/>
      <c r="BS80" s="958"/>
      <c r="BT80" s="959"/>
      <c r="BU80" s="959"/>
      <c r="BV80" s="959"/>
      <c r="BW80" s="959"/>
      <c r="BX80" s="959"/>
      <c r="BY80" s="959"/>
      <c r="BZ80" s="959"/>
      <c r="CA80" s="959"/>
      <c r="CB80" s="959"/>
      <c r="CC80" s="959"/>
      <c r="CD80" s="959"/>
      <c r="CE80" s="959"/>
      <c r="CF80" s="959"/>
      <c r="CG80" s="968"/>
      <c r="CH80" s="969"/>
      <c r="CI80" s="970"/>
      <c r="CJ80" s="970"/>
      <c r="CK80" s="970"/>
      <c r="CL80" s="971"/>
      <c r="CM80" s="969"/>
      <c r="CN80" s="970"/>
      <c r="CO80" s="970"/>
      <c r="CP80" s="970"/>
      <c r="CQ80" s="971"/>
      <c r="CR80" s="969"/>
      <c r="CS80" s="970"/>
      <c r="CT80" s="970"/>
      <c r="CU80" s="970"/>
      <c r="CV80" s="971"/>
      <c r="CW80" s="969"/>
      <c r="CX80" s="970"/>
      <c r="CY80" s="970"/>
      <c r="CZ80" s="970"/>
      <c r="DA80" s="971"/>
      <c r="DB80" s="969"/>
      <c r="DC80" s="970"/>
      <c r="DD80" s="970"/>
      <c r="DE80" s="970"/>
      <c r="DF80" s="971"/>
      <c r="DG80" s="969"/>
      <c r="DH80" s="970"/>
      <c r="DI80" s="970"/>
      <c r="DJ80" s="970"/>
      <c r="DK80" s="971"/>
      <c r="DL80" s="969"/>
      <c r="DM80" s="970"/>
      <c r="DN80" s="970"/>
      <c r="DO80" s="970"/>
      <c r="DP80" s="971"/>
      <c r="DQ80" s="969"/>
      <c r="DR80" s="970"/>
      <c r="DS80" s="970"/>
      <c r="DT80" s="970"/>
      <c r="DU80" s="971"/>
      <c r="DV80" s="958"/>
      <c r="DW80" s="959"/>
      <c r="DX80" s="959"/>
      <c r="DY80" s="959"/>
      <c r="DZ80" s="960"/>
      <c r="EA80" s="212"/>
    </row>
    <row r="81" spans="1:131" ht="26.25" customHeight="1" x14ac:dyDescent="0.2">
      <c r="A81" s="220">
        <v>14</v>
      </c>
      <c r="B81" s="987"/>
      <c r="C81" s="988"/>
      <c r="D81" s="988"/>
      <c r="E81" s="988"/>
      <c r="F81" s="988"/>
      <c r="G81" s="988"/>
      <c r="H81" s="988"/>
      <c r="I81" s="988"/>
      <c r="J81" s="988"/>
      <c r="K81" s="988"/>
      <c r="L81" s="988"/>
      <c r="M81" s="988"/>
      <c r="N81" s="988"/>
      <c r="O81" s="988"/>
      <c r="P81" s="989"/>
      <c r="Q81" s="990"/>
      <c r="R81" s="984"/>
      <c r="S81" s="984"/>
      <c r="T81" s="984"/>
      <c r="U81" s="984"/>
      <c r="V81" s="984"/>
      <c r="W81" s="984"/>
      <c r="X81" s="984"/>
      <c r="Y81" s="984"/>
      <c r="Z81" s="984"/>
      <c r="AA81" s="984"/>
      <c r="AB81" s="984"/>
      <c r="AC81" s="984"/>
      <c r="AD81" s="984"/>
      <c r="AE81" s="984"/>
      <c r="AF81" s="984"/>
      <c r="AG81" s="984"/>
      <c r="AH81" s="984"/>
      <c r="AI81" s="984"/>
      <c r="AJ81" s="984"/>
      <c r="AK81" s="984"/>
      <c r="AL81" s="984"/>
      <c r="AM81" s="984"/>
      <c r="AN81" s="984"/>
      <c r="AO81" s="984"/>
      <c r="AP81" s="984"/>
      <c r="AQ81" s="984"/>
      <c r="AR81" s="984"/>
      <c r="AS81" s="984"/>
      <c r="AT81" s="984"/>
      <c r="AU81" s="984"/>
      <c r="AV81" s="984"/>
      <c r="AW81" s="984"/>
      <c r="AX81" s="984"/>
      <c r="AY81" s="984"/>
      <c r="AZ81" s="985"/>
      <c r="BA81" s="985"/>
      <c r="BB81" s="985"/>
      <c r="BC81" s="985"/>
      <c r="BD81" s="986"/>
      <c r="BE81" s="223"/>
      <c r="BF81" s="223"/>
      <c r="BG81" s="223"/>
      <c r="BH81" s="223"/>
      <c r="BI81" s="223"/>
      <c r="BJ81" s="223"/>
      <c r="BK81" s="223"/>
      <c r="BL81" s="223"/>
      <c r="BM81" s="223"/>
      <c r="BN81" s="223"/>
      <c r="BO81" s="223"/>
      <c r="BP81" s="223"/>
      <c r="BQ81" s="220">
        <v>75</v>
      </c>
      <c r="BR81" s="225"/>
      <c r="BS81" s="958"/>
      <c r="BT81" s="959"/>
      <c r="BU81" s="959"/>
      <c r="BV81" s="959"/>
      <c r="BW81" s="959"/>
      <c r="BX81" s="959"/>
      <c r="BY81" s="959"/>
      <c r="BZ81" s="959"/>
      <c r="CA81" s="959"/>
      <c r="CB81" s="959"/>
      <c r="CC81" s="959"/>
      <c r="CD81" s="959"/>
      <c r="CE81" s="959"/>
      <c r="CF81" s="959"/>
      <c r="CG81" s="968"/>
      <c r="CH81" s="969"/>
      <c r="CI81" s="970"/>
      <c r="CJ81" s="970"/>
      <c r="CK81" s="970"/>
      <c r="CL81" s="971"/>
      <c r="CM81" s="969"/>
      <c r="CN81" s="970"/>
      <c r="CO81" s="970"/>
      <c r="CP81" s="970"/>
      <c r="CQ81" s="971"/>
      <c r="CR81" s="969"/>
      <c r="CS81" s="970"/>
      <c r="CT81" s="970"/>
      <c r="CU81" s="970"/>
      <c r="CV81" s="971"/>
      <c r="CW81" s="969"/>
      <c r="CX81" s="970"/>
      <c r="CY81" s="970"/>
      <c r="CZ81" s="970"/>
      <c r="DA81" s="971"/>
      <c r="DB81" s="969"/>
      <c r="DC81" s="970"/>
      <c r="DD81" s="970"/>
      <c r="DE81" s="970"/>
      <c r="DF81" s="971"/>
      <c r="DG81" s="969"/>
      <c r="DH81" s="970"/>
      <c r="DI81" s="970"/>
      <c r="DJ81" s="970"/>
      <c r="DK81" s="971"/>
      <c r="DL81" s="969"/>
      <c r="DM81" s="970"/>
      <c r="DN81" s="970"/>
      <c r="DO81" s="970"/>
      <c r="DP81" s="971"/>
      <c r="DQ81" s="969"/>
      <c r="DR81" s="970"/>
      <c r="DS81" s="970"/>
      <c r="DT81" s="970"/>
      <c r="DU81" s="971"/>
      <c r="DV81" s="958"/>
      <c r="DW81" s="959"/>
      <c r="DX81" s="959"/>
      <c r="DY81" s="959"/>
      <c r="DZ81" s="960"/>
      <c r="EA81" s="212"/>
    </row>
    <row r="82" spans="1:131" ht="26.25" customHeight="1" x14ac:dyDescent="0.2">
      <c r="A82" s="220">
        <v>15</v>
      </c>
      <c r="B82" s="987"/>
      <c r="C82" s="988"/>
      <c r="D82" s="988"/>
      <c r="E82" s="988"/>
      <c r="F82" s="988"/>
      <c r="G82" s="988"/>
      <c r="H82" s="988"/>
      <c r="I82" s="988"/>
      <c r="J82" s="988"/>
      <c r="K82" s="988"/>
      <c r="L82" s="988"/>
      <c r="M82" s="988"/>
      <c r="N82" s="988"/>
      <c r="O82" s="988"/>
      <c r="P82" s="989"/>
      <c r="Q82" s="990"/>
      <c r="R82" s="984"/>
      <c r="S82" s="984"/>
      <c r="T82" s="984"/>
      <c r="U82" s="984"/>
      <c r="V82" s="984"/>
      <c r="W82" s="984"/>
      <c r="X82" s="984"/>
      <c r="Y82" s="984"/>
      <c r="Z82" s="984"/>
      <c r="AA82" s="984"/>
      <c r="AB82" s="984"/>
      <c r="AC82" s="984"/>
      <c r="AD82" s="984"/>
      <c r="AE82" s="984"/>
      <c r="AF82" s="984"/>
      <c r="AG82" s="984"/>
      <c r="AH82" s="984"/>
      <c r="AI82" s="984"/>
      <c r="AJ82" s="984"/>
      <c r="AK82" s="984"/>
      <c r="AL82" s="984"/>
      <c r="AM82" s="984"/>
      <c r="AN82" s="984"/>
      <c r="AO82" s="984"/>
      <c r="AP82" s="984"/>
      <c r="AQ82" s="984"/>
      <c r="AR82" s="984"/>
      <c r="AS82" s="984"/>
      <c r="AT82" s="984"/>
      <c r="AU82" s="984"/>
      <c r="AV82" s="984"/>
      <c r="AW82" s="984"/>
      <c r="AX82" s="984"/>
      <c r="AY82" s="984"/>
      <c r="AZ82" s="985"/>
      <c r="BA82" s="985"/>
      <c r="BB82" s="985"/>
      <c r="BC82" s="985"/>
      <c r="BD82" s="986"/>
      <c r="BE82" s="223"/>
      <c r="BF82" s="223"/>
      <c r="BG82" s="223"/>
      <c r="BH82" s="223"/>
      <c r="BI82" s="223"/>
      <c r="BJ82" s="223"/>
      <c r="BK82" s="223"/>
      <c r="BL82" s="223"/>
      <c r="BM82" s="223"/>
      <c r="BN82" s="223"/>
      <c r="BO82" s="223"/>
      <c r="BP82" s="223"/>
      <c r="BQ82" s="220">
        <v>76</v>
      </c>
      <c r="BR82" s="225"/>
      <c r="BS82" s="958"/>
      <c r="BT82" s="959"/>
      <c r="BU82" s="959"/>
      <c r="BV82" s="959"/>
      <c r="BW82" s="959"/>
      <c r="BX82" s="959"/>
      <c r="BY82" s="959"/>
      <c r="BZ82" s="959"/>
      <c r="CA82" s="959"/>
      <c r="CB82" s="959"/>
      <c r="CC82" s="959"/>
      <c r="CD82" s="959"/>
      <c r="CE82" s="959"/>
      <c r="CF82" s="959"/>
      <c r="CG82" s="968"/>
      <c r="CH82" s="969"/>
      <c r="CI82" s="970"/>
      <c r="CJ82" s="970"/>
      <c r="CK82" s="970"/>
      <c r="CL82" s="971"/>
      <c r="CM82" s="969"/>
      <c r="CN82" s="970"/>
      <c r="CO82" s="970"/>
      <c r="CP82" s="970"/>
      <c r="CQ82" s="971"/>
      <c r="CR82" s="969"/>
      <c r="CS82" s="970"/>
      <c r="CT82" s="970"/>
      <c r="CU82" s="970"/>
      <c r="CV82" s="971"/>
      <c r="CW82" s="969"/>
      <c r="CX82" s="970"/>
      <c r="CY82" s="970"/>
      <c r="CZ82" s="970"/>
      <c r="DA82" s="971"/>
      <c r="DB82" s="969"/>
      <c r="DC82" s="970"/>
      <c r="DD82" s="970"/>
      <c r="DE82" s="970"/>
      <c r="DF82" s="971"/>
      <c r="DG82" s="969"/>
      <c r="DH82" s="970"/>
      <c r="DI82" s="970"/>
      <c r="DJ82" s="970"/>
      <c r="DK82" s="971"/>
      <c r="DL82" s="969"/>
      <c r="DM82" s="970"/>
      <c r="DN82" s="970"/>
      <c r="DO82" s="970"/>
      <c r="DP82" s="971"/>
      <c r="DQ82" s="969"/>
      <c r="DR82" s="970"/>
      <c r="DS82" s="970"/>
      <c r="DT82" s="970"/>
      <c r="DU82" s="971"/>
      <c r="DV82" s="958"/>
      <c r="DW82" s="959"/>
      <c r="DX82" s="959"/>
      <c r="DY82" s="959"/>
      <c r="DZ82" s="960"/>
      <c r="EA82" s="212"/>
    </row>
    <row r="83" spans="1:131" ht="26.25" customHeight="1" x14ac:dyDescent="0.2">
      <c r="A83" s="220">
        <v>16</v>
      </c>
      <c r="B83" s="987"/>
      <c r="C83" s="988"/>
      <c r="D83" s="988"/>
      <c r="E83" s="988"/>
      <c r="F83" s="988"/>
      <c r="G83" s="988"/>
      <c r="H83" s="988"/>
      <c r="I83" s="988"/>
      <c r="J83" s="988"/>
      <c r="K83" s="988"/>
      <c r="L83" s="988"/>
      <c r="M83" s="988"/>
      <c r="N83" s="988"/>
      <c r="O83" s="988"/>
      <c r="P83" s="989"/>
      <c r="Q83" s="990"/>
      <c r="R83" s="984"/>
      <c r="S83" s="984"/>
      <c r="T83" s="984"/>
      <c r="U83" s="984"/>
      <c r="V83" s="984"/>
      <c r="W83" s="984"/>
      <c r="X83" s="984"/>
      <c r="Y83" s="984"/>
      <c r="Z83" s="984"/>
      <c r="AA83" s="984"/>
      <c r="AB83" s="984"/>
      <c r="AC83" s="984"/>
      <c r="AD83" s="984"/>
      <c r="AE83" s="984"/>
      <c r="AF83" s="984"/>
      <c r="AG83" s="984"/>
      <c r="AH83" s="984"/>
      <c r="AI83" s="984"/>
      <c r="AJ83" s="984"/>
      <c r="AK83" s="984"/>
      <c r="AL83" s="984"/>
      <c r="AM83" s="984"/>
      <c r="AN83" s="984"/>
      <c r="AO83" s="984"/>
      <c r="AP83" s="984"/>
      <c r="AQ83" s="984"/>
      <c r="AR83" s="984"/>
      <c r="AS83" s="984"/>
      <c r="AT83" s="984"/>
      <c r="AU83" s="984"/>
      <c r="AV83" s="984"/>
      <c r="AW83" s="984"/>
      <c r="AX83" s="984"/>
      <c r="AY83" s="984"/>
      <c r="AZ83" s="985"/>
      <c r="BA83" s="985"/>
      <c r="BB83" s="985"/>
      <c r="BC83" s="985"/>
      <c r="BD83" s="986"/>
      <c r="BE83" s="223"/>
      <c r="BF83" s="223"/>
      <c r="BG83" s="223"/>
      <c r="BH83" s="223"/>
      <c r="BI83" s="223"/>
      <c r="BJ83" s="223"/>
      <c r="BK83" s="223"/>
      <c r="BL83" s="223"/>
      <c r="BM83" s="223"/>
      <c r="BN83" s="223"/>
      <c r="BO83" s="223"/>
      <c r="BP83" s="223"/>
      <c r="BQ83" s="220">
        <v>77</v>
      </c>
      <c r="BR83" s="225"/>
      <c r="BS83" s="958"/>
      <c r="BT83" s="959"/>
      <c r="BU83" s="959"/>
      <c r="BV83" s="959"/>
      <c r="BW83" s="959"/>
      <c r="BX83" s="959"/>
      <c r="BY83" s="959"/>
      <c r="BZ83" s="959"/>
      <c r="CA83" s="959"/>
      <c r="CB83" s="959"/>
      <c r="CC83" s="959"/>
      <c r="CD83" s="959"/>
      <c r="CE83" s="959"/>
      <c r="CF83" s="959"/>
      <c r="CG83" s="968"/>
      <c r="CH83" s="969"/>
      <c r="CI83" s="970"/>
      <c r="CJ83" s="970"/>
      <c r="CK83" s="970"/>
      <c r="CL83" s="971"/>
      <c r="CM83" s="969"/>
      <c r="CN83" s="970"/>
      <c r="CO83" s="970"/>
      <c r="CP83" s="970"/>
      <c r="CQ83" s="971"/>
      <c r="CR83" s="969"/>
      <c r="CS83" s="970"/>
      <c r="CT83" s="970"/>
      <c r="CU83" s="970"/>
      <c r="CV83" s="971"/>
      <c r="CW83" s="969"/>
      <c r="CX83" s="970"/>
      <c r="CY83" s="970"/>
      <c r="CZ83" s="970"/>
      <c r="DA83" s="971"/>
      <c r="DB83" s="969"/>
      <c r="DC83" s="970"/>
      <c r="DD83" s="970"/>
      <c r="DE83" s="970"/>
      <c r="DF83" s="971"/>
      <c r="DG83" s="969"/>
      <c r="DH83" s="970"/>
      <c r="DI83" s="970"/>
      <c r="DJ83" s="970"/>
      <c r="DK83" s="971"/>
      <c r="DL83" s="969"/>
      <c r="DM83" s="970"/>
      <c r="DN83" s="970"/>
      <c r="DO83" s="970"/>
      <c r="DP83" s="971"/>
      <c r="DQ83" s="969"/>
      <c r="DR83" s="970"/>
      <c r="DS83" s="970"/>
      <c r="DT83" s="970"/>
      <c r="DU83" s="971"/>
      <c r="DV83" s="958"/>
      <c r="DW83" s="959"/>
      <c r="DX83" s="959"/>
      <c r="DY83" s="959"/>
      <c r="DZ83" s="960"/>
      <c r="EA83" s="212"/>
    </row>
    <row r="84" spans="1:131" ht="26.25" customHeight="1" x14ac:dyDescent="0.2">
      <c r="A84" s="220">
        <v>17</v>
      </c>
      <c r="B84" s="987"/>
      <c r="C84" s="988"/>
      <c r="D84" s="988"/>
      <c r="E84" s="988"/>
      <c r="F84" s="988"/>
      <c r="G84" s="988"/>
      <c r="H84" s="988"/>
      <c r="I84" s="988"/>
      <c r="J84" s="988"/>
      <c r="K84" s="988"/>
      <c r="L84" s="988"/>
      <c r="M84" s="988"/>
      <c r="N84" s="988"/>
      <c r="O84" s="988"/>
      <c r="P84" s="989"/>
      <c r="Q84" s="990"/>
      <c r="R84" s="984"/>
      <c r="S84" s="984"/>
      <c r="T84" s="984"/>
      <c r="U84" s="984"/>
      <c r="V84" s="984"/>
      <c r="W84" s="984"/>
      <c r="X84" s="984"/>
      <c r="Y84" s="984"/>
      <c r="Z84" s="984"/>
      <c r="AA84" s="984"/>
      <c r="AB84" s="984"/>
      <c r="AC84" s="984"/>
      <c r="AD84" s="984"/>
      <c r="AE84" s="984"/>
      <c r="AF84" s="984"/>
      <c r="AG84" s="984"/>
      <c r="AH84" s="984"/>
      <c r="AI84" s="984"/>
      <c r="AJ84" s="984"/>
      <c r="AK84" s="984"/>
      <c r="AL84" s="984"/>
      <c r="AM84" s="984"/>
      <c r="AN84" s="984"/>
      <c r="AO84" s="984"/>
      <c r="AP84" s="984"/>
      <c r="AQ84" s="984"/>
      <c r="AR84" s="984"/>
      <c r="AS84" s="984"/>
      <c r="AT84" s="984"/>
      <c r="AU84" s="984"/>
      <c r="AV84" s="984"/>
      <c r="AW84" s="984"/>
      <c r="AX84" s="984"/>
      <c r="AY84" s="984"/>
      <c r="AZ84" s="985"/>
      <c r="BA84" s="985"/>
      <c r="BB84" s="985"/>
      <c r="BC84" s="985"/>
      <c r="BD84" s="986"/>
      <c r="BE84" s="223"/>
      <c r="BF84" s="223"/>
      <c r="BG84" s="223"/>
      <c r="BH84" s="223"/>
      <c r="BI84" s="223"/>
      <c r="BJ84" s="223"/>
      <c r="BK84" s="223"/>
      <c r="BL84" s="223"/>
      <c r="BM84" s="223"/>
      <c r="BN84" s="223"/>
      <c r="BO84" s="223"/>
      <c r="BP84" s="223"/>
      <c r="BQ84" s="220">
        <v>78</v>
      </c>
      <c r="BR84" s="225"/>
      <c r="BS84" s="958"/>
      <c r="BT84" s="959"/>
      <c r="BU84" s="959"/>
      <c r="BV84" s="959"/>
      <c r="BW84" s="959"/>
      <c r="BX84" s="959"/>
      <c r="BY84" s="959"/>
      <c r="BZ84" s="959"/>
      <c r="CA84" s="959"/>
      <c r="CB84" s="959"/>
      <c r="CC84" s="959"/>
      <c r="CD84" s="959"/>
      <c r="CE84" s="959"/>
      <c r="CF84" s="959"/>
      <c r="CG84" s="968"/>
      <c r="CH84" s="969"/>
      <c r="CI84" s="970"/>
      <c r="CJ84" s="970"/>
      <c r="CK84" s="970"/>
      <c r="CL84" s="971"/>
      <c r="CM84" s="969"/>
      <c r="CN84" s="970"/>
      <c r="CO84" s="970"/>
      <c r="CP84" s="970"/>
      <c r="CQ84" s="971"/>
      <c r="CR84" s="969"/>
      <c r="CS84" s="970"/>
      <c r="CT84" s="970"/>
      <c r="CU84" s="970"/>
      <c r="CV84" s="971"/>
      <c r="CW84" s="969"/>
      <c r="CX84" s="970"/>
      <c r="CY84" s="970"/>
      <c r="CZ84" s="970"/>
      <c r="DA84" s="971"/>
      <c r="DB84" s="969"/>
      <c r="DC84" s="970"/>
      <c r="DD84" s="970"/>
      <c r="DE84" s="970"/>
      <c r="DF84" s="971"/>
      <c r="DG84" s="969"/>
      <c r="DH84" s="970"/>
      <c r="DI84" s="970"/>
      <c r="DJ84" s="970"/>
      <c r="DK84" s="971"/>
      <c r="DL84" s="969"/>
      <c r="DM84" s="970"/>
      <c r="DN84" s="970"/>
      <c r="DO84" s="970"/>
      <c r="DP84" s="971"/>
      <c r="DQ84" s="969"/>
      <c r="DR84" s="970"/>
      <c r="DS84" s="970"/>
      <c r="DT84" s="970"/>
      <c r="DU84" s="971"/>
      <c r="DV84" s="958"/>
      <c r="DW84" s="959"/>
      <c r="DX84" s="959"/>
      <c r="DY84" s="959"/>
      <c r="DZ84" s="960"/>
      <c r="EA84" s="212"/>
    </row>
    <row r="85" spans="1:131" ht="26.25" customHeight="1" x14ac:dyDescent="0.2">
      <c r="A85" s="220">
        <v>18</v>
      </c>
      <c r="B85" s="987"/>
      <c r="C85" s="988"/>
      <c r="D85" s="988"/>
      <c r="E85" s="988"/>
      <c r="F85" s="988"/>
      <c r="G85" s="988"/>
      <c r="H85" s="988"/>
      <c r="I85" s="988"/>
      <c r="J85" s="988"/>
      <c r="K85" s="988"/>
      <c r="L85" s="988"/>
      <c r="M85" s="988"/>
      <c r="N85" s="988"/>
      <c r="O85" s="988"/>
      <c r="P85" s="989"/>
      <c r="Q85" s="990"/>
      <c r="R85" s="984"/>
      <c r="S85" s="984"/>
      <c r="T85" s="984"/>
      <c r="U85" s="984"/>
      <c r="V85" s="984"/>
      <c r="W85" s="984"/>
      <c r="X85" s="984"/>
      <c r="Y85" s="984"/>
      <c r="Z85" s="984"/>
      <c r="AA85" s="984"/>
      <c r="AB85" s="984"/>
      <c r="AC85" s="984"/>
      <c r="AD85" s="984"/>
      <c r="AE85" s="984"/>
      <c r="AF85" s="984"/>
      <c r="AG85" s="984"/>
      <c r="AH85" s="984"/>
      <c r="AI85" s="984"/>
      <c r="AJ85" s="984"/>
      <c r="AK85" s="984"/>
      <c r="AL85" s="984"/>
      <c r="AM85" s="984"/>
      <c r="AN85" s="984"/>
      <c r="AO85" s="984"/>
      <c r="AP85" s="984"/>
      <c r="AQ85" s="984"/>
      <c r="AR85" s="984"/>
      <c r="AS85" s="984"/>
      <c r="AT85" s="984"/>
      <c r="AU85" s="984"/>
      <c r="AV85" s="984"/>
      <c r="AW85" s="984"/>
      <c r="AX85" s="984"/>
      <c r="AY85" s="984"/>
      <c r="AZ85" s="985"/>
      <c r="BA85" s="985"/>
      <c r="BB85" s="985"/>
      <c r="BC85" s="985"/>
      <c r="BD85" s="986"/>
      <c r="BE85" s="223"/>
      <c r="BF85" s="223"/>
      <c r="BG85" s="223"/>
      <c r="BH85" s="223"/>
      <c r="BI85" s="223"/>
      <c r="BJ85" s="223"/>
      <c r="BK85" s="223"/>
      <c r="BL85" s="223"/>
      <c r="BM85" s="223"/>
      <c r="BN85" s="223"/>
      <c r="BO85" s="223"/>
      <c r="BP85" s="223"/>
      <c r="BQ85" s="220">
        <v>79</v>
      </c>
      <c r="BR85" s="225"/>
      <c r="BS85" s="958"/>
      <c r="BT85" s="959"/>
      <c r="BU85" s="959"/>
      <c r="BV85" s="959"/>
      <c r="BW85" s="959"/>
      <c r="BX85" s="959"/>
      <c r="BY85" s="959"/>
      <c r="BZ85" s="959"/>
      <c r="CA85" s="959"/>
      <c r="CB85" s="959"/>
      <c r="CC85" s="959"/>
      <c r="CD85" s="959"/>
      <c r="CE85" s="959"/>
      <c r="CF85" s="959"/>
      <c r="CG85" s="968"/>
      <c r="CH85" s="969"/>
      <c r="CI85" s="970"/>
      <c r="CJ85" s="970"/>
      <c r="CK85" s="970"/>
      <c r="CL85" s="971"/>
      <c r="CM85" s="969"/>
      <c r="CN85" s="970"/>
      <c r="CO85" s="970"/>
      <c r="CP85" s="970"/>
      <c r="CQ85" s="971"/>
      <c r="CR85" s="969"/>
      <c r="CS85" s="970"/>
      <c r="CT85" s="970"/>
      <c r="CU85" s="970"/>
      <c r="CV85" s="971"/>
      <c r="CW85" s="969"/>
      <c r="CX85" s="970"/>
      <c r="CY85" s="970"/>
      <c r="CZ85" s="970"/>
      <c r="DA85" s="971"/>
      <c r="DB85" s="969"/>
      <c r="DC85" s="970"/>
      <c r="DD85" s="970"/>
      <c r="DE85" s="970"/>
      <c r="DF85" s="971"/>
      <c r="DG85" s="969"/>
      <c r="DH85" s="970"/>
      <c r="DI85" s="970"/>
      <c r="DJ85" s="970"/>
      <c r="DK85" s="971"/>
      <c r="DL85" s="969"/>
      <c r="DM85" s="970"/>
      <c r="DN85" s="970"/>
      <c r="DO85" s="970"/>
      <c r="DP85" s="971"/>
      <c r="DQ85" s="969"/>
      <c r="DR85" s="970"/>
      <c r="DS85" s="970"/>
      <c r="DT85" s="970"/>
      <c r="DU85" s="971"/>
      <c r="DV85" s="958"/>
      <c r="DW85" s="959"/>
      <c r="DX85" s="959"/>
      <c r="DY85" s="959"/>
      <c r="DZ85" s="960"/>
      <c r="EA85" s="212"/>
    </row>
    <row r="86" spans="1:131" ht="26.25" customHeight="1" x14ac:dyDescent="0.2">
      <c r="A86" s="220">
        <v>19</v>
      </c>
      <c r="B86" s="987"/>
      <c r="C86" s="988"/>
      <c r="D86" s="988"/>
      <c r="E86" s="988"/>
      <c r="F86" s="988"/>
      <c r="G86" s="988"/>
      <c r="H86" s="988"/>
      <c r="I86" s="988"/>
      <c r="J86" s="988"/>
      <c r="K86" s="988"/>
      <c r="L86" s="988"/>
      <c r="M86" s="988"/>
      <c r="N86" s="988"/>
      <c r="O86" s="988"/>
      <c r="P86" s="989"/>
      <c r="Q86" s="990"/>
      <c r="R86" s="984"/>
      <c r="S86" s="984"/>
      <c r="T86" s="984"/>
      <c r="U86" s="984"/>
      <c r="V86" s="984"/>
      <c r="W86" s="984"/>
      <c r="X86" s="984"/>
      <c r="Y86" s="984"/>
      <c r="Z86" s="984"/>
      <c r="AA86" s="984"/>
      <c r="AB86" s="984"/>
      <c r="AC86" s="984"/>
      <c r="AD86" s="984"/>
      <c r="AE86" s="984"/>
      <c r="AF86" s="984"/>
      <c r="AG86" s="984"/>
      <c r="AH86" s="984"/>
      <c r="AI86" s="984"/>
      <c r="AJ86" s="984"/>
      <c r="AK86" s="984"/>
      <c r="AL86" s="984"/>
      <c r="AM86" s="984"/>
      <c r="AN86" s="984"/>
      <c r="AO86" s="984"/>
      <c r="AP86" s="984"/>
      <c r="AQ86" s="984"/>
      <c r="AR86" s="984"/>
      <c r="AS86" s="984"/>
      <c r="AT86" s="984"/>
      <c r="AU86" s="984"/>
      <c r="AV86" s="984"/>
      <c r="AW86" s="984"/>
      <c r="AX86" s="984"/>
      <c r="AY86" s="984"/>
      <c r="AZ86" s="985"/>
      <c r="BA86" s="985"/>
      <c r="BB86" s="985"/>
      <c r="BC86" s="985"/>
      <c r="BD86" s="986"/>
      <c r="BE86" s="223"/>
      <c r="BF86" s="223"/>
      <c r="BG86" s="223"/>
      <c r="BH86" s="223"/>
      <c r="BI86" s="223"/>
      <c r="BJ86" s="223"/>
      <c r="BK86" s="223"/>
      <c r="BL86" s="223"/>
      <c r="BM86" s="223"/>
      <c r="BN86" s="223"/>
      <c r="BO86" s="223"/>
      <c r="BP86" s="223"/>
      <c r="BQ86" s="220">
        <v>80</v>
      </c>
      <c r="BR86" s="225"/>
      <c r="BS86" s="958"/>
      <c r="BT86" s="959"/>
      <c r="BU86" s="959"/>
      <c r="BV86" s="959"/>
      <c r="BW86" s="959"/>
      <c r="BX86" s="959"/>
      <c r="BY86" s="959"/>
      <c r="BZ86" s="959"/>
      <c r="CA86" s="959"/>
      <c r="CB86" s="959"/>
      <c r="CC86" s="959"/>
      <c r="CD86" s="959"/>
      <c r="CE86" s="959"/>
      <c r="CF86" s="959"/>
      <c r="CG86" s="968"/>
      <c r="CH86" s="969"/>
      <c r="CI86" s="970"/>
      <c r="CJ86" s="970"/>
      <c r="CK86" s="970"/>
      <c r="CL86" s="971"/>
      <c r="CM86" s="969"/>
      <c r="CN86" s="970"/>
      <c r="CO86" s="970"/>
      <c r="CP86" s="970"/>
      <c r="CQ86" s="971"/>
      <c r="CR86" s="969"/>
      <c r="CS86" s="970"/>
      <c r="CT86" s="970"/>
      <c r="CU86" s="970"/>
      <c r="CV86" s="971"/>
      <c r="CW86" s="969"/>
      <c r="CX86" s="970"/>
      <c r="CY86" s="970"/>
      <c r="CZ86" s="970"/>
      <c r="DA86" s="971"/>
      <c r="DB86" s="969"/>
      <c r="DC86" s="970"/>
      <c r="DD86" s="970"/>
      <c r="DE86" s="970"/>
      <c r="DF86" s="971"/>
      <c r="DG86" s="969"/>
      <c r="DH86" s="970"/>
      <c r="DI86" s="970"/>
      <c r="DJ86" s="970"/>
      <c r="DK86" s="971"/>
      <c r="DL86" s="969"/>
      <c r="DM86" s="970"/>
      <c r="DN86" s="970"/>
      <c r="DO86" s="970"/>
      <c r="DP86" s="971"/>
      <c r="DQ86" s="969"/>
      <c r="DR86" s="970"/>
      <c r="DS86" s="970"/>
      <c r="DT86" s="970"/>
      <c r="DU86" s="971"/>
      <c r="DV86" s="958"/>
      <c r="DW86" s="959"/>
      <c r="DX86" s="959"/>
      <c r="DY86" s="959"/>
      <c r="DZ86" s="960"/>
      <c r="EA86" s="212"/>
    </row>
    <row r="87" spans="1:131" ht="26.25" customHeight="1" x14ac:dyDescent="0.2">
      <c r="A87" s="226">
        <v>20</v>
      </c>
      <c r="B87" s="977"/>
      <c r="C87" s="978"/>
      <c r="D87" s="978"/>
      <c r="E87" s="978"/>
      <c r="F87" s="978"/>
      <c r="G87" s="978"/>
      <c r="H87" s="978"/>
      <c r="I87" s="978"/>
      <c r="J87" s="978"/>
      <c r="K87" s="978"/>
      <c r="L87" s="978"/>
      <c r="M87" s="978"/>
      <c r="N87" s="978"/>
      <c r="O87" s="978"/>
      <c r="P87" s="979"/>
      <c r="Q87" s="980"/>
      <c r="R87" s="981"/>
      <c r="S87" s="981"/>
      <c r="T87" s="981"/>
      <c r="U87" s="981"/>
      <c r="V87" s="981"/>
      <c r="W87" s="981"/>
      <c r="X87" s="981"/>
      <c r="Y87" s="981"/>
      <c r="Z87" s="981"/>
      <c r="AA87" s="981"/>
      <c r="AB87" s="981"/>
      <c r="AC87" s="981"/>
      <c r="AD87" s="981"/>
      <c r="AE87" s="981"/>
      <c r="AF87" s="981"/>
      <c r="AG87" s="981"/>
      <c r="AH87" s="981"/>
      <c r="AI87" s="981"/>
      <c r="AJ87" s="981"/>
      <c r="AK87" s="981"/>
      <c r="AL87" s="981"/>
      <c r="AM87" s="981"/>
      <c r="AN87" s="981"/>
      <c r="AO87" s="981"/>
      <c r="AP87" s="981"/>
      <c r="AQ87" s="981"/>
      <c r="AR87" s="981"/>
      <c r="AS87" s="981"/>
      <c r="AT87" s="981"/>
      <c r="AU87" s="981"/>
      <c r="AV87" s="981"/>
      <c r="AW87" s="981"/>
      <c r="AX87" s="981"/>
      <c r="AY87" s="981"/>
      <c r="AZ87" s="982"/>
      <c r="BA87" s="982"/>
      <c r="BB87" s="982"/>
      <c r="BC87" s="982"/>
      <c r="BD87" s="983"/>
      <c r="BE87" s="223"/>
      <c r="BF87" s="223"/>
      <c r="BG87" s="223"/>
      <c r="BH87" s="223"/>
      <c r="BI87" s="223"/>
      <c r="BJ87" s="223"/>
      <c r="BK87" s="223"/>
      <c r="BL87" s="223"/>
      <c r="BM87" s="223"/>
      <c r="BN87" s="223"/>
      <c r="BO87" s="223"/>
      <c r="BP87" s="223"/>
      <c r="BQ87" s="220">
        <v>81</v>
      </c>
      <c r="BR87" s="225"/>
      <c r="BS87" s="958"/>
      <c r="BT87" s="959"/>
      <c r="BU87" s="959"/>
      <c r="BV87" s="959"/>
      <c r="BW87" s="959"/>
      <c r="BX87" s="959"/>
      <c r="BY87" s="959"/>
      <c r="BZ87" s="959"/>
      <c r="CA87" s="959"/>
      <c r="CB87" s="959"/>
      <c r="CC87" s="959"/>
      <c r="CD87" s="959"/>
      <c r="CE87" s="959"/>
      <c r="CF87" s="959"/>
      <c r="CG87" s="968"/>
      <c r="CH87" s="969"/>
      <c r="CI87" s="970"/>
      <c r="CJ87" s="970"/>
      <c r="CK87" s="970"/>
      <c r="CL87" s="971"/>
      <c r="CM87" s="969"/>
      <c r="CN87" s="970"/>
      <c r="CO87" s="970"/>
      <c r="CP87" s="970"/>
      <c r="CQ87" s="971"/>
      <c r="CR87" s="969"/>
      <c r="CS87" s="970"/>
      <c r="CT87" s="970"/>
      <c r="CU87" s="970"/>
      <c r="CV87" s="971"/>
      <c r="CW87" s="969"/>
      <c r="CX87" s="970"/>
      <c r="CY87" s="970"/>
      <c r="CZ87" s="970"/>
      <c r="DA87" s="971"/>
      <c r="DB87" s="969"/>
      <c r="DC87" s="970"/>
      <c r="DD87" s="970"/>
      <c r="DE87" s="970"/>
      <c r="DF87" s="971"/>
      <c r="DG87" s="969"/>
      <c r="DH87" s="970"/>
      <c r="DI87" s="970"/>
      <c r="DJ87" s="970"/>
      <c r="DK87" s="971"/>
      <c r="DL87" s="969"/>
      <c r="DM87" s="970"/>
      <c r="DN87" s="970"/>
      <c r="DO87" s="970"/>
      <c r="DP87" s="971"/>
      <c r="DQ87" s="969"/>
      <c r="DR87" s="970"/>
      <c r="DS87" s="970"/>
      <c r="DT87" s="970"/>
      <c r="DU87" s="971"/>
      <c r="DV87" s="958"/>
      <c r="DW87" s="959"/>
      <c r="DX87" s="959"/>
      <c r="DY87" s="959"/>
      <c r="DZ87" s="960"/>
      <c r="EA87" s="212"/>
    </row>
    <row r="88" spans="1:131" ht="26.25" customHeight="1" thickBot="1" x14ac:dyDescent="0.25">
      <c r="A88" s="222" t="s">
        <v>375</v>
      </c>
      <c r="B88" s="950" t="s">
        <v>402</v>
      </c>
      <c r="C88" s="951"/>
      <c r="D88" s="951"/>
      <c r="E88" s="951"/>
      <c r="F88" s="951"/>
      <c r="G88" s="951"/>
      <c r="H88" s="951"/>
      <c r="I88" s="951"/>
      <c r="J88" s="951"/>
      <c r="K88" s="951"/>
      <c r="L88" s="951"/>
      <c r="M88" s="951"/>
      <c r="N88" s="951"/>
      <c r="O88" s="951"/>
      <c r="P88" s="961"/>
      <c r="Q88" s="975"/>
      <c r="R88" s="976"/>
      <c r="S88" s="976"/>
      <c r="T88" s="976"/>
      <c r="U88" s="976"/>
      <c r="V88" s="976"/>
      <c r="W88" s="976"/>
      <c r="X88" s="976"/>
      <c r="Y88" s="976"/>
      <c r="Z88" s="976"/>
      <c r="AA88" s="976"/>
      <c r="AB88" s="976"/>
      <c r="AC88" s="976"/>
      <c r="AD88" s="976"/>
      <c r="AE88" s="976"/>
      <c r="AF88" s="972"/>
      <c r="AG88" s="972"/>
      <c r="AH88" s="972"/>
      <c r="AI88" s="972"/>
      <c r="AJ88" s="972"/>
      <c r="AK88" s="976"/>
      <c r="AL88" s="976"/>
      <c r="AM88" s="976"/>
      <c r="AN88" s="976"/>
      <c r="AO88" s="976"/>
      <c r="AP88" s="972"/>
      <c r="AQ88" s="972"/>
      <c r="AR88" s="972"/>
      <c r="AS88" s="972"/>
      <c r="AT88" s="972"/>
      <c r="AU88" s="972"/>
      <c r="AV88" s="972"/>
      <c r="AW88" s="972"/>
      <c r="AX88" s="972"/>
      <c r="AY88" s="972"/>
      <c r="AZ88" s="973"/>
      <c r="BA88" s="973"/>
      <c r="BB88" s="973"/>
      <c r="BC88" s="973"/>
      <c r="BD88" s="974"/>
      <c r="BE88" s="223"/>
      <c r="BF88" s="223"/>
      <c r="BG88" s="223"/>
      <c r="BH88" s="223"/>
      <c r="BI88" s="223"/>
      <c r="BJ88" s="223"/>
      <c r="BK88" s="223"/>
      <c r="BL88" s="223"/>
      <c r="BM88" s="223"/>
      <c r="BN88" s="223"/>
      <c r="BO88" s="223"/>
      <c r="BP88" s="223"/>
      <c r="BQ88" s="220">
        <v>82</v>
      </c>
      <c r="BR88" s="225"/>
      <c r="BS88" s="958"/>
      <c r="BT88" s="959"/>
      <c r="BU88" s="959"/>
      <c r="BV88" s="959"/>
      <c r="BW88" s="959"/>
      <c r="BX88" s="959"/>
      <c r="BY88" s="959"/>
      <c r="BZ88" s="959"/>
      <c r="CA88" s="959"/>
      <c r="CB88" s="959"/>
      <c r="CC88" s="959"/>
      <c r="CD88" s="959"/>
      <c r="CE88" s="959"/>
      <c r="CF88" s="959"/>
      <c r="CG88" s="968"/>
      <c r="CH88" s="969"/>
      <c r="CI88" s="970"/>
      <c r="CJ88" s="970"/>
      <c r="CK88" s="970"/>
      <c r="CL88" s="971"/>
      <c r="CM88" s="969"/>
      <c r="CN88" s="970"/>
      <c r="CO88" s="970"/>
      <c r="CP88" s="970"/>
      <c r="CQ88" s="971"/>
      <c r="CR88" s="969"/>
      <c r="CS88" s="970"/>
      <c r="CT88" s="970"/>
      <c r="CU88" s="970"/>
      <c r="CV88" s="971"/>
      <c r="CW88" s="969"/>
      <c r="CX88" s="970"/>
      <c r="CY88" s="970"/>
      <c r="CZ88" s="970"/>
      <c r="DA88" s="971"/>
      <c r="DB88" s="969"/>
      <c r="DC88" s="970"/>
      <c r="DD88" s="970"/>
      <c r="DE88" s="970"/>
      <c r="DF88" s="971"/>
      <c r="DG88" s="969"/>
      <c r="DH88" s="970"/>
      <c r="DI88" s="970"/>
      <c r="DJ88" s="970"/>
      <c r="DK88" s="971"/>
      <c r="DL88" s="969"/>
      <c r="DM88" s="970"/>
      <c r="DN88" s="970"/>
      <c r="DO88" s="970"/>
      <c r="DP88" s="971"/>
      <c r="DQ88" s="969"/>
      <c r="DR88" s="970"/>
      <c r="DS88" s="970"/>
      <c r="DT88" s="970"/>
      <c r="DU88" s="971"/>
      <c r="DV88" s="958"/>
      <c r="DW88" s="959"/>
      <c r="DX88" s="959"/>
      <c r="DY88" s="959"/>
      <c r="DZ88" s="960"/>
      <c r="EA88" s="212"/>
    </row>
    <row r="89" spans="1:131" ht="26.25" hidden="1" customHeight="1" x14ac:dyDescent="0.2">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958"/>
      <c r="BT89" s="959"/>
      <c r="BU89" s="959"/>
      <c r="BV89" s="959"/>
      <c r="BW89" s="959"/>
      <c r="BX89" s="959"/>
      <c r="BY89" s="959"/>
      <c r="BZ89" s="959"/>
      <c r="CA89" s="959"/>
      <c r="CB89" s="959"/>
      <c r="CC89" s="959"/>
      <c r="CD89" s="959"/>
      <c r="CE89" s="959"/>
      <c r="CF89" s="959"/>
      <c r="CG89" s="968"/>
      <c r="CH89" s="969"/>
      <c r="CI89" s="970"/>
      <c r="CJ89" s="970"/>
      <c r="CK89" s="970"/>
      <c r="CL89" s="971"/>
      <c r="CM89" s="969"/>
      <c r="CN89" s="970"/>
      <c r="CO89" s="970"/>
      <c r="CP89" s="970"/>
      <c r="CQ89" s="971"/>
      <c r="CR89" s="969"/>
      <c r="CS89" s="970"/>
      <c r="CT89" s="970"/>
      <c r="CU89" s="970"/>
      <c r="CV89" s="971"/>
      <c r="CW89" s="969"/>
      <c r="CX89" s="970"/>
      <c r="CY89" s="970"/>
      <c r="CZ89" s="970"/>
      <c r="DA89" s="971"/>
      <c r="DB89" s="969"/>
      <c r="DC89" s="970"/>
      <c r="DD89" s="970"/>
      <c r="DE89" s="970"/>
      <c r="DF89" s="971"/>
      <c r="DG89" s="969"/>
      <c r="DH89" s="970"/>
      <c r="DI89" s="970"/>
      <c r="DJ89" s="970"/>
      <c r="DK89" s="971"/>
      <c r="DL89" s="969"/>
      <c r="DM89" s="970"/>
      <c r="DN89" s="970"/>
      <c r="DO89" s="970"/>
      <c r="DP89" s="971"/>
      <c r="DQ89" s="969"/>
      <c r="DR89" s="970"/>
      <c r="DS89" s="970"/>
      <c r="DT89" s="970"/>
      <c r="DU89" s="971"/>
      <c r="DV89" s="958"/>
      <c r="DW89" s="959"/>
      <c r="DX89" s="959"/>
      <c r="DY89" s="959"/>
      <c r="DZ89" s="960"/>
      <c r="EA89" s="212"/>
    </row>
    <row r="90" spans="1:131" ht="26.25" hidden="1" customHeight="1" x14ac:dyDescent="0.2">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958"/>
      <c r="BT90" s="959"/>
      <c r="BU90" s="959"/>
      <c r="BV90" s="959"/>
      <c r="BW90" s="959"/>
      <c r="BX90" s="959"/>
      <c r="BY90" s="959"/>
      <c r="BZ90" s="959"/>
      <c r="CA90" s="959"/>
      <c r="CB90" s="959"/>
      <c r="CC90" s="959"/>
      <c r="CD90" s="959"/>
      <c r="CE90" s="959"/>
      <c r="CF90" s="959"/>
      <c r="CG90" s="968"/>
      <c r="CH90" s="969"/>
      <c r="CI90" s="970"/>
      <c r="CJ90" s="970"/>
      <c r="CK90" s="970"/>
      <c r="CL90" s="971"/>
      <c r="CM90" s="969"/>
      <c r="CN90" s="970"/>
      <c r="CO90" s="970"/>
      <c r="CP90" s="970"/>
      <c r="CQ90" s="971"/>
      <c r="CR90" s="969"/>
      <c r="CS90" s="970"/>
      <c r="CT90" s="970"/>
      <c r="CU90" s="970"/>
      <c r="CV90" s="971"/>
      <c r="CW90" s="969"/>
      <c r="CX90" s="970"/>
      <c r="CY90" s="970"/>
      <c r="CZ90" s="970"/>
      <c r="DA90" s="971"/>
      <c r="DB90" s="969"/>
      <c r="DC90" s="970"/>
      <c r="DD90" s="970"/>
      <c r="DE90" s="970"/>
      <c r="DF90" s="971"/>
      <c r="DG90" s="969"/>
      <c r="DH90" s="970"/>
      <c r="DI90" s="970"/>
      <c r="DJ90" s="970"/>
      <c r="DK90" s="971"/>
      <c r="DL90" s="969"/>
      <c r="DM90" s="970"/>
      <c r="DN90" s="970"/>
      <c r="DO90" s="970"/>
      <c r="DP90" s="971"/>
      <c r="DQ90" s="969"/>
      <c r="DR90" s="970"/>
      <c r="DS90" s="970"/>
      <c r="DT90" s="970"/>
      <c r="DU90" s="971"/>
      <c r="DV90" s="958"/>
      <c r="DW90" s="959"/>
      <c r="DX90" s="959"/>
      <c r="DY90" s="959"/>
      <c r="DZ90" s="960"/>
      <c r="EA90" s="212"/>
    </row>
    <row r="91" spans="1:131" ht="26.25" hidden="1" customHeight="1" x14ac:dyDescent="0.2">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958"/>
      <c r="BT91" s="959"/>
      <c r="BU91" s="959"/>
      <c r="BV91" s="959"/>
      <c r="BW91" s="959"/>
      <c r="BX91" s="959"/>
      <c r="BY91" s="959"/>
      <c r="BZ91" s="959"/>
      <c r="CA91" s="959"/>
      <c r="CB91" s="959"/>
      <c r="CC91" s="959"/>
      <c r="CD91" s="959"/>
      <c r="CE91" s="959"/>
      <c r="CF91" s="959"/>
      <c r="CG91" s="968"/>
      <c r="CH91" s="969"/>
      <c r="CI91" s="970"/>
      <c r="CJ91" s="970"/>
      <c r="CK91" s="970"/>
      <c r="CL91" s="971"/>
      <c r="CM91" s="969"/>
      <c r="CN91" s="970"/>
      <c r="CO91" s="970"/>
      <c r="CP91" s="970"/>
      <c r="CQ91" s="971"/>
      <c r="CR91" s="969"/>
      <c r="CS91" s="970"/>
      <c r="CT91" s="970"/>
      <c r="CU91" s="970"/>
      <c r="CV91" s="971"/>
      <c r="CW91" s="969"/>
      <c r="CX91" s="970"/>
      <c r="CY91" s="970"/>
      <c r="CZ91" s="970"/>
      <c r="DA91" s="971"/>
      <c r="DB91" s="969"/>
      <c r="DC91" s="970"/>
      <c r="DD91" s="970"/>
      <c r="DE91" s="970"/>
      <c r="DF91" s="971"/>
      <c r="DG91" s="969"/>
      <c r="DH91" s="970"/>
      <c r="DI91" s="970"/>
      <c r="DJ91" s="970"/>
      <c r="DK91" s="971"/>
      <c r="DL91" s="969"/>
      <c r="DM91" s="970"/>
      <c r="DN91" s="970"/>
      <c r="DO91" s="970"/>
      <c r="DP91" s="971"/>
      <c r="DQ91" s="969"/>
      <c r="DR91" s="970"/>
      <c r="DS91" s="970"/>
      <c r="DT91" s="970"/>
      <c r="DU91" s="971"/>
      <c r="DV91" s="958"/>
      <c r="DW91" s="959"/>
      <c r="DX91" s="959"/>
      <c r="DY91" s="959"/>
      <c r="DZ91" s="960"/>
      <c r="EA91" s="212"/>
    </row>
    <row r="92" spans="1:131" ht="26.25" hidden="1" customHeight="1" x14ac:dyDescent="0.2">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958"/>
      <c r="BT92" s="959"/>
      <c r="BU92" s="959"/>
      <c r="BV92" s="959"/>
      <c r="BW92" s="959"/>
      <c r="BX92" s="959"/>
      <c r="BY92" s="959"/>
      <c r="BZ92" s="959"/>
      <c r="CA92" s="959"/>
      <c r="CB92" s="959"/>
      <c r="CC92" s="959"/>
      <c r="CD92" s="959"/>
      <c r="CE92" s="959"/>
      <c r="CF92" s="959"/>
      <c r="CG92" s="968"/>
      <c r="CH92" s="969"/>
      <c r="CI92" s="970"/>
      <c r="CJ92" s="970"/>
      <c r="CK92" s="970"/>
      <c r="CL92" s="971"/>
      <c r="CM92" s="969"/>
      <c r="CN92" s="970"/>
      <c r="CO92" s="970"/>
      <c r="CP92" s="970"/>
      <c r="CQ92" s="971"/>
      <c r="CR92" s="969"/>
      <c r="CS92" s="970"/>
      <c r="CT92" s="970"/>
      <c r="CU92" s="970"/>
      <c r="CV92" s="971"/>
      <c r="CW92" s="969"/>
      <c r="CX92" s="970"/>
      <c r="CY92" s="970"/>
      <c r="CZ92" s="970"/>
      <c r="DA92" s="971"/>
      <c r="DB92" s="969"/>
      <c r="DC92" s="970"/>
      <c r="DD92" s="970"/>
      <c r="DE92" s="970"/>
      <c r="DF92" s="971"/>
      <c r="DG92" s="969"/>
      <c r="DH92" s="970"/>
      <c r="DI92" s="970"/>
      <c r="DJ92" s="970"/>
      <c r="DK92" s="971"/>
      <c r="DL92" s="969"/>
      <c r="DM92" s="970"/>
      <c r="DN92" s="970"/>
      <c r="DO92" s="970"/>
      <c r="DP92" s="971"/>
      <c r="DQ92" s="969"/>
      <c r="DR92" s="970"/>
      <c r="DS92" s="970"/>
      <c r="DT92" s="970"/>
      <c r="DU92" s="971"/>
      <c r="DV92" s="958"/>
      <c r="DW92" s="959"/>
      <c r="DX92" s="959"/>
      <c r="DY92" s="959"/>
      <c r="DZ92" s="960"/>
      <c r="EA92" s="212"/>
    </row>
    <row r="93" spans="1:131" ht="26.25" hidden="1" customHeight="1" x14ac:dyDescent="0.2">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958"/>
      <c r="BT93" s="959"/>
      <c r="BU93" s="959"/>
      <c r="BV93" s="959"/>
      <c r="BW93" s="959"/>
      <c r="BX93" s="959"/>
      <c r="BY93" s="959"/>
      <c r="BZ93" s="959"/>
      <c r="CA93" s="959"/>
      <c r="CB93" s="959"/>
      <c r="CC93" s="959"/>
      <c r="CD93" s="959"/>
      <c r="CE93" s="959"/>
      <c r="CF93" s="959"/>
      <c r="CG93" s="968"/>
      <c r="CH93" s="969"/>
      <c r="CI93" s="970"/>
      <c r="CJ93" s="970"/>
      <c r="CK93" s="970"/>
      <c r="CL93" s="971"/>
      <c r="CM93" s="969"/>
      <c r="CN93" s="970"/>
      <c r="CO93" s="970"/>
      <c r="CP93" s="970"/>
      <c r="CQ93" s="971"/>
      <c r="CR93" s="969"/>
      <c r="CS93" s="970"/>
      <c r="CT93" s="970"/>
      <c r="CU93" s="970"/>
      <c r="CV93" s="971"/>
      <c r="CW93" s="969"/>
      <c r="CX93" s="970"/>
      <c r="CY93" s="970"/>
      <c r="CZ93" s="970"/>
      <c r="DA93" s="971"/>
      <c r="DB93" s="969"/>
      <c r="DC93" s="970"/>
      <c r="DD93" s="970"/>
      <c r="DE93" s="970"/>
      <c r="DF93" s="971"/>
      <c r="DG93" s="969"/>
      <c r="DH93" s="970"/>
      <c r="DI93" s="970"/>
      <c r="DJ93" s="970"/>
      <c r="DK93" s="971"/>
      <c r="DL93" s="969"/>
      <c r="DM93" s="970"/>
      <c r="DN93" s="970"/>
      <c r="DO93" s="970"/>
      <c r="DP93" s="971"/>
      <c r="DQ93" s="969"/>
      <c r="DR93" s="970"/>
      <c r="DS93" s="970"/>
      <c r="DT93" s="970"/>
      <c r="DU93" s="971"/>
      <c r="DV93" s="958"/>
      <c r="DW93" s="959"/>
      <c r="DX93" s="959"/>
      <c r="DY93" s="959"/>
      <c r="DZ93" s="960"/>
      <c r="EA93" s="212"/>
    </row>
    <row r="94" spans="1:131" ht="26.25" hidden="1" customHeight="1" x14ac:dyDescent="0.2">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958"/>
      <c r="BT94" s="959"/>
      <c r="BU94" s="959"/>
      <c r="BV94" s="959"/>
      <c r="BW94" s="959"/>
      <c r="BX94" s="959"/>
      <c r="BY94" s="959"/>
      <c r="BZ94" s="959"/>
      <c r="CA94" s="959"/>
      <c r="CB94" s="959"/>
      <c r="CC94" s="959"/>
      <c r="CD94" s="959"/>
      <c r="CE94" s="959"/>
      <c r="CF94" s="959"/>
      <c r="CG94" s="968"/>
      <c r="CH94" s="969"/>
      <c r="CI94" s="970"/>
      <c r="CJ94" s="970"/>
      <c r="CK94" s="970"/>
      <c r="CL94" s="971"/>
      <c r="CM94" s="969"/>
      <c r="CN94" s="970"/>
      <c r="CO94" s="970"/>
      <c r="CP94" s="970"/>
      <c r="CQ94" s="971"/>
      <c r="CR94" s="969"/>
      <c r="CS94" s="970"/>
      <c r="CT94" s="970"/>
      <c r="CU94" s="970"/>
      <c r="CV94" s="971"/>
      <c r="CW94" s="969"/>
      <c r="CX94" s="970"/>
      <c r="CY94" s="970"/>
      <c r="CZ94" s="970"/>
      <c r="DA94" s="971"/>
      <c r="DB94" s="969"/>
      <c r="DC94" s="970"/>
      <c r="DD94" s="970"/>
      <c r="DE94" s="970"/>
      <c r="DF94" s="971"/>
      <c r="DG94" s="969"/>
      <c r="DH94" s="970"/>
      <c r="DI94" s="970"/>
      <c r="DJ94" s="970"/>
      <c r="DK94" s="971"/>
      <c r="DL94" s="969"/>
      <c r="DM94" s="970"/>
      <c r="DN94" s="970"/>
      <c r="DO94" s="970"/>
      <c r="DP94" s="971"/>
      <c r="DQ94" s="969"/>
      <c r="DR94" s="970"/>
      <c r="DS94" s="970"/>
      <c r="DT94" s="970"/>
      <c r="DU94" s="971"/>
      <c r="DV94" s="958"/>
      <c r="DW94" s="959"/>
      <c r="DX94" s="959"/>
      <c r="DY94" s="959"/>
      <c r="DZ94" s="960"/>
      <c r="EA94" s="212"/>
    </row>
    <row r="95" spans="1:131" ht="26.25" hidden="1" customHeight="1" x14ac:dyDescent="0.2">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958"/>
      <c r="BT95" s="959"/>
      <c r="BU95" s="959"/>
      <c r="BV95" s="959"/>
      <c r="BW95" s="959"/>
      <c r="BX95" s="959"/>
      <c r="BY95" s="959"/>
      <c r="BZ95" s="959"/>
      <c r="CA95" s="959"/>
      <c r="CB95" s="959"/>
      <c r="CC95" s="959"/>
      <c r="CD95" s="959"/>
      <c r="CE95" s="959"/>
      <c r="CF95" s="959"/>
      <c r="CG95" s="968"/>
      <c r="CH95" s="969"/>
      <c r="CI95" s="970"/>
      <c r="CJ95" s="970"/>
      <c r="CK95" s="970"/>
      <c r="CL95" s="971"/>
      <c r="CM95" s="969"/>
      <c r="CN95" s="970"/>
      <c r="CO95" s="970"/>
      <c r="CP95" s="970"/>
      <c r="CQ95" s="971"/>
      <c r="CR95" s="969"/>
      <c r="CS95" s="970"/>
      <c r="CT95" s="970"/>
      <c r="CU95" s="970"/>
      <c r="CV95" s="971"/>
      <c r="CW95" s="969"/>
      <c r="CX95" s="970"/>
      <c r="CY95" s="970"/>
      <c r="CZ95" s="970"/>
      <c r="DA95" s="971"/>
      <c r="DB95" s="969"/>
      <c r="DC95" s="970"/>
      <c r="DD95" s="970"/>
      <c r="DE95" s="970"/>
      <c r="DF95" s="971"/>
      <c r="DG95" s="969"/>
      <c r="DH95" s="970"/>
      <c r="DI95" s="970"/>
      <c r="DJ95" s="970"/>
      <c r="DK95" s="971"/>
      <c r="DL95" s="969"/>
      <c r="DM95" s="970"/>
      <c r="DN95" s="970"/>
      <c r="DO95" s="970"/>
      <c r="DP95" s="971"/>
      <c r="DQ95" s="969"/>
      <c r="DR95" s="970"/>
      <c r="DS95" s="970"/>
      <c r="DT95" s="970"/>
      <c r="DU95" s="971"/>
      <c r="DV95" s="958"/>
      <c r="DW95" s="959"/>
      <c r="DX95" s="959"/>
      <c r="DY95" s="959"/>
      <c r="DZ95" s="960"/>
      <c r="EA95" s="212"/>
    </row>
    <row r="96" spans="1:131" ht="26.25" hidden="1" customHeight="1" x14ac:dyDescent="0.2">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958"/>
      <c r="BT96" s="959"/>
      <c r="BU96" s="959"/>
      <c r="BV96" s="959"/>
      <c r="BW96" s="959"/>
      <c r="BX96" s="959"/>
      <c r="BY96" s="959"/>
      <c r="BZ96" s="959"/>
      <c r="CA96" s="959"/>
      <c r="CB96" s="959"/>
      <c r="CC96" s="959"/>
      <c r="CD96" s="959"/>
      <c r="CE96" s="959"/>
      <c r="CF96" s="959"/>
      <c r="CG96" s="968"/>
      <c r="CH96" s="969"/>
      <c r="CI96" s="970"/>
      <c r="CJ96" s="970"/>
      <c r="CK96" s="970"/>
      <c r="CL96" s="971"/>
      <c r="CM96" s="969"/>
      <c r="CN96" s="970"/>
      <c r="CO96" s="970"/>
      <c r="CP96" s="970"/>
      <c r="CQ96" s="971"/>
      <c r="CR96" s="969"/>
      <c r="CS96" s="970"/>
      <c r="CT96" s="970"/>
      <c r="CU96" s="970"/>
      <c r="CV96" s="971"/>
      <c r="CW96" s="969"/>
      <c r="CX96" s="970"/>
      <c r="CY96" s="970"/>
      <c r="CZ96" s="970"/>
      <c r="DA96" s="971"/>
      <c r="DB96" s="969"/>
      <c r="DC96" s="970"/>
      <c r="DD96" s="970"/>
      <c r="DE96" s="970"/>
      <c r="DF96" s="971"/>
      <c r="DG96" s="969"/>
      <c r="DH96" s="970"/>
      <c r="DI96" s="970"/>
      <c r="DJ96" s="970"/>
      <c r="DK96" s="971"/>
      <c r="DL96" s="969"/>
      <c r="DM96" s="970"/>
      <c r="DN96" s="970"/>
      <c r="DO96" s="970"/>
      <c r="DP96" s="971"/>
      <c r="DQ96" s="969"/>
      <c r="DR96" s="970"/>
      <c r="DS96" s="970"/>
      <c r="DT96" s="970"/>
      <c r="DU96" s="971"/>
      <c r="DV96" s="958"/>
      <c r="DW96" s="959"/>
      <c r="DX96" s="959"/>
      <c r="DY96" s="959"/>
      <c r="DZ96" s="960"/>
      <c r="EA96" s="212"/>
    </row>
    <row r="97" spans="1:131" ht="26.25" hidden="1" customHeight="1" x14ac:dyDescent="0.2">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958"/>
      <c r="BT97" s="959"/>
      <c r="BU97" s="959"/>
      <c r="BV97" s="959"/>
      <c r="BW97" s="959"/>
      <c r="BX97" s="959"/>
      <c r="BY97" s="959"/>
      <c r="BZ97" s="959"/>
      <c r="CA97" s="959"/>
      <c r="CB97" s="959"/>
      <c r="CC97" s="959"/>
      <c r="CD97" s="959"/>
      <c r="CE97" s="959"/>
      <c r="CF97" s="959"/>
      <c r="CG97" s="968"/>
      <c r="CH97" s="969"/>
      <c r="CI97" s="970"/>
      <c r="CJ97" s="970"/>
      <c r="CK97" s="970"/>
      <c r="CL97" s="971"/>
      <c r="CM97" s="969"/>
      <c r="CN97" s="970"/>
      <c r="CO97" s="970"/>
      <c r="CP97" s="970"/>
      <c r="CQ97" s="971"/>
      <c r="CR97" s="969"/>
      <c r="CS97" s="970"/>
      <c r="CT97" s="970"/>
      <c r="CU97" s="970"/>
      <c r="CV97" s="971"/>
      <c r="CW97" s="969"/>
      <c r="CX97" s="970"/>
      <c r="CY97" s="970"/>
      <c r="CZ97" s="970"/>
      <c r="DA97" s="971"/>
      <c r="DB97" s="969"/>
      <c r="DC97" s="970"/>
      <c r="DD97" s="970"/>
      <c r="DE97" s="970"/>
      <c r="DF97" s="971"/>
      <c r="DG97" s="969"/>
      <c r="DH97" s="970"/>
      <c r="DI97" s="970"/>
      <c r="DJ97" s="970"/>
      <c r="DK97" s="971"/>
      <c r="DL97" s="969"/>
      <c r="DM97" s="970"/>
      <c r="DN97" s="970"/>
      <c r="DO97" s="970"/>
      <c r="DP97" s="971"/>
      <c r="DQ97" s="969"/>
      <c r="DR97" s="970"/>
      <c r="DS97" s="970"/>
      <c r="DT97" s="970"/>
      <c r="DU97" s="971"/>
      <c r="DV97" s="958"/>
      <c r="DW97" s="959"/>
      <c r="DX97" s="959"/>
      <c r="DY97" s="959"/>
      <c r="DZ97" s="960"/>
      <c r="EA97" s="212"/>
    </row>
    <row r="98" spans="1:131" ht="26.25" hidden="1" customHeight="1" x14ac:dyDescent="0.2">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958"/>
      <c r="BT98" s="959"/>
      <c r="BU98" s="959"/>
      <c r="BV98" s="959"/>
      <c r="BW98" s="959"/>
      <c r="BX98" s="959"/>
      <c r="BY98" s="959"/>
      <c r="BZ98" s="959"/>
      <c r="CA98" s="959"/>
      <c r="CB98" s="959"/>
      <c r="CC98" s="959"/>
      <c r="CD98" s="959"/>
      <c r="CE98" s="959"/>
      <c r="CF98" s="959"/>
      <c r="CG98" s="968"/>
      <c r="CH98" s="969"/>
      <c r="CI98" s="970"/>
      <c r="CJ98" s="970"/>
      <c r="CK98" s="970"/>
      <c r="CL98" s="971"/>
      <c r="CM98" s="969"/>
      <c r="CN98" s="970"/>
      <c r="CO98" s="970"/>
      <c r="CP98" s="970"/>
      <c r="CQ98" s="971"/>
      <c r="CR98" s="969"/>
      <c r="CS98" s="970"/>
      <c r="CT98" s="970"/>
      <c r="CU98" s="970"/>
      <c r="CV98" s="971"/>
      <c r="CW98" s="969"/>
      <c r="CX98" s="970"/>
      <c r="CY98" s="970"/>
      <c r="CZ98" s="970"/>
      <c r="DA98" s="971"/>
      <c r="DB98" s="969"/>
      <c r="DC98" s="970"/>
      <c r="DD98" s="970"/>
      <c r="DE98" s="970"/>
      <c r="DF98" s="971"/>
      <c r="DG98" s="969"/>
      <c r="DH98" s="970"/>
      <c r="DI98" s="970"/>
      <c r="DJ98" s="970"/>
      <c r="DK98" s="971"/>
      <c r="DL98" s="969"/>
      <c r="DM98" s="970"/>
      <c r="DN98" s="970"/>
      <c r="DO98" s="970"/>
      <c r="DP98" s="971"/>
      <c r="DQ98" s="969"/>
      <c r="DR98" s="970"/>
      <c r="DS98" s="970"/>
      <c r="DT98" s="970"/>
      <c r="DU98" s="971"/>
      <c r="DV98" s="958"/>
      <c r="DW98" s="959"/>
      <c r="DX98" s="959"/>
      <c r="DY98" s="959"/>
      <c r="DZ98" s="960"/>
      <c r="EA98" s="212"/>
    </row>
    <row r="99" spans="1:131" ht="26.25" hidden="1" customHeight="1" x14ac:dyDescent="0.2">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958"/>
      <c r="BT99" s="959"/>
      <c r="BU99" s="959"/>
      <c r="BV99" s="959"/>
      <c r="BW99" s="959"/>
      <c r="BX99" s="959"/>
      <c r="BY99" s="959"/>
      <c r="BZ99" s="959"/>
      <c r="CA99" s="959"/>
      <c r="CB99" s="959"/>
      <c r="CC99" s="959"/>
      <c r="CD99" s="959"/>
      <c r="CE99" s="959"/>
      <c r="CF99" s="959"/>
      <c r="CG99" s="968"/>
      <c r="CH99" s="969"/>
      <c r="CI99" s="970"/>
      <c r="CJ99" s="970"/>
      <c r="CK99" s="970"/>
      <c r="CL99" s="971"/>
      <c r="CM99" s="969"/>
      <c r="CN99" s="970"/>
      <c r="CO99" s="970"/>
      <c r="CP99" s="970"/>
      <c r="CQ99" s="971"/>
      <c r="CR99" s="969"/>
      <c r="CS99" s="970"/>
      <c r="CT99" s="970"/>
      <c r="CU99" s="970"/>
      <c r="CV99" s="971"/>
      <c r="CW99" s="969"/>
      <c r="CX99" s="970"/>
      <c r="CY99" s="970"/>
      <c r="CZ99" s="970"/>
      <c r="DA99" s="971"/>
      <c r="DB99" s="969"/>
      <c r="DC99" s="970"/>
      <c r="DD99" s="970"/>
      <c r="DE99" s="970"/>
      <c r="DF99" s="971"/>
      <c r="DG99" s="969"/>
      <c r="DH99" s="970"/>
      <c r="DI99" s="970"/>
      <c r="DJ99" s="970"/>
      <c r="DK99" s="971"/>
      <c r="DL99" s="969"/>
      <c r="DM99" s="970"/>
      <c r="DN99" s="970"/>
      <c r="DO99" s="970"/>
      <c r="DP99" s="971"/>
      <c r="DQ99" s="969"/>
      <c r="DR99" s="970"/>
      <c r="DS99" s="970"/>
      <c r="DT99" s="970"/>
      <c r="DU99" s="971"/>
      <c r="DV99" s="958"/>
      <c r="DW99" s="959"/>
      <c r="DX99" s="959"/>
      <c r="DY99" s="959"/>
      <c r="DZ99" s="960"/>
      <c r="EA99" s="212"/>
    </row>
    <row r="100" spans="1:131" ht="26.25" hidden="1" customHeight="1" x14ac:dyDescent="0.2">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958"/>
      <c r="BT100" s="959"/>
      <c r="BU100" s="959"/>
      <c r="BV100" s="959"/>
      <c r="BW100" s="959"/>
      <c r="BX100" s="959"/>
      <c r="BY100" s="959"/>
      <c r="BZ100" s="959"/>
      <c r="CA100" s="959"/>
      <c r="CB100" s="959"/>
      <c r="CC100" s="959"/>
      <c r="CD100" s="959"/>
      <c r="CE100" s="959"/>
      <c r="CF100" s="959"/>
      <c r="CG100" s="968"/>
      <c r="CH100" s="969"/>
      <c r="CI100" s="970"/>
      <c r="CJ100" s="970"/>
      <c r="CK100" s="970"/>
      <c r="CL100" s="971"/>
      <c r="CM100" s="969"/>
      <c r="CN100" s="970"/>
      <c r="CO100" s="970"/>
      <c r="CP100" s="970"/>
      <c r="CQ100" s="971"/>
      <c r="CR100" s="969"/>
      <c r="CS100" s="970"/>
      <c r="CT100" s="970"/>
      <c r="CU100" s="970"/>
      <c r="CV100" s="971"/>
      <c r="CW100" s="969"/>
      <c r="CX100" s="970"/>
      <c r="CY100" s="970"/>
      <c r="CZ100" s="970"/>
      <c r="DA100" s="971"/>
      <c r="DB100" s="969"/>
      <c r="DC100" s="970"/>
      <c r="DD100" s="970"/>
      <c r="DE100" s="970"/>
      <c r="DF100" s="971"/>
      <c r="DG100" s="969"/>
      <c r="DH100" s="970"/>
      <c r="DI100" s="970"/>
      <c r="DJ100" s="970"/>
      <c r="DK100" s="971"/>
      <c r="DL100" s="969"/>
      <c r="DM100" s="970"/>
      <c r="DN100" s="970"/>
      <c r="DO100" s="970"/>
      <c r="DP100" s="971"/>
      <c r="DQ100" s="969"/>
      <c r="DR100" s="970"/>
      <c r="DS100" s="970"/>
      <c r="DT100" s="970"/>
      <c r="DU100" s="971"/>
      <c r="DV100" s="958"/>
      <c r="DW100" s="959"/>
      <c r="DX100" s="959"/>
      <c r="DY100" s="959"/>
      <c r="DZ100" s="960"/>
      <c r="EA100" s="212"/>
    </row>
    <row r="101" spans="1:131" ht="26.25" hidden="1" customHeight="1" x14ac:dyDescent="0.2">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958"/>
      <c r="BT101" s="959"/>
      <c r="BU101" s="959"/>
      <c r="BV101" s="959"/>
      <c r="BW101" s="959"/>
      <c r="BX101" s="959"/>
      <c r="BY101" s="959"/>
      <c r="BZ101" s="959"/>
      <c r="CA101" s="959"/>
      <c r="CB101" s="959"/>
      <c r="CC101" s="959"/>
      <c r="CD101" s="959"/>
      <c r="CE101" s="959"/>
      <c r="CF101" s="959"/>
      <c r="CG101" s="968"/>
      <c r="CH101" s="969"/>
      <c r="CI101" s="970"/>
      <c r="CJ101" s="970"/>
      <c r="CK101" s="970"/>
      <c r="CL101" s="971"/>
      <c r="CM101" s="969"/>
      <c r="CN101" s="970"/>
      <c r="CO101" s="970"/>
      <c r="CP101" s="970"/>
      <c r="CQ101" s="971"/>
      <c r="CR101" s="969"/>
      <c r="CS101" s="970"/>
      <c r="CT101" s="970"/>
      <c r="CU101" s="970"/>
      <c r="CV101" s="971"/>
      <c r="CW101" s="969"/>
      <c r="CX101" s="970"/>
      <c r="CY101" s="970"/>
      <c r="CZ101" s="970"/>
      <c r="DA101" s="971"/>
      <c r="DB101" s="969"/>
      <c r="DC101" s="970"/>
      <c r="DD101" s="970"/>
      <c r="DE101" s="970"/>
      <c r="DF101" s="971"/>
      <c r="DG101" s="969"/>
      <c r="DH101" s="970"/>
      <c r="DI101" s="970"/>
      <c r="DJ101" s="970"/>
      <c r="DK101" s="971"/>
      <c r="DL101" s="969"/>
      <c r="DM101" s="970"/>
      <c r="DN101" s="970"/>
      <c r="DO101" s="970"/>
      <c r="DP101" s="971"/>
      <c r="DQ101" s="969"/>
      <c r="DR101" s="970"/>
      <c r="DS101" s="970"/>
      <c r="DT101" s="970"/>
      <c r="DU101" s="971"/>
      <c r="DV101" s="958"/>
      <c r="DW101" s="959"/>
      <c r="DX101" s="959"/>
      <c r="DY101" s="959"/>
      <c r="DZ101" s="960"/>
      <c r="EA101" s="212"/>
    </row>
    <row r="102" spans="1:131" ht="26.25" customHeight="1" thickBot="1" x14ac:dyDescent="0.25">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375</v>
      </c>
      <c r="BR102" s="950" t="s">
        <v>403</v>
      </c>
      <c r="BS102" s="951"/>
      <c r="BT102" s="951"/>
      <c r="BU102" s="951"/>
      <c r="BV102" s="951"/>
      <c r="BW102" s="951"/>
      <c r="BX102" s="951"/>
      <c r="BY102" s="951"/>
      <c r="BZ102" s="951"/>
      <c r="CA102" s="951"/>
      <c r="CB102" s="951"/>
      <c r="CC102" s="951"/>
      <c r="CD102" s="951"/>
      <c r="CE102" s="951"/>
      <c r="CF102" s="951"/>
      <c r="CG102" s="961"/>
      <c r="CH102" s="962"/>
      <c r="CI102" s="963"/>
      <c r="CJ102" s="963"/>
      <c r="CK102" s="963"/>
      <c r="CL102" s="964"/>
      <c r="CM102" s="962"/>
      <c r="CN102" s="963"/>
      <c r="CO102" s="963"/>
      <c r="CP102" s="963"/>
      <c r="CQ102" s="964"/>
      <c r="CR102" s="965"/>
      <c r="CS102" s="966"/>
      <c r="CT102" s="966"/>
      <c r="CU102" s="966"/>
      <c r="CV102" s="967"/>
      <c r="CW102" s="965"/>
      <c r="CX102" s="966"/>
      <c r="CY102" s="966"/>
      <c r="CZ102" s="966"/>
      <c r="DA102" s="967"/>
      <c r="DB102" s="965"/>
      <c r="DC102" s="966"/>
      <c r="DD102" s="966"/>
      <c r="DE102" s="966"/>
      <c r="DF102" s="967"/>
      <c r="DG102" s="965"/>
      <c r="DH102" s="966"/>
      <c r="DI102" s="966"/>
      <c r="DJ102" s="966"/>
      <c r="DK102" s="967"/>
      <c r="DL102" s="965"/>
      <c r="DM102" s="966"/>
      <c r="DN102" s="966"/>
      <c r="DO102" s="966"/>
      <c r="DP102" s="967"/>
      <c r="DQ102" s="965"/>
      <c r="DR102" s="966"/>
      <c r="DS102" s="966"/>
      <c r="DT102" s="966"/>
      <c r="DU102" s="967"/>
      <c r="DV102" s="950"/>
      <c r="DW102" s="951"/>
      <c r="DX102" s="951"/>
      <c r="DY102" s="951"/>
      <c r="DZ102" s="952"/>
      <c r="EA102" s="212"/>
    </row>
    <row r="103" spans="1:131" ht="26.25" customHeight="1" x14ac:dyDescent="0.2">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3" t="s">
        <v>404</v>
      </c>
      <c r="BR103" s="953"/>
      <c r="BS103" s="953"/>
      <c r="BT103" s="953"/>
      <c r="BU103" s="953"/>
      <c r="BV103" s="953"/>
      <c r="BW103" s="953"/>
      <c r="BX103" s="953"/>
      <c r="BY103" s="953"/>
      <c r="BZ103" s="953"/>
      <c r="CA103" s="953"/>
      <c r="CB103" s="953"/>
      <c r="CC103" s="953"/>
      <c r="CD103" s="953"/>
      <c r="CE103" s="953"/>
      <c r="CF103" s="953"/>
      <c r="CG103" s="953"/>
      <c r="CH103" s="953"/>
      <c r="CI103" s="953"/>
      <c r="CJ103" s="953"/>
      <c r="CK103" s="953"/>
      <c r="CL103" s="953"/>
      <c r="CM103" s="953"/>
      <c r="CN103" s="953"/>
      <c r="CO103" s="953"/>
      <c r="CP103" s="953"/>
      <c r="CQ103" s="953"/>
      <c r="CR103" s="953"/>
      <c r="CS103" s="953"/>
      <c r="CT103" s="953"/>
      <c r="CU103" s="953"/>
      <c r="CV103" s="953"/>
      <c r="CW103" s="953"/>
      <c r="CX103" s="953"/>
      <c r="CY103" s="953"/>
      <c r="CZ103" s="953"/>
      <c r="DA103" s="953"/>
      <c r="DB103" s="953"/>
      <c r="DC103" s="953"/>
      <c r="DD103" s="953"/>
      <c r="DE103" s="953"/>
      <c r="DF103" s="953"/>
      <c r="DG103" s="953"/>
      <c r="DH103" s="953"/>
      <c r="DI103" s="953"/>
      <c r="DJ103" s="953"/>
      <c r="DK103" s="953"/>
      <c r="DL103" s="953"/>
      <c r="DM103" s="953"/>
      <c r="DN103" s="953"/>
      <c r="DO103" s="953"/>
      <c r="DP103" s="953"/>
      <c r="DQ103" s="953"/>
      <c r="DR103" s="953"/>
      <c r="DS103" s="953"/>
      <c r="DT103" s="953"/>
      <c r="DU103" s="953"/>
      <c r="DV103" s="953"/>
      <c r="DW103" s="953"/>
      <c r="DX103" s="953"/>
      <c r="DY103" s="953"/>
      <c r="DZ103" s="953"/>
      <c r="EA103" s="212"/>
    </row>
    <row r="104" spans="1:131" ht="26.25" customHeight="1" x14ac:dyDescent="0.2">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4" t="s">
        <v>405</v>
      </c>
      <c r="BR104" s="954"/>
      <c r="BS104" s="954"/>
      <c r="BT104" s="954"/>
      <c r="BU104" s="954"/>
      <c r="BV104" s="954"/>
      <c r="BW104" s="954"/>
      <c r="BX104" s="954"/>
      <c r="BY104" s="954"/>
      <c r="BZ104" s="954"/>
      <c r="CA104" s="954"/>
      <c r="CB104" s="954"/>
      <c r="CC104" s="954"/>
      <c r="CD104" s="954"/>
      <c r="CE104" s="954"/>
      <c r="CF104" s="954"/>
      <c r="CG104" s="954"/>
      <c r="CH104" s="954"/>
      <c r="CI104" s="954"/>
      <c r="CJ104" s="954"/>
      <c r="CK104" s="954"/>
      <c r="CL104" s="954"/>
      <c r="CM104" s="954"/>
      <c r="CN104" s="954"/>
      <c r="CO104" s="954"/>
      <c r="CP104" s="954"/>
      <c r="CQ104" s="954"/>
      <c r="CR104" s="954"/>
      <c r="CS104" s="954"/>
      <c r="CT104" s="954"/>
      <c r="CU104" s="954"/>
      <c r="CV104" s="954"/>
      <c r="CW104" s="954"/>
      <c r="CX104" s="954"/>
      <c r="CY104" s="954"/>
      <c r="CZ104" s="954"/>
      <c r="DA104" s="954"/>
      <c r="DB104" s="954"/>
      <c r="DC104" s="954"/>
      <c r="DD104" s="954"/>
      <c r="DE104" s="954"/>
      <c r="DF104" s="954"/>
      <c r="DG104" s="954"/>
      <c r="DH104" s="954"/>
      <c r="DI104" s="954"/>
      <c r="DJ104" s="954"/>
      <c r="DK104" s="954"/>
      <c r="DL104" s="954"/>
      <c r="DM104" s="954"/>
      <c r="DN104" s="954"/>
      <c r="DO104" s="954"/>
      <c r="DP104" s="954"/>
      <c r="DQ104" s="954"/>
      <c r="DR104" s="954"/>
      <c r="DS104" s="954"/>
      <c r="DT104" s="954"/>
      <c r="DU104" s="954"/>
      <c r="DV104" s="954"/>
      <c r="DW104" s="954"/>
      <c r="DX104" s="954"/>
      <c r="DY104" s="954"/>
      <c r="DZ104" s="954"/>
      <c r="EA104" s="212"/>
    </row>
    <row r="105" spans="1:131" ht="11.25" customHeight="1" x14ac:dyDescent="0.2">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25">
      <c r="A107" s="231" t="s">
        <v>406</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407</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
      <c r="A108" s="955" t="s">
        <v>408</v>
      </c>
      <c r="B108" s="956"/>
      <c r="C108" s="956"/>
      <c r="D108" s="956"/>
      <c r="E108" s="956"/>
      <c r="F108" s="956"/>
      <c r="G108" s="956"/>
      <c r="H108" s="956"/>
      <c r="I108" s="956"/>
      <c r="J108" s="956"/>
      <c r="K108" s="956"/>
      <c r="L108" s="956"/>
      <c r="M108" s="956"/>
      <c r="N108" s="956"/>
      <c r="O108" s="956"/>
      <c r="P108" s="956"/>
      <c r="Q108" s="956"/>
      <c r="R108" s="956"/>
      <c r="S108" s="956"/>
      <c r="T108" s="956"/>
      <c r="U108" s="956"/>
      <c r="V108" s="956"/>
      <c r="W108" s="956"/>
      <c r="X108" s="956"/>
      <c r="Y108" s="956"/>
      <c r="Z108" s="956"/>
      <c r="AA108" s="956"/>
      <c r="AB108" s="956"/>
      <c r="AC108" s="956"/>
      <c r="AD108" s="956"/>
      <c r="AE108" s="956"/>
      <c r="AF108" s="956"/>
      <c r="AG108" s="956"/>
      <c r="AH108" s="956"/>
      <c r="AI108" s="956"/>
      <c r="AJ108" s="956"/>
      <c r="AK108" s="956"/>
      <c r="AL108" s="956"/>
      <c r="AM108" s="956"/>
      <c r="AN108" s="956"/>
      <c r="AO108" s="956"/>
      <c r="AP108" s="956"/>
      <c r="AQ108" s="956"/>
      <c r="AR108" s="956"/>
      <c r="AS108" s="956"/>
      <c r="AT108" s="957"/>
      <c r="AU108" s="955" t="s">
        <v>409</v>
      </c>
      <c r="AV108" s="956"/>
      <c r="AW108" s="956"/>
      <c r="AX108" s="956"/>
      <c r="AY108" s="956"/>
      <c r="AZ108" s="956"/>
      <c r="BA108" s="956"/>
      <c r="BB108" s="956"/>
      <c r="BC108" s="956"/>
      <c r="BD108" s="956"/>
      <c r="BE108" s="956"/>
      <c r="BF108" s="956"/>
      <c r="BG108" s="956"/>
      <c r="BH108" s="956"/>
      <c r="BI108" s="956"/>
      <c r="BJ108" s="956"/>
      <c r="BK108" s="956"/>
      <c r="BL108" s="956"/>
      <c r="BM108" s="956"/>
      <c r="BN108" s="956"/>
      <c r="BO108" s="956"/>
      <c r="BP108" s="956"/>
      <c r="BQ108" s="956"/>
      <c r="BR108" s="956"/>
      <c r="BS108" s="956"/>
      <c r="BT108" s="956"/>
      <c r="BU108" s="956"/>
      <c r="BV108" s="956"/>
      <c r="BW108" s="956"/>
      <c r="BX108" s="956"/>
      <c r="BY108" s="956"/>
      <c r="BZ108" s="956"/>
      <c r="CA108" s="956"/>
      <c r="CB108" s="956"/>
      <c r="CC108" s="956"/>
      <c r="CD108" s="956"/>
      <c r="CE108" s="956"/>
      <c r="CF108" s="956"/>
      <c r="CG108" s="956"/>
      <c r="CH108" s="956"/>
      <c r="CI108" s="956"/>
      <c r="CJ108" s="956"/>
      <c r="CK108" s="956"/>
      <c r="CL108" s="956"/>
      <c r="CM108" s="956"/>
      <c r="CN108" s="956"/>
      <c r="CO108" s="956"/>
      <c r="CP108" s="956"/>
      <c r="CQ108" s="956"/>
      <c r="CR108" s="956"/>
      <c r="CS108" s="956"/>
      <c r="CT108" s="956"/>
      <c r="CU108" s="956"/>
      <c r="CV108" s="956"/>
      <c r="CW108" s="956"/>
      <c r="CX108" s="956"/>
      <c r="CY108" s="956"/>
      <c r="CZ108" s="956"/>
      <c r="DA108" s="956"/>
      <c r="DB108" s="956"/>
      <c r="DC108" s="956"/>
      <c r="DD108" s="956"/>
      <c r="DE108" s="956"/>
      <c r="DF108" s="956"/>
      <c r="DG108" s="956"/>
      <c r="DH108" s="956"/>
      <c r="DI108" s="956"/>
      <c r="DJ108" s="956"/>
      <c r="DK108" s="956"/>
      <c r="DL108" s="956"/>
      <c r="DM108" s="956"/>
      <c r="DN108" s="956"/>
      <c r="DO108" s="956"/>
      <c r="DP108" s="956"/>
      <c r="DQ108" s="956"/>
      <c r="DR108" s="956"/>
      <c r="DS108" s="956"/>
      <c r="DT108" s="956"/>
      <c r="DU108" s="956"/>
      <c r="DV108" s="956"/>
      <c r="DW108" s="956"/>
      <c r="DX108" s="956"/>
      <c r="DY108" s="956"/>
      <c r="DZ108" s="957"/>
    </row>
    <row r="109" spans="1:131" s="212" customFormat="1" ht="26.25" customHeight="1" x14ac:dyDescent="0.2">
      <c r="A109" s="908" t="s">
        <v>410</v>
      </c>
      <c r="B109" s="909"/>
      <c r="C109" s="909"/>
      <c r="D109" s="909"/>
      <c r="E109" s="909"/>
      <c r="F109" s="909"/>
      <c r="G109" s="909"/>
      <c r="H109" s="909"/>
      <c r="I109" s="909"/>
      <c r="J109" s="909"/>
      <c r="K109" s="909"/>
      <c r="L109" s="909"/>
      <c r="M109" s="909"/>
      <c r="N109" s="909"/>
      <c r="O109" s="909"/>
      <c r="P109" s="909"/>
      <c r="Q109" s="909"/>
      <c r="R109" s="909"/>
      <c r="S109" s="909"/>
      <c r="T109" s="909"/>
      <c r="U109" s="909"/>
      <c r="V109" s="909"/>
      <c r="W109" s="909"/>
      <c r="X109" s="909"/>
      <c r="Y109" s="909"/>
      <c r="Z109" s="910"/>
      <c r="AA109" s="911" t="s">
        <v>411</v>
      </c>
      <c r="AB109" s="909"/>
      <c r="AC109" s="909"/>
      <c r="AD109" s="909"/>
      <c r="AE109" s="910"/>
      <c r="AF109" s="911" t="s">
        <v>412</v>
      </c>
      <c r="AG109" s="909"/>
      <c r="AH109" s="909"/>
      <c r="AI109" s="909"/>
      <c r="AJ109" s="910"/>
      <c r="AK109" s="911" t="s">
        <v>294</v>
      </c>
      <c r="AL109" s="909"/>
      <c r="AM109" s="909"/>
      <c r="AN109" s="909"/>
      <c r="AO109" s="910"/>
      <c r="AP109" s="911" t="s">
        <v>413</v>
      </c>
      <c r="AQ109" s="909"/>
      <c r="AR109" s="909"/>
      <c r="AS109" s="909"/>
      <c r="AT109" s="942"/>
      <c r="AU109" s="908" t="s">
        <v>410</v>
      </c>
      <c r="AV109" s="909"/>
      <c r="AW109" s="909"/>
      <c r="AX109" s="909"/>
      <c r="AY109" s="909"/>
      <c r="AZ109" s="909"/>
      <c r="BA109" s="909"/>
      <c r="BB109" s="909"/>
      <c r="BC109" s="909"/>
      <c r="BD109" s="909"/>
      <c r="BE109" s="909"/>
      <c r="BF109" s="909"/>
      <c r="BG109" s="909"/>
      <c r="BH109" s="909"/>
      <c r="BI109" s="909"/>
      <c r="BJ109" s="909"/>
      <c r="BK109" s="909"/>
      <c r="BL109" s="909"/>
      <c r="BM109" s="909"/>
      <c r="BN109" s="909"/>
      <c r="BO109" s="909"/>
      <c r="BP109" s="910"/>
      <c r="BQ109" s="911" t="s">
        <v>411</v>
      </c>
      <c r="BR109" s="909"/>
      <c r="BS109" s="909"/>
      <c r="BT109" s="909"/>
      <c r="BU109" s="910"/>
      <c r="BV109" s="911" t="s">
        <v>412</v>
      </c>
      <c r="BW109" s="909"/>
      <c r="BX109" s="909"/>
      <c r="BY109" s="909"/>
      <c r="BZ109" s="910"/>
      <c r="CA109" s="911" t="s">
        <v>294</v>
      </c>
      <c r="CB109" s="909"/>
      <c r="CC109" s="909"/>
      <c r="CD109" s="909"/>
      <c r="CE109" s="910"/>
      <c r="CF109" s="949" t="s">
        <v>413</v>
      </c>
      <c r="CG109" s="949"/>
      <c r="CH109" s="949"/>
      <c r="CI109" s="949"/>
      <c r="CJ109" s="949"/>
      <c r="CK109" s="911" t="s">
        <v>414</v>
      </c>
      <c r="CL109" s="909"/>
      <c r="CM109" s="909"/>
      <c r="CN109" s="909"/>
      <c r="CO109" s="909"/>
      <c r="CP109" s="909"/>
      <c r="CQ109" s="909"/>
      <c r="CR109" s="909"/>
      <c r="CS109" s="909"/>
      <c r="CT109" s="909"/>
      <c r="CU109" s="909"/>
      <c r="CV109" s="909"/>
      <c r="CW109" s="909"/>
      <c r="CX109" s="909"/>
      <c r="CY109" s="909"/>
      <c r="CZ109" s="909"/>
      <c r="DA109" s="909"/>
      <c r="DB109" s="909"/>
      <c r="DC109" s="909"/>
      <c r="DD109" s="909"/>
      <c r="DE109" s="909"/>
      <c r="DF109" s="910"/>
      <c r="DG109" s="911" t="s">
        <v>411</v>
      </c>
      <c r="DH109" s="909"/>
      <c r="DI109" s="909"/>
      <c r="DJ109" s="909"/>
      <c r="DK109" s="910"/>
      <c r="DL109" s="911" t="s">
        <v>412</v>
      </c>
      <c r="DM109" s="909"/>
      <c r="DN109" s="909"/>
      <c r="DO109" s="909"/>
      <c r="DP109" s="910"/>
      <c r="DQ109" s="911" t="s">
        <v>294</v>
      </c>
      <c r="DR109" s="909"/>
      <c r="DS109" s="909"/>
      <c r="DT109" s="909"/>
      <c r="DU109" s="910"/>
      <c r="DV109" s="911" t="s">
        <v>413</v>
      </c>
      <c r="DW109" s="909"/>
      <c r="DX109" s="909"/>
      <c r="DY109" s="909"/>
      <c r="DZ109" s="942"/>
    </row>
    <row r="110" spans="1:131" s="212" customFormat="1" ht="26.25" customHeight="1" x14ac:dyDescent="0.2">
      <c r="A110" s="820" t="s">
        <v>415</v>
      </c>
      <c r="B110" s="821"/>
      <c r="C110" s="821"/>
      <c r="D110" s="821"/>
      <c r="E110" s="821"/>
      <c r="F110" s="821"/>
      <c r="G110" s="821"/>
      <c r="H110" s="821"/>
      <c r="I110" s="821"/>
      <c r="J110" s="821"/>
      <c r="K110" s="821"/>
      <c r="L110" s="821"/>
      <c r="M110" s="821"/>
      <c r="N110" s="821"/>
      <c r="O110" s="821"/>
      <c r="P110" s="821"/>
      <c r="Q110" s="821"/>
      <c r="R110" s="821"/>
      <c r="S110" s="821"/>
      <c r="T110" s="821"/>
      <c r="U110" s="821"/>
      <c r="V110" s="821"/>
      <c r="W110" s="821"/>
      <c r="X110" s="821"/>
      <c r="Y110" s="821"/>
      <c r="Z110" s="822"/>
      <c r="AA110" s="901">
        <v>858423</v>
      </c>
      <c r="AB110" s="902"/>
      <c r="AC110" s="902"/>
      <c r="AD110" s="902"/>
      <c r="AE110" s="903"/>
      <c r="AF110" s="904">
        <v>821260</v>
      </c>
      <c r="AG110" s="902"/>
      <c r="AH110" s="902"/>
      <c r="AI110" s="902"/>
      <c r="AJ110" s="903"/>
      <c r="AK110" s="904">
        <v>824806</v>
      </c>
      <c r="AL110" s="902"/>
      <c r="AM110" s="902"/>
      <c r="AN110" s="902"/>
      <c r="AO110" s="903"/>
      <c r="AP110" s="905">
        <v>25.7</v>
      </c>
      <c r="AQ110" s="906"/>
      <c r="AR110" s="906"/>
      <c r="AS110" s="906"/>
      <c r="AT110" s="907"/>
      <c r="AU110" s="943" t="s">
        <v>69</v>
      </c>
      <c r="AV110" s="944"/>
      <c r="AW110" s="944"/>
      <c r="AX110" s="944"/>
      <c r="AY110" s="944"/>
      <c r="AZ110" s="873" t="s">
        <v>416</v>
      </c>
      <c r="BA110" s="821"/>
      <c r="BB110" s="821"/>
      <c r="BC110" s="821"/>
      <c r="BD110" s="821"/>
      <c r="BE110" s="821"/>
      <c r="BF110" s="821"/>
      <c r="BG110" s="821"/>
      <c r="BH110" s="821"/>
      <c r="BI110" s="821"/>
      <c r="BJ110" s="821"/>
      <c r="BK110" s="821"/>
      <c r="BL110" s="821"/>
      <c r="BM110" s="821"/>
      <c r="BN110" s="821"/>
      <c r="BO110" s="821"/>
      <c r="BP110" s="822"/>
      <c r="BQ110" s="874">
        <v>6827150</v>
      </c>
      <c r="BR110" s="855"/>
      <c r="BS110" s="855"/>
      <c r="BT110" s="855"/>
      <c r="BU110" s="855"/>
      <c r="BV110" s="855">
        <v>6525110</v>
      </c>
      <c r="BW110" s="855"/>
      <c r="BX110" s="855"/>
      <c r="BY110" s="855"/>
      <c r="BZ110" s="855"/>
      <c r="CA110" s="855">
        <v>6194491</v>
      </c>
      <c r="CB110" s="855"/>
      <c r="CC110" s="855"/>
      <c r="CD110" s="855"/>
      <c r="CE110" s="855"/>
      <c r="CF110" s="879">
        <v>193.1</v>
      </c>
      <c r="CG110" s="880"/>
      <c r="CH110" s="880"/>
      <c r="CI110" s="880"/>
      <c r="CJ110" s="880"/>
      <c r="CK110" s="939" t="s">
        <v>417</v>
      </c>
      <c r="CL110" s="832"/>
      <c r="CM110" s="873" t="s">
        <v>418</v>
      </c>
      <c r="CN110" s="821"/>
      <c r="CO110" s="821"/>
      <c r="CP110" s="821"/>
      <c r="CQ110" s="821"/>
      <c r="CR110" s="821"/>
      <c r="CS110" s="821"/>
      <c r="CT110" s="821"/>
      <c r="CU110" s="821"/>
      <c r="CV110" s="821"/>
      <c r="CW110" s="821"/>
      <c r="CX110" s="821"/>
      <c r="CY110" s="821"/>
      <c r="CZ110" s="821"/>
      <c r="DA110" s="821"/>
      <c r="DB110" s="821"/>
      <c r="DC110" s="821"/>
      <c r="DD110" s="821"/>
      <c r="DE110" s="821"/>
      <c r="DF110" s="822"/>
      <c r="DG110" s="874" t="s">
        <v>122</v>
      </c>
      <c r="DH110" s="855"/>
      <c r="DI110" s="855"/>
      <c r="DJ110" s="855"/>
      <c r="DK110" s="855"/>
      <c r="DL110" s="855" t="s">
        <v>122</v>
      </c>
      <c r="DM110" s="855"/>
      <c r="DN110" s="855"/>
      <c r="DO110" s="855"/>
      <c r="DP110" s="855"/>
      <c r="DQ110" s="855" t="s">
        <v>122</v>
      </c>
      <c r="DR110" s="855"/>
      <c r="DS110" s="855"/>
      <c r="DT110" s="855"/>
      <c r="DU110" s="855"/>
      <c r="DV110" s="856" t="s">
        <v>122</v>
      </c>
      <c r="DW110" s="856"/>
      <c r="DX110" s="856"/>
      <c r="DY110" s="856"/>
      <c r="DZ110" s="857"/>
    </row>
    <row r="111" spans="1:131" s="212" customFormat="1" ht="26.25" customHeight="1" x14ac:dyDescent="0.2">
      <c r="A111" s="787" t="s">
        <v>419</v>
      </c>
      <c r="B111" s="788"/>
      <c r="C111" s="788"/>
      <c r="D111" s="788"/>
      <c r="E111" s="788"/>
      <c r="F111" s="788"/>
      <c r="G111" s="788"/>
      <c r="H111" s="788"/>
      <c r="I111" s="788"/>
      <c r="J111" s="788"/>
      <c r="K111" s="788"/>
      <c r="L111" s="788"/>
      <c r="M111" s="788"/>
      <c r="N111" s="788"/>
      <c r="O111" s="788"/>
      <c r="P111" s="788"/>
      <c r="Q111" s="788"/>
      <c r="R111" s="788"/>
      <c r="S111" s="788"/>
      <c r="T111" s="788"/>
      <c r="U111" s="788"/>
      <c r="V111" s="788"/>
      <c r="W111" s="788"/>
      <c r="X111" s="788"/>
      <c r="Y111" s="788"/>
      <c r="Z111" s="938"/>
      <c r="AA111" s="931" t="s">
        <v>122</v>
      </c>
      <c r="AB111" s="932"/>
      <c r="AC111" s="932"/>
      <c r="AD111" s="932"/>
      <c r="AE111" s="933"/>
      <c r="AF111" s="934" t="s">
        <v>122</v>
      </c>
      <c r="AG111" s="932"/>
      <c r="AH111" s="932"/>
      <c r="AI111" s="932"/>
      <c r="AJ111" s="933"/>
      <c r="AK111" s="934" t="s">
        <v>122</v>
      </c>
      <c r="AL111" s="932"/>
      <c r="AM111" s="932"/>
      <c r="AN111" s="932"/>
      <c r="AO111" s="933"/>
      <c r="AP111" s="935" t="s">
        <v>122</v>
      </c>
      <c r="AQ111" s="936"/>
      <c r="AR111" s="936"/>
      <c r="AS111" s="936"/>
      <c r="AT111" s="937"/>
      <c r="AU111" s="945"/>
      <c r="AV111" s="946"/>
      <c r="AW111" s="946"/>
      <c r="AX111" s="946"/>
      <c r="AY111" s="946"/>
      <c r="AZ111" s="828" t="s">
        <v>420</v>
      </c>
      <c r="BA111" s="765"/>
      <c r="BB111" s="765"/>
      <c r="BC111" s="765"/>
      <c r="BD111" s="765"/>
      <c r="BE111" s="765"/>
      <c r="BF111" s="765"/>
      <c r="BG111" s="765"/>
      <c r="BH111" s="765"/>
      <c r="BI111" s="765"/>
      <c r="BJ111" s="765"/>
      <c r="BK111" s="765"/>
      <c r="BL111" s="765"/>
      <c r="BM111" s="765"/>
      <c r="BN111" s="765"/>
      <c r="BO111" s="765"/>
      <c r="BP111" s="766"/>
      <c r="BQ111" s="829" t="s">
        <v>122</v>
      </c>
      <c r="BR111" s="830"/>
      <c r="BS111" s="830"/>
      <c r="BT111" s="830"/>
      <c r="BU111" s="830"/>
      <c r="BV111" s="830" t="s">
        <v>122</v>
      </c>
      <c r="BW111" s="830"/>
      <c r="BX111" s="830"/>
      <c r="BY111" s="830"/>
      <c r="BZ111" s="830"/>
      <c r="CA111" s="830" t="s">
        <v>122</v>
      </c>
      <c r="CB111" s="830"/>
      <c r="CC111" s="830"/>
      <c r="CD111" s="830"/>
      <c r="CE111" s="830"/>
      <c r="CF111" s="888" t="s">
        <v>122</v>
      </c>
      <c r="CG111" s="889"/>
      <c r="CH111" s="889"/>
      <c r="CI111" s="889"/>
      <c r="CJ111" s="889"/>
      <c r="CK111" s="940"/>
      <c r="CL111" s="834"/>
      <c r="CM111" s="828" t="s">
        <v>421</v>
      </c>
      <c r="CN111" s="765"/>
      <c r="CO111" s="765"/>
      <c r="CP111" s="765"/>
      <c r="CQ111" s="765"/>
      <c r="CR111" s="765"/>
      <c r="CS111" s="765"/>
      <c r="CT111" s="765"/>
      <c r="CU111" s="765"/>
      <c r="CV111" s="765"/>
      <c r="CW111" s="765"/>
      <c r="CX111" s="765"/>
      <c r="CY111" s="765"/>
      <c r="CZ111" s="765"/>
      <c r="DA111" s="765"/>
      <c r="DB111" s="765"/>
      <c r="DC111" s="765"/>
      <c r="DD111" s="765"/>
      <c r="DE111" s="765"/>
      <c r="DF111" s="766"/>
      <c r="DG111" s="829" t="s">
        <v>122</v>
      </c>
      <c r="DH111" s="830"/>
      <c r="DI111" s="830"/>
      <c r="DJ111" s="830"/>
      <c r="DK111" s="830"/>
      <c r="DL111" s="830" t="s">
        <v>122</v>
      </c>
      <c r="DM111" s="830"/>
      <c r="DN111" s="830"/>
      <c r="DO111" s="830"/>
      <c r="DP111" s="830"/>
      <c r="DQ111" s="830" t="s">
        <v>122</v>
      </c>
      <c r="DR111" s="830"/>
      <c r="DS111" s="830"/>
      <c r="DT111" s="830"/>
      <c r="DU111" s="830"/>
      <c r="DV111" s="807" t="s">
        <v>122</v>
      </c>
      <c r="DW111" s="807"/>
      <c r="DX111" s="807"/>
      <c r="DY111" s="807"/>
      <c r="DZ111" s="808"/>
    </row>
    <row r="112" spans="1:131" s="212" customFormat="1" ht="26.25" customHeight="1" x14ac:dyDescent="0.2">
      <c r="A112" s="925" t="s">
        <v>422</v>
      </c>
      <c r="B112" s="926"/>
      <c r="C112" s="765" t="s">
        <v>423</v>
      </c>
      <c r="D112" s="765"/>
      <c r="E112" s="765"/>
      <c r="F112" s="765"/>
      <c r="G112" s="765"/>
      <c r="H112" s="765"/>
      <c r="I112" s="765"/>
      <c r="J112" s="765"/>
      <c r="K112" s="765"/>
      <c r="L112" s="765"/>
      <c r="M112" s="765"/>
      <c r="N112" s="765"/>
      <c r="O112" s="765"/>
      <c r="P112" s="765"/>
      <c r="Q112" s="765"/>
      <c r="R112" s="765"/>
      <c r="S112" s="765"/>
      <c r="T112" s="765"/>
      <c r="U112" s="765"/>
      <c r="V112" s="765"/>
      <c r="W112" s="765"/>
      <c r="X112" s="765"/>
      <c r="Y112" s="765"/>
      <c r="Z112" s="766"/>
      <c r="AA112" s="792" t="s">
        <v>122</v>
      </c>
      <c r="AB112" s="793"/>
      <c r="AC112" s="793"/>
      <c r="AD112" s="793"/>
      <c r="AE112" s="794"/>
      <c r="AF112" s="795" t="s">
        <v>122</v>
      </c>
      <c r="AG112" s="793"/>
      <c r="AH112" s="793"/>
      <c r="AI112" s="793"/>
      <c r="AJ112" s="794"/>
      <c r="AK112" s="795" t="s">
        <v>122</v>
      </c>
      <c r="AL112" s="793"/>
      <c r="AM112" s="793"/>
      <c r="AN112" s="793"/>
      <c r="AO112" s="794"/>
      <c r="AP112" s="837" t="s">
        <v>122</v>
      </c>
      <c r="AQ112" s="838"/>
      <c r="AR112" s="838"/>
      <c r="AS112" s="838"/>
      <c r="AT112" s="839"/>
      <c r="AU112" s="945"/>
      <c r="AV112" s="946"/>
      <c r="AW112" s="946"/>
      <c r="AX112" s="946"/>
      <c r="AY112" s="946"/>
      <c r="AZ112" s="828" t="s">
        <v>424</v>
      </c>
      <c r="BA112" s="765"/>
      <c r="BB112" s="765"/>
      <c r="BC112" s="765"/>
      <c r="BD112" s="765"/>
      <c r="BE112" s="765"/>
      <c r="BF112" s="765"/>
      <c r="BG112" s="765"/>
      <c r="BH112" s="765"/>
      <c r="BI112" s="765"/>
      <c r="BJ112" s="765"/>
      <c r="BK112" s="765"/>
      <c r="BL112" s="765"/>
      <c r="BM112" s="765"/>
      <c r="BN112" s="765"/>
      <c r="BO112" s="765"/>
      <c r="BP112" s="766"/>
      <c r="BQ112" s="829">
        <v>2186077</v>
      </c>
      <c r="BR112" s="830"/>
      <c r="BS112" s="830"/>
      <c r="BT112" s="830"/>
      <c r="BU112" s="830"/>
      <c r="BV112" s="830">
        <v>2207664</v>
      </c>
      <c r="BW112" s="830"/>
      <c r="BX112" s="830"/>
      <c r="BY112" s="830"/>
      <c r="BZ112" s="830"/>
      <c r="CA112" s="830">
        <v>2187314</v>
      </c>
      <c r="CB112" s="830"/>
      <c r="CC112" s="830"/>
      <c r="CD112" s="830"/>
      <c r="CE112" s="830"/>
      <c r="CF112" s="888">
        <v>68.2</v>
      </c>
      <c r="CG112" s="889"/>
      <c r="CH112" s="889"/>
      <c r="CI112" s="889"/>
      <c r="CJ112" s="889"/>
      <c r="CK112" s="940"/>
      <c r="CL112" s="834"/>
      <c r="CM112" s="828" t="s">
        <v>425</v>
      </c>
      <c r="CN112" s="765"/>
      <c r="CO112" s="765"/>
      <c r="CP112" s="765"/>
      <c r="CQ112" s="765"/>
      <c r="CR112" s="765"/>
      <c r="CS112" s="765"/>
      <c r="CT112" s="765"/>
      <c r="CU112" s="765"/>
      <c r="CV112" s="765"/>
      <c r="CW112" s="765"/>
      <c r="CX112" s="765"/>
      <c r="CY112" s="765"/>
      <c r="CZ112" s="765"/>
      <c r="DA112" s="765"/>
      <c r="DB112" s="765"/>
      <c r="DC112" s="765"/>
      <c r="DD112" s="765"/>
      <c r="DE112" s="765"/>
      <c r="DF112" s="766"/>
      <c r="DG112" s="829" t="s">
        <v>122</v>
      </c>
      <c r="DH112" s="830"/>
      <c r="DI112" s="830"/>
      <c r="DJ112" s="830"/>
      <c r="DK112" s="830"/>
      <c r="DL112" s="830" t="s">
        <v>122</v>
      </c>
      <c r="DM112" s="830"/>
      <c r="DN112" s="830"/>
      <c r="DO112" s="830"/>
      <c r="DP112" s="830"/>
      <c r="DQ112" s="830" t="s">
        <v>122</v>
      </c>
      <c r="DR112" s="830"/>
      <c r="DS112" s="830"/>
      <c r="DT112" s="830"/>
      <c r="DU112" s="830"/>
      <c r="DV112" s="807" t="s">
        <v>122</v>
      </c>
      <c r="DW112" s="807"/>
      <c r="DX112" s="807"/>
      <c r="DY112" s="807"/>
      <c r="DZ112" s="808"/>
    </row>
    <row r="113" spans="1:130" s="212" customFormat="1" ht="26.25" customHeight="1" x14ac:dyDescent="0.2">
      <c r="A113" s="927"/>
      <c r="B113" s="928"/>
      <c r="C113" s="765" t="s">
        <v>426</v>
      </c>
      <c r="D113" s="765"/>
      <c r="E113" s="765"/>
      <c r="F113" s="765"/>
      <c r="G113" s="765"/>
      <c r="H113" s="765"/>
      <c r="I113" s="765"/>
      <c r="J113" s="765"/>
      <c r="K113" s="765"/>
      <c r="L113" s="765"/>
      <c r="M113" s="765"/>
      <c r="N113" s="765"/>
      <c r="O113" s="765"/>
      <c r="P113" s="765"/>
      <c r="Q113" s="765"/>
      <c r="R113" s="765"/>
      <c r="S113" s="765"/>
      <c r="T113" s="765"/>
      <c r="U113" s="765"/>
      <c r="V113" s="765"/>
      <c r="W113" s="765"/>
      <c r="X113" s="765"/>
      <c r="Y113" s="765"/>
      <c r="Z113" s="766"/>
      <c r="AA113" s="931">
        <v>205528</v>
      </c>
      <c r="AB113" s="932"/>
      <c r="AC113" s="932"/>
      <c r="AD113" s="932"/>
      <c r="AE113" s="933"/>
      <c r="AF113" s="934">
        <v>218637</v>
      </c>
      <c r="AG113" s="932"/>
      <c r="AH113" s="932"/>
      <c r="AI113" s="932"/>
      <c r="AJ113" s="933"/>
      <c r="AK113" s="934">
        <v>195106</v>
      </c>
      <c r="AL113" s="932"/>
      <c r="AM113" s="932"/>
      <c r="AN113" s="932"/>
      <c r="AO113" s="933"/>
      <c r="AP113" s="935">
        <v>6.1</v>
      </c>
      <c r="AQ113" s="936"/>
      <c r="AR113" s="936"/>
      <c r="AS113" s="936"/>
      <c r="AT113" s="937"/>
      <c r="AU113" s="945"/>
      <c r="AV113" s="946"/>
      <c r="AW113" s="946"/>
      <c r="AX113" s="946"/>
      <c r="AY113" s="946"/>
      <c r="AZ113" s="828" t="s">
        <v>427</v>
      </c>
      <c r="BA113" s="765"/>
      <c r="BB113" s="765"/>
      <c r="BC113" s="765"/>
      <c r="BD113" s="765"/>
      <c r="BE113" s="765"/>
      <c r="BF113" s="765"/>
      <c r="BG113" s="765"/>
      <c r="BH113" s="765"/>
      <c r="BI113" s="765"/>
      <c r="BJ113" s="765"/>
      <c r="BK113" s="765"/>
      <c r="BL113" s="765"/>
      <c r="BM113" s="765"/>
      <c r="BN113" s="765"/>
      <c r="BO113" s="765"/>
      <c r="BP113" s="766"/>
      <c r="BQ113" s="829">
        <v>284105</v>
      </c>
      <c r="BR113" s="830"/>
      <c r="BS113" s="830"/>
      <c r="BT113" s="830"/>
      <c r="BU113" s="830"/>
      <c r="BV113" s="830">
        <v>267510</v>
      </c>
      <c r="BW113" s="830"/>
      <c r="BX113" s="830"/>
      <c r="BY113" s="830"/>
      <c r="BZ113" s="830"/>
      <c r="CA113" s="830">
        <v>236648</v>
      </c>
      <c r="CB113" s="830"/>
      <c r="CC113" s="830"/>
      <c r="CD113" s="830"/>
      <c r="CE113" s="830"/>
      <c r="CF113" s="888">
        <v>7.4</v>
      </c>
      <c r="CG113" s="889"/>
      <c r="CH113" s="889"/>
      <c r="CI113" s="889"/>
      <c r="CJ113" s="889"/>
      <c r="CK113" s="940"/>
      <c r="CL113" s="834"/>
      <c r="CM113" s="828" t="s">
        <v>428</v>
      </c>
      <c r="CN113" s="765"/>
      <c r="CO113" s="765"/>
      <c r="CP113" s="765"/>
      <c r="CQ113" s="765"/>
      <c r="CR113" s="765"/>
      <c r="CS113" s="765"/>
      <c r="CT113" s="765"/>
      <c r="CU113" s="765"/>
      <c r="CV113" s="765"/>
      <c r="CW113" s="765"/>
      <c r="CX113" s="765"/>
      <c r="CY113" s="765"/>
      <c r="CZ113" s="765"/>
      <c r="DA113" s="765"/>
      <c r="DB113" s="765"/>
      <c r="DC113" s="765"/>
      <c r="DD113" s="765"/>
      <c r="DE113" s="765"/>
      <c r="DF113" s="766"/>
      <c r="DG113" s="792" t="s">
        <v>122</v>
      </c>
      <c r="DH113" s="793"/>
      <c r="DI113" s="793"/>
      <c r="DJ113" s="793"/>
      <c r="DK113" s="794"/>
      <c r="DL113" s="795" t="s">
        <v>122</v>
      </c>
      <c r="DM113" s="793"/>
      <c r="DN113" s="793"/>
      <c r="DO113" s="793"/>
      <c r="DP113" s="794"/>
      <c r="DQ113" s="795" t="s">
        <v>122</v>
      </c>
      <c r="DR113" s="793"/>
      <c r="DS113" s="793"/>
      <c r="DT113" s="793"/>
      <c r="DU113" s="794"/>
      <c r="DV113" s="837" t="s">
        <v>122</v>
      </c>
      <c r="DW113" s="838"/>
      <c r="DX113" s="838"/>
      <c r="DY113" s="838"/>
      <c r="DZ113" s="839"/>
    </row>
    <row r="114" spans="1:130" s="212" customFormat="1" ht="26.25" customHeight="1" x14ac:dyDescent="0.2">
      <c r="A114" s="927"/>
      <c r="B114" s="928"/>
      <c r="C114" s="765" t="s">
        <v>429</v>
      </c>
      <c r="D114" s="765"/>
      <c r="E114" s="765"/>
      <c r="F114" s="765"/>
      <c r="G114" s="765"/>
      <c r="H114" s="765"/>
      <c r="I114" s="765"/>
      <c r="J114" s="765"/>
      <c r="K114" s="765"/>
      <c r="L114" s="765"/>
      <c r="M114" s="765"/>
      <c r="N114" s="765"/>
      <c r="O114" s="765"/>
      <c r="P114" s="765"/>
      <c r="Q114" s="765"/>
      <c r="R114" s="765"/>
      <c r="S114" s="765"/>
      <c r="T114" s="765"/>
      <c r="U114" s="765"/>
      <c r="V114" s="765"/>
      <c r="W114" s="765"/>
      <c r="X114" s="765"/>
      <c r="Y114" s="765"/>
      <c r="Z114" s="766"/>
      <c r="AA114" s="792">
        <v>25652</v>
      </c>
      <c r="AB114" s="793"/>
      <c r="AC114" s="793"/>
      <c r="AD114" s="793"/>
      <c r="AE114" s="794"/>
      <c r="AF114" s="795">
        <v>25017</v>
      </c>
      <c r="AG114" s="793"/>
      <c r="AH114" s="793"/>
      <c r="AI114" s="793"/>
      <c r="AJ114" s="794"/>
      <c r="AK114" s="795">
        <v>17628</v>
      </c>
      <c r="AL114" s="793"/>
      <c r="AM114" s="793"/>
      <c r="AN114" s="793"/>
      <c r="AO114" s="794"/>
      <c r="AP114" s="837">
        <v>0.5</v>
      </c>
      <c r="AQ114" s="838"/>
      <c r="AR114" s="838"/>
      <c r="AS114" s="838"/>
      <c r="AT114" s="839"/>
      <c r="AU114" s="945"/>
      <c r="AV114" s="946"/>
      <c r="AW114" s="946"/>
      <c r="AX114" s="946"/>
      <c r="AY114" s="946"/>
      <c r="AZ114" s="828" t="s">
        <v>430</v>
      </c>
      <c r="BA114" s="765"/>
      <c r="BB114" s="765"/>
      <c r="BC114" s="765"/>
      <c r="BD114" s="765"/>
      <c r="BE114" s="765"/>
      <c r="BF114" s="765"/>
      <c r="BG114" s="765"/>
      <c r="BH114" s="765"/>
      <c r="BI114" s="765"/>
      <c r="BJ114" s="765"/>
      <c r="BK114" s="765"/>
      <c r="BL114" s="765"/>
      <c r="BM114" s="765"/>
      <c r="BN114" s="765"/>
      <c r="BO114" s="765"/>
      <c r="BP114" s="766"/>
      <c r="BQ114" s="829">
        <v>811934</v>
      </c>
      <c r="BR114" s="830"/>
      <c r="BS114" s="830"/>
      <c r="BT114" s="830"/>
      <c r="BU114" s="830"/>
      <c r="BV114" s="830">
        <v>846255</v>
      </c>
      <c r="BW114" s="830"/>
      <c r="BX114" s="830"/>
      <c r="BY114" s="830"/>
      <c r="BZ114" s="830"/>
      <c r="CA114" s="830">
        <v>783776</v>
      </c>
      <c r="CB114" s="830"/>
      <c r="CC114" s="830"/>
      <c r="CD114" s="830"/>
      <c r="CE114" s="830"/>
      <c r="CF114" s="888">
        <v>24.4</v>
      </c>
      <c r="CG114" s="889"/>
      <c r="CH114" s="889"/>
      <c r="CI114" s="889"/>
      <c r="CJ114" s="889"/>
      <c r="CK114" s="940"/>
      <c r="CL114" s="834"/>
      <c r="CM114" s="828" t="s">
        <v>431</v>
      </c>
      <c r="CN114" s="765"/>
      <c r="CO114" s="765"/>
      <c r="CP114" s="765"/>
      <c r="CQ114" s="765"/>
      <c r="CR114" s="765"/>
      <c r="CS114" s="765"/>
      <c r="CT114" s="765"/>
      <c r="CU114" s="765"/>
      <c r="CV114" s="765"/>
      <c r="CW114" s="765"/>
      <c r="CX114" s="765"/>
      <c r="CY114" s="765"/>
      <c r="CZ114" s="765"/>
      <c r="DA114" s="765"/>
      <c r="DB114" s="765"/>
      <c r="DC114" s="765"/>
      <c r="DD114" s="765"/>
      <c r="DE114" s="765"/>
      <c r="DF114" s="766"/>
      <c r="DG114" s="792" t="s">
        <v>122</v>
      </c>
      <c r="DH114" s="793"/>
      <c r="DI114" s="793"/>
      <c r="DJ114" s="793"/>
      <c r="DK114" s="794"/>
      <c r="DL114" s="795" t="s">
        <v>122</v>
      </c>
      <c r="DM114" s="793"/>
      <c r="DN114" s="793"/>
      <c r="DO114" s="793"/>
      <c r="DP114" s="794"/>
      <c r="DQ114" s="795" t="s">
        <v>122</v>
      </c>
      <c r="DR114" s="793"/>
      <c r="DS114" s="793"/>
      <c r="DT114" s="793"/>
      <c r="DU114" s="794"/>
      <c r="DV114" s="837" t="s">
        <v>122</v>
      </c>
      <c r="DW114" s="838"/>
      <c r="DX114" s="838"/>
      <c r="DY114" s="838"/>
      <c r="DZ114" s="839"/>
    </row>
    <row r="115" spans="1:130" s="212" customFormat="1" ht="26.25" customHeight="1" x14ac:dyDescent="0.2">
      <c r="A115" s="927"/>
      <c r="B115" s="928"/>
      <c r="C115" s="765" t="s">
        <v>432</v>
      </c>
      <c r="D115" s="765"/>
      <c r="E115" s="765"/>
      <c r="F115" s="765"/>
      <c r="G115" s="765"/>
      <c r="H115" s="765"/>
      <c r="I115" s="765"/>
      <c r="J115" s="765"/>
      <c r="K115" s="765"/>
      <c r="L115" s="765"/>
      <c r="M115" s="765"/>
      <c r="N115" s="765"/>
      <c r="O115" s="765"/>
      <c r="P115" s="765"/>
      <c r="Q115" s="765"/>
      <c r="R115" s="765"/>
      <c r="S115" s="765"/>
      <c r="T115" s="765"/>
      <c r="U115" s="765"/>
      <c r="V115" s="765"/>
      <c r="W115" s="765"/>
      <c r="X115" s="765"/>
      <c r="Y115" s="765"/>
      <c r="Z115" s="766"/>
      <c r="AA115" s="931">
        <v>5</v>
      </c>
      <c r="AB115" s="932"/>
      <c r="AC115" s="932"/>
      <c r="AD115" s="932"/>
      <c r="AE115" s="933"/>
      <c r="AF115" s="934">
        <v>2</v>
      </c>
      <c r="AG115" s="932"/>
      <c r="AH115" s="932"/>
      <c r="AI115" s="932"/>
      <c r="AJ115" s="933"/>
      <c r="AK115" s="934" t="s">
        <v>122</v>
      </c>
      <c r="AL115" s="932"/>
      <c r="AM115" s="932"/>
      <c r="AN115" s="932"/>
      <c r="AO115" s="933"/>
      <c r="AP115" s="935" t="s">
        <v>122</v>
      </c>
      <c r="AQ115" s="936"/>
      <c r="AR115" s="936"/>
      <c r="AS115" s="936"/>
      <c r="AT115" s="937"/>
      <c r="AU115" s="945"/>
      <c r="AV115" s="946"/>
      <c r="AW115" s="946"/>
      <c r="AX115" s="946"/>
      <c r="AY115" s="946"/>
      <c r="AZ115" s="828" t="s">
        <v>433</v>
      </c>
      <c r="BA115" s="765"/>
      <c r="BB115" s="765"/>
      <c r="BC115" s="765"/>
      <c r="BD115" s="765"/>
      <c r="BE115" s="765"/>
      <c r="BF115" s="765"/>
      <c r="BG115" s="765"/>
      <c r="BH115" s="765"/>
      <c r="BI115" s="765"/>
      <c r="BJ115" s="765"/>
      <c r="BK115" s="765"/>
      <c r="BL115" s="765"/>
      <c r="BM115" s="765"/>
      <c r="BN115" s="765"/>
      <c r="BO115" s="765"/>
      <c r="BP115" s="766"/>
      <c r="BQ115" s="829" t="s">
        <v>122</v>
      </c>
      <c r="BR115" s="830"/>
      <c r="BS115" s="830"/>
      <c r="BT115" s="830"/>
      <c r="BU115" s="830"/>
      <c r="BV115" s="830" t="s">
        <v>122</v>
      </c>
      <c r="BW115" s="830"/>
      <c r="BX115" s="830"/>
      <c r="BY115" s="830"/>
      <c r="BZ115" s="830"/>
      <c r="CA115" s="830" t="s">
        <v>122</v>
      </c>
      <c r="CB115" s="830"/>
      <c r="CC115" s="830"/>
      <c r="CD115" s="830"/>
      <c r="CE115" s="830"/>
      <c r="CF115" s="888" t="s">
        <v>122</v>
      </c>
      <c r="CG115" s="889"/>
      <c r="CH115" s="889"/>
      <c r="CI115" s="889"/>
      <c r="CJ115" s="889"/>
      <c r="CK115" s="940"/>
      <c r="CL115" s="834"/>
      <c r="CM115" s="828" t="s">
        <v>434</v>
      </c>
      <c r="CN115" s="765"/>
      <c r="CO115" s="765"/>
      <c r="CP115" s="765"/>
      <c r="CQ115" s="765"/>
      <c r="CR115" s="765"/>
      <c r="CS115" s="765"/>
      <c r="CT115" s="765"/>
      <c r="CU115" s="765"/>
      <c r="CV115" s="765"/>
      <c r="CW115" s="765"/>
      <c r="CX115" s="765"/>
      <c r="CY115" s="765"/>
      <c r="CZ115" s="765"/>
      <c r="DA115" s="765"/>
      <c r="DB115" s="765"/>
      <c r="DC115" s="765"/>
      <c r="DD115" s="765"/>
      <c r="DE115" s="765"/>
      <c r="DF115" s="766"/>
      <c r="DG115" s="792" t="s">
        <v>122</v>
      </c>
      <c r="DH115" s="793"/>
      <c r="DI115" s="793"/>
      <c r="DJ115" s="793"/>
      <c r="DK115" s="794"/>
      <c r="DL115" s="795" t="s">
        <v>122</v>
      </c>
      <c r="DM115" s="793"/>
      <c r="DN115" s="793"/>
      <c r="DO115" s="793"/>
      <c r="DP115" s="794"/>
      <c r="DQ115" s="795" t="s">
        <v>122</v>
      </c>
      <c r="DR115" s="793"/>
      <c r="DS115" s="793"/>
      <c r="DT115" s="793"/>
      <c r="DU115" s="794"/>
      <c r="DV115" s="837" t="s">
        <v>122</v>
      </c>
      <c r="DW115" s="838"/>
      <c r="DX115" s="838"/>
      <c r="DY115" s="838"/>
      <c r="DZ115" s="839"/>
    </row>
    <row r="116" spans="1:130" s="212" customFormat="1" ht="26.25" customHeight="1" x14ac:dyDescent="0.2">
      <c r="A116" s="929"/>
      <c r="B116" s="930"/>
      <c r="C116" s="852" t="s">
        <v>435</v>
      </c>
      <c r="D116" s="852"/>
      <c r="E116" s="852"/>
      <c r="F116" s="852"/>
      <c r="G116" s="852"/>
      <c r="H116" s="852"/>
      <c r="I116" s="852"/>
      <c r="J116" s="852"/>
      <c r="K116" s="852"/>
      <c r="L116" s="852"/>
      <c r="M116" s="852"/>
      <c r="N116" s="852"/>
      <c r="O116" s="852"/>
      <c r="P116" s="852"/>
      <c r="Q116" s="852"/>
      <c r="R116" s="852"/>
      <c r="S116" s="852"/>
      <c r="T116" s="852"/>
      <c r="U116" s="852"/>
      <c r="V116" s="852"/>
      <c r="W116" s="852"/>
      <c r="X116" s="852"/>
      <c r="Y116" s="852"/>
      <c r="Z116" s="853"/>
      <c r="AA116" s="792">
        <v>205</v>
      </c>
      <c r="AB116" s="793"/>
      <c r="AC116" s="793"/>
      <c r="AD116" s="793"/>
      <c r="AE116" s="794"/>
      <c r="AF116" s="795">
        <v>312</v>
      </c>
      <c r="AG116" s="793"/>
      <c r="AH116" s="793"/>
      <c r="AI116" s="793"/>
      <c r="AJ116" s="794"/>
      <c r="AK116" s="795">
        <v>510</v>
      </c>
      <c r="AL116" s="793"/>
      <c r="AM116" s="793"/>
      <c r="AN116" s="793"/>
      <c r="AO116" s="794"/>
      <c r="AP116" s="837">
        <v>0</v>
      </c>
      <c r="AQ116" s="838"/>
      <c r="AR116" s="838"/>
      <c r="AS116" s="838"/>
      <c r="AT116" s="839"/>
      <c r="AU116" s="945"/>
      <c r="AV116" s="946"/>
      <c r="AW116" s="946"/>
      <c r="AX116" s="946"/>
      <c r="AY116" s="946"/>
      <c r="AZ116" s="922" t="s">
        <v>436</v>
      </c>
      <c r="BA116" s="923"/>
      <c r="BB116" s="923"/>
      <c r="BC116" s="923"/>
      <c r="BD116" s="923"/>
      <c r="BE116" s="923"/>
      <c r="BF116" s="923"/>
      <c r="BG116" s="923"/>
      <c r="BH116" s="923"/>
      <c r="BI116" s="923"/>
      <c r="BJ116" s="923"/>
      <c r="BK116" s="923"/>
      <c r="BL116" s="923"/>
      <c r="BM116" s="923"/>
      <c r="BN116" s="923"/>
      <c r="BO116" s="923"/>
      <c r="BP116" s="924"/>
      <c r="BQ116" s="829" t="s">
        <v>122</v>
      </c>
      <c r="BR116" s="830"/>
      <c r="BS116" s="830"/>
      <c r="BT116" s="830"/>
      <c r="BU116" s="830"/>
      <c r="BV116" s="830" t="s">
        <v>122</v>
      </c>
      <c r="BW116" s="830"/>
      <c r="BX116" s="830"/>
      <c r="BY116" s="830"/>
      <c r="BZ116" s="830"/>
      <c r="CA116" s="830" t="s">
        <v>122</v>
      </c>
      <c r="CB116" s="830"/>
      <c r="CC116" s="830"/>
      <c r="CD116" s="830"/>
      <c r="CE116" s="830"/>
      <c r="CF116" s="888" t="s">
        <v>122</v>
      </c>
      <c r="CG116" s="889"/>
      <c r="CH116" s="889"/>
      <c r="CI116" s="889"/>
      <c r="CJ116" s="889"/>
      <c r="CK116" s="940"/>
      <c r="CL116" s="834"/>
      <c r="CM116" s="828" t="s">
        <v>437</v>
      </c>
      <c r="CN116" s="765"/>
      <c r="CO116" s="765"/>
      <c r="CP116" s="765"/>
      <c r="CQ116" s="765"/>
      <c r="CR116" s="765"/>
      <c r="CS116" s="765"/>
      <c r="CT116" s="765"/>
      <c r="CU116" s="765"/>
      <c r="CV116" s="765"/>
      <c r="CW116" s="765"/>
      <c r="CX116" s="765"/>
      <c r="CY116" s="765"/>
      <c r="CZ116" s="765"/>
      <c r="DA116" s="765"/>
      <c r="DB116" s="765"/>
      <c r="DC116" s="765"/>
      <c r="DD116" s="765"/>
      <c r="DE116" s="765"/>
      <c r="DF116" s="766"/>
      <c r="DG116" s="792" t="s">
        <v>122</v>
      </c>
      <c r="DH116" s="793"/>
      <c r="DI116" s="793"/>
      <c r="DJ116" s="793"/>
      <c r="DK116" s="794"/>
      <c r="DL116" s="795" t="s">
        <v>122</v>
      </c>
      <c r="DM116" s="793"/>
      <c r="DN116" s="793"/>
      <c r="DO116" s="793"/>
      <c r="DP116" s="794"/>
      <c r="DQ116" s="795" t="s">
        <v>122</v>
      </c>
      <c r="DR116" s="793"/>
      <c r="DS116" s="793"/>
      <c r="DT116" s="793"/>
      <c r="DU116" s="794"/>
      <c r="DV116" s="837" t="s">
        <v>122</v>
      </c>
      <c r="DW116" s="838"/>
      <c r="DX116" s="838"/>
      <c r="DY116" s="838"/>
      <c r="DZ116" s="839"/>
    </row>
    <row r="117" spans="1:130" s="212" customFormat="1" ht="26.25" customHeight="1" x14ac:dyDescent="0.2">
      <c r="A117" s="908" t="s">
        <v>177</v>
      </c>
      <c r="B117" s="909"/>
      <c r="C117" s="909"/>
      <c r="D117" s="909"/>
      <c r="E117" s="909"/>
      <c r="F117" s="909"/>
      <c r="G117" s="909"/>
      <c r="H117" s="909"/>
      <c r="I117" s="909"/>
      <c r="J117" s="909"/>
      <c r="K117" s="909"/>
      <c r="L117" s="909"/>
      <c r="M117" s="909"/>
      <c r="N117" s="909"/>
      <c r="O117" s="909"/>
      <c r="P117" s="909"/>
      <c r="Q117" s="909"/>
      <c r="R117" s="909"/>
      <c r="S117" s="909"/>
      <c r="T117" s="909"/>
      <c r="U117" s="909"/>
      <c r="V117" s="909"/>
      <c r="W117" s="909"/>
      <c r="X117" s="909"/>
      <c r="Y117" s="890" t="s">
        <v>438</v>
      </c>
      <c r="Z117" s="910"/>
      <c r="AA117" s="915">
        <v>1089813</v>
      </c>
      <c r="AB117" s="916"/>
      <c r="AC117" s="916"/>
      <c r="AD117" s="916"/>
      <c r="AE117" s="917"/>
      <c r="AF117" s="918">
        <v>1065228</v>
      </c>
      <c r="AG117" s="916"/>
      <c r="AH117" s="916"/>
      <c r="AI117" s="916"/>
      <c r="AJ117" s="917"/>
      <c r="AK117" s="918">
        <v>1038050</v>
      </c>
      <c r="AL117" s="916"/>
      <c r="AM117" s="916"/>
      <c r="AN117" s="916"/>
      <c r="AO117" s="917"/>
      <c r="AP117" s="919"/>
      <c r="AQ117" s="920"/>
      <c r="AR117" s="920"/>
      <c r="AS117" s="920"/>
      <c r="AT117" s="921"/>
      <c r="AU117" s="945"/>
      <c r="AV117" s="946"/>
      <c r="AW117" s="946"/>
      <c r="AX117" s="946"/>
      <c r="AY117" s="946"/>
      <c r="AZ117" s="876" t="s">
        <v>439</v>
      </c>
      <c r="BA117" s="877"/>
      <c r="BB117" s="877"/>
      <c r="BC117" s="877"/>
      <c r="BD117" s="877"/>
      <c r="BE117" s="877"/>
      <c r="BF117" s="877"/>
      <c r="BG117" s="877"/>
      <c r="BH117" s="877"/>
      <c r="BI117" s="877"/>
      <c r="BJ117" s="877"/>
      <c r="BK117" s="877"/>
      <c r="BL117" s="877"/>
      <c r="BM117" s="877"/>
      <c r="BN117" s="877"/>
      <c r="BO117" s="877"/>
      <c r="BP117" s="878"/>
      <c r="BQ117" s="829" t="s">
        <v>122</v>
      </c>
      <c r="BR117" s="830"/>
      <c r="BS117" s="830"/>
      <c r="BT117" s="830"/>
      <c r="BU117" s="830"/>
      <c r="BV117" s="830" t="s">
        <v>122</v>
      </c>
      <c r="BW117" s="830"/>
      <c r="BX117" s="830"/>
      <c r="BY117" s="830"/>
      <c r="BZ117" s="830"/>
      <c r="CA117" s="830" t="s">
        <v>122</v>
      </c>
      <c r="CB117" s="830"/>
      <c r="CC117" s="830"/>
      <c r="CD117" s="830"/>
      <c r="CE117" s="830"/>
      <c r="CF117" s="888" t="s">
        <v>122</v>
      </c>
      <c r="CG117" s="889"/>
      <c r="CH117" s="889"/>
      <c r="CI117" s="889"/>
      <c r="CJ117" s="889"/>
      <c r="CK117" s="940"/>
      <c r="CL117" s="834"/>
      <c r="CM117" s="828" t="s">
        <v>440</v>
      </c>
      <c r="CN117" s="765"/>
      <c r="CO117" s="765"/>
      <c r="CP117" s="765"/>
      <c r="CQ117" s="765"/>
      <c r="CR117" s="765"/>
      <c r="CS117" s="765"/>
      <c r="CT117" s="765"/>
      <c r="CU117" s="765"/>
      <c r="CV117" s="765"/>
      <c r="CW117" s="765"/>
      <c r="CX117" s="765"/>
      <c r="CY117" s="765"/>
      <c r="CZ117" s="765"/>
      <c r="DA117" s="765"/>
      <c r="DB117" s="765"/>
      <c r="DC117" s="765"/>
      <c r="DD117" s="765"/>
      <c r="DE117" s="765"/>
      <c r="DF117" s="766"/>
      <c r="DG117" s="792" t="s">
        <v>122</v>
      </c>
      <c r="DH117" s="793"/>
      <c r="DI117" s="793"/>
      <c r="DJ117" s="793"/>
      <c r="DK117" s="794"/>
      <c r="DL117" s="795" t="s">
        <v>122</v>
      </c>
      <c r="DM117" s="793"/>
      <c r="DN117" s="793"/>
      <c r="DO117" s="793"/>
      <c r="DP117" s="794"/>
      <c r="DQ117" s="795" t="s">
        <v>122</v>
      </c>
      <c r="DR117" s="793"/>
      <c r="DS117" s="793"/>
      <c r="DT117" s="793"/>
      <c r="DU117" s="794"/>
      <c r="DV117" s="837" t="s">
        <v>122</v>
      </c>
      <c r="DW117" s="838"/>
      <c r="DX117" s="838"/>
      <c r="DY117" s="838"/>
      <c r="DZ117" s="839"/>
    </row>
    <row r="118" spans="1:130" s="212" customFormat="1" ht="26.25" customHeight="1" x14ac:dyDescent="0.2">
      <c r="A118" s="908" t="s">
        <v>414</v>
      </c>
      <c r="B118" s="909"/>
      <c r="C118" s="909"/>
      <c r="D118" s="909"/>
      <c r="E118" s="909"/>
      <c r="F118" s="909"/>
      <c r="G118" s="909"/>
      <c r="H118" s="909"/>
      <c r="I118" s="909"/>
      <c r="J118" s="909"/>
      <c r="K118" s="909"/>
      <c r="L118" s="909"/>
      <c r="M118" s="909"/>
      <c r="N118" s="909"/>
      <c r="O118" s="909"/>
      <c r="P118" s="909"/>
      <c r="Q118" s="909"/>
      <c r="R118" s="909"/>
      <c r="S118" s="909"/>
      <c r="T118" s="909"/>
      <c r="U118" s="909"/>
      <c r="V118" s="909"/>
      <c r="W118" s="909"/>
      <c r="X118" s="909"/>
      <c r="Y118" s="909"/>
      <c r="Z118" s="910"/>
      <c r="AA118" s="911" t="s">
        <v>411</v>
      </c>
      <c r="AB118" s="909"/>
      <c r="AC118" s="909"/>
      <c r="AD118" s="909"/>
      <c r="AE118" s="910"/>
      <c r="AF118" s="911" t="s">
        <v>412</v>
      </c>
      <c r="AG118" s="909"/>
      <c r="AH118" s="909"/>
      <c r="AI118" s="909"/>
      <c r="AJ118" s="910"/>
      <c r="AK118" s="911" t="s">
        <v>294</v>
      </c>
      <c r="AL118" s="909"/>
      <c r="AM118" s="909"/>
      <c r="AN118" s="909"/>
      <c r="AO118" s="910"/>
      <c r="AP118" s="912" t="s">
        <v>413</v>
      </c>
      <c r="AQ118" s="913"/>
      <c r="AR118" s="913"/>
      <c r="AS118" s="913"/>
      <c r="AT118" s="914"/>
      <c r="AU118" s="945"/>
      <c r="AV118" s="946"/>
      <c r="AW118" s="946"/>
      <c r="AX118" s="946"/>
      <c r="AY118" s="946"/>
      <c r="AZ118" s="851" t="s">
        <v>441</v>
      </c>
      <c r="BA118" s="852"/>
      <c r="BB118" s="852"/>
      <c r="BC118" s="852"/>
      <c r="BD118" s="852"/>
      <c r="BE118" s="852"/>
      <c r="BF118" s="852"/>
      <c r="BG118" s="852"/>
      <c r="BH118" s="852"/>
      <c r="BI118" s="852"/>
      <c r="BJ118" s="852"/>
      <c r="BK118" s="852"/>
      <c r="BL118" s="852"/>
      <c r="BM118" s="852"/>
      <c r="BN118" s="852"/>
      <c r="BO118" s="852"/>
      <c r="BP118" s="853"/>
      <c r="BQ118" s="892" t="s">
        <v>122</v>
      </c>
      <c r="BR118" s="858"/>
      <c r="BS118" s="858"/>
      <c r="BT118" s="858"/>
      <c r="BU118" s="858"/>
      <c r="BV118" s="858" t="s">
        <v>122</v>
      </c>
      <c r="BW118" s="858"/>
      <c r="BX118" s="858"/>
      <c r="BY118" s="858"/>
      <c r="BZ118" s="858"/>
      <c r="CA118" s="858" t="s">
        <v>122</v>
      </c>
      <c r="CB118" s="858"/>
      <c r="CC118" s="858"/>
      <c r="CD118" s="858"/>
      <c r="CE118" s="858"/>
      <c r="CF118" s="888" t="s">
        <v>122</v>
      </c>
      <c r="CG118" s="889"/>
      <c r="CH118" s="889"/>
      <c r="CI118" s="889"/>
      <c r="CJ118" s="889"/>
      <c r="CK118" s="940"/>
      <c r="CL118" s="834"/>
      <c r="CM118" s="828" t="s">
        <v>442</v>
      </c>
      <c r="CN118" s="765"/>
      <c r="CO118" s="765"/>
      <c r="CP118" s="765"/>
      <c r="CQ118" s="765"/>
      <c r="CR118" s="765"/>
      <c r="CS118" s="765"/>
      <c r="CT118" s="765"/>
      <c r="CU118" s="765"/>
      <c r="CV118" s="765"/>
      <c r="CW118" s="765"/>
      <c r="CX118" s="765"/>
      <c r="CY118" s="765"/>
      <c r="CZ118" s="765"/>
      <c r="DA118" s="765"/>
      <c r="DB118" s="765"/>
      <c r="DC118" s="765"/>
      <c r="DD118" s="765"/>
      <c r="DE118" s="765"/>
      <c r="DF118" s="766"/>
      <c r="DG118" s="792" t="s">
        <v>122</v>
      </c>
      <c r="DH118" s="793"/>
      <c r="DI118" s="793"/>
      <c r="DJ118" s="793"/>
      <c r="DK118" s="794"/>
      <c r="DL118" s="795" t="s">
        <v>122</v>
      </c>
      <c r="DM118" s="793"/>
      <c r="DN118" s="793"/>
      <c r="DO118" s="793"/>
      <c r="DP118" s="794"/>
      <c r="DQ118" s="795" t="s">
        <v>122</v>
      </c>
      <c r="DR118" s="793"/>
      <c r="DS118" s="793"/>
      <c r="DT118" s="793"/>
      <c r="DU118" s="794"/>
      <c r="DV118" s="837" t="s">
        <v>122</v>
      </c>
      <c r="DW118" s="838"/>
      <c r="DX118" s="838"/>
      <c r="DY118" s="838"/>
      <c r="DZ118" s="839"/>
    </row>
    <row r="119" spans="1:130" s="212" customFormat="1" ht="26.25" customHeight="1" x14ac:dyDescent="0.2">
      <c r="A119" s="831" t="s">
        <v>417</v>
      </c>
      <c r="B119" s="832"/>
      <c r="C119" s="873" t="s">
        <v>418</v>
      </c>
      <c r="D119" s="821"/>
      <c r="E119" s="821"/>
      <c r="F119" s="821"/>
      <c r="G119" s="821"/>
      <c r="H119" s="821"/>
      <c r="I119" s="821"/>
      <c r="J119" s="821"/>
      <c r="K119" s="821"/>
      <c r="L119" s="821"/>
      <c r="M119" s="821"/>
      <c r="N119" s="821"/>
      <c r="O119" s="821"/>
      <c r="P119" s="821"/>
      <c r="Q119" s="821"/>
      <c r="R119" s="821"/>
      <c r="S119" s="821"/>
      <c r="T119" s="821"/>
      <c r="U119" s="821"/>
      <c r="V119" s="821"/>
      <c r="W119" s="821"/>
      <c r="X119" s="821"/>
      <c r="Y119" s="821"/>
      <c r="Z119" s="822"/>
      <c r="AA119" s="901" t="s">
        <v>122</v>
      </c>
      <c r="AB119" s="902"/>
      <c r="AC119" s="902"/>
      <c r="AD119" s="902"/>
      <c r="AE119" s="903"/>
      <c r="AF119" s="904" t="s">
        <v>122</v>
      </c>
      <c r="AG119" s="902"/>
      <c r="AH119" s="902"/>
      <c r="AI119" s="902"/>
      <c r="AJ119" s="903"/>
      <c r="AK119" s="904" t="s">
        <v>122</v>
      </c>
      <c r="AL119" s="902"/>
      <c r="AM119" s="902"/>
      <c r="AN119" s="902"/>
      <c r="AO119" s="903"/>
      <c r="AP119" s="905" t="s">
        <v>122</v>
      </c>
      <c r="AQ119" s="906"/>
      <c r="AR119" s="906"/>
      <c r="AS119" s="906"/>
      <c r="AT119" s="907"/>
      <c r="AU119" s="947"/>
      <c r="AV119" s="948"/>
      <c r="AW119" s="948"/>
      <c r="AX119" s="948"/>
      <c r="AY119" s="948"/>
      <c r="AZ119" s="233" t="s">
        <v>177</v>
      </c>
      <c r="BA119" s="233"/>
      <c r="BB119" s="233"/>
      <c r="BC119" s="233"/>
      <c r="BD119" s="233"/>
      <c r="BE119" s="233"/>
      <c r="BF119" s="233"/>
      <c r="BG119" s="233"/>
      <c r="BH119" s="233"/>
      <c r="BI119" s="233"/>
      <c r="BJ119" s="233"/>
      <c r="BK119" s="233"/>
      <c r="BL119" s="233"/>
      <c r="BM119" s="233"/>
      <c r="BN119" s="233"/>
      <c r="BO119" s="890" t="s">
        <v>443</v>
      </c>
      <c r="BP119" s="891"/>
      <c r="BQ119" s="892">
        <v>10109266</v>
      </c>
      <c r="BR119" s="858"/>
      <c r="BS119" s="858"/>
      <c r="BT119" s="858"/>
      <c r="BU119" s="858"/>
      <c r="BV119" s="858">
        <v>9846539</v>
      </c>
      <c r="BW119" s="858"/>
      <c r="BX119" s="858"/>
      <c r="BY119" s="858"/>
      <c r="BZ119" s="858"/>
      <c r="CA119" s="858">
        <v>9402229</v>
      </c>
      <c r="CB119" s="858"/>
      <c r="CC119" s="858"/>
      <c r="CD119" s="858"/>
      <c r="CE119" s="858"/>
      <c r="CF119" s="761"/>
      <c r="CG119" s="762"/>
      <c r="CH119" s="762"/>
      <c r="CI119" s="762"/>
      <c r="CJ119" s="847"/>
      <c r="CK119" s="941"/>
      <c r="CL119" s="836"/>
      <c r="CM119" s="851" t="s">
        <v>444</v>
      </c>
      <c r="CN119" s="852"/>
      <c r="CO119" s="852"/>
      <c r="CP119" s="852"/>
      <c r="CQ119" s="852"/>
      <c r="CR119" s="852"/>
      <c r="CS119" s="852"/>
      <c r="CT119" s="852"/>
      <c r="CU119" s="852"/>
      <c r="CV119" s="852"/>
      <c r="CW119" s="852"/>
      <c r="CX119" s="852"/>
      <c r="CY119" s="852"/>
      <c r="CZ119" s="852"/>
      <c r="DA119" s="852"/>
      <c r="DB119" s="852"/>
      <c r="DC119" s="852"/>
      <c r="DD119" s="852"/>
      <c r="DE119" s="852"/>
      <c r="DF119" s="853"/>
      <c r="DG119" s="776" t="s">
        <v>122</v>
      </c>
      <c r="DH119" s="777"/>
      <c r="DI119" s="777"/>
      <c r="DJ119" s="777"/>
      <c r="DK119" s="778"/>
      <c r="DL119" s="779" t="s">
        <v>122</v>
      </c>
      <c r="DM119" s="777"/>
      <c r="DN119" s="777"/>
      <c r="DO119" s="777"/>
      <c r="DP119" s="778"/>
      <c r="DQ119" s="779" t="s">
        <v>122</v>
      </c>
      <c r="DR119" s="777"/>
      <c r="DS119" s="777"/>
      <c r="DT119" s="777"/>
      <c r="DU119" s="778"/>
      <c r="DV119" s="861" t="s">
        <v>122</v>
      </c>
      <c r="DW119" s="862"/>
      <c r="DX119" s="862"/>
      <c r="DY119" s="862"/>
      <c r="DZ119" s="863"/>
    </row>
    <row r="120" spans="1:130" s="212" customFormat="1" ht="26.25" customHeight="1" x14ac:dyDescent="0.2">
      <c r="A120" s="833"/>
      <c r="B120" s="834"/>
      <c r="C120" s="828" t="s">
        <v>421</v>
      </c>
      <c r="D120" s="765"/>
      <c r="E120" s="765"/>
      <c r="F120" s="765"/>
      <c r="G120" s="765"/>
      <c r="H120" s="765"/>
      <c r="I120" s="765"/>
      <c r="J120" s="765"/>
      <c r="K120" s="765"/>
      <c r="L120" s="765"/>
      <c r="M120" s="765"/>
      <c r="N120" s="765"/>
      <c r="O120" s="765"/>
      <c r="P120" s="765"/>
      <c r="Q120" s="765"/>
      <c r="R120" s="765"/>
      <c r="S120" s="765"/>
      <c r="T120" s="765"/>
      <c r="U120" s="765"/>
      <c r="V120" s="765"/>
      <c r="W120" s="765"/>
      <c r="X120" s="765"/>
      <c r="Y120" s="765"/>
      <c r="Z120" s="766"/>
      <c r="AA120" s="792" t="s">
        <v>122</v>
      </c>
      <c r="AB120" s="793"/>
      <c r="AC120" s="793"/>
      <c r="AD120" s="793"/>
      <c r="AE120" s="794"/>
      <c r="AF120" s="795" t="s">
        <v>122</v>
      </c>
      <c r="AG120" s="793"/>
      <c r="AH120" s="793"/>
      <c r="AI120" s="793"/>
      <c r="AJ120" s="794"/>
      <c r="AK120" s="795" t="s">
        <v>122</v>
      </c>
      <c r="AL120" s="793"/>
      <c r="AM120" s="793"/>
      <c r="AN120" s="793"/>
      <c r="AO120" s="794"/>
      <c r="AP120" s="837" t="s">
        <v>122</v>
      </c>
      <c r="AQ120" s="838"/>
      <c r="AR120" s="838"/>
      <c r="AS120" s="838"/>
      <c r="AT120" s="839"/>
      <c r="AU120" s="893" t="s">
        <v>445</v>
      </c>
      <c r="AV120" s="894"/>
      <c r="AW120" s="894"/>
      <c r="AX120" s="894"/>
      <c r="AY120" s="895"/>
      <c r="AZ120" s="873" t="s">
        <v>446</v>
      </c>
      <c r="BA120" s="821"/>
      <c r="BB120" s="821"/>
      <c r="BC120" s="821"/>
      <c r="BD120" s="821"/>
      <c r="BE120" s="821"/>
      <c r="BF120" s="821"/>
      <c r="BG120" s="821"/>
      <c r="BH120" s="821"/>
      <c r="BI120" s="821"/>
      <c r="BJ120" s="821"/>
      <c r="BK120" s="821"/>
      <c r="BL120" s="821"/>
      <c r="BM120" s="821"/>
      <c r="BN120" s="821"/>
      <c r="BO120" s="821"/>
      <c r="BP120" s="822"/>
      <c r="BQ120" s="874">
        <v>1062319</v>
      </c>
      <c r="BR120" s="855"/>
      <c r="BS120" s="855"/>
      <c r="BT120" s="855"/>
      <c r="BU120" s="855"/>
      <c r="BV120" s="855">
        <v>1202023</v>
      </c>
      <c r="BW120" s="855"/>
      <c r="BX120" s="855"/>
      <c r="BY120" s="855"/>
      <c r="BZ120" s="855"/>
      <c r="CA120" s="855">
        <v>1339201</v>
      </c>
      <c r="CB120" s="855"/>
      <c r="CC120" s="855"/>
      <c r="CD120" s="855"/>
      <c r="CE120" s="855"/>
      <c r="CF120" s="879">
        <v>41.8</v>
      </c>
      <c r="CG120" s="880"/>
      <c r="CH120" s="880"/>
      <c r="CI120" s="880"/>
      <c r="CJ120" s="880"/>
      <c r="CK120" s="881" t="s">
        <v>447</v>
      </c>
      <c r="CL120" s="865"/>
      <c r="CM120" s="865"/>
      <c r="CN120" s="865"/>
      <c r="CO120" s="866"/>
      <c r="CP120" s="885" t="s">
        <v>448</v>
      </c>
      <c r="CQ120" s="886"/>
      <c r="CR120" s="886"/>
      <c r="CS120" s="886"/>
      <c r="CT120" s="886"/>
      <c r="CU120" s="886"/>
      <c r="CV120" s="886"/>
      <c r="CW120" s="886"/>
      <c r="CX120" s="886"/>
      <c r="CY120" s="886"/>
      <c r="CZ120" s="886"/>
      <c r="DA120" s="886"/>
      <c r="DB120" s="886"/>
      <c r="DC120" s="886"/>
      <c r="DD120" s="886"/>
      <c r="DE120" s="886"/>
      <c r="DF120" s="887"/>
      <c r="DG120" s="874">
        <v>1607420</v>
      </c>
      <c r="DH120" s="855"/>
      <c r="DI120" s="855"/>
      <c r="DJ120" s="855"/>
      <c r="DK120" s="855"/>
      <c r="DL120" s="855">
        <v>1637177</v>
      </c>
      <c r="DM120" s="855"/>
      <c r="DN120" s="855"/>
      <c r="DO120" s="855"/>
      <c r="DP120" s="855"/>
      <c r="DQ120" s="855">
        <v>1584274</v>
      </c>
      <c r="DR120" s="855"/>
      <c r="DS120" s="855"/>
      <c r="DT120" s="855"/>
      <c r="DU120" s="855"/>
      <c r="DV120" s="856">
        <v>49.4</v>
      </c>
      <c r="DW120" s="856"/>
      <c r="DX120" s="856"/>
      <c r="DY120" s="856"/>
      <c r="DZ120" s="857"/>
    </row>
    <row r="121" spans="1:130" s="212" customFormat="1" ht="26.25" customHeight="1" x14ac:dyDescent="0.2">
      <c r="A121" s="833"/>
      <c r="B121" s="834"/>
      <c r="C121" s="876" t="s">
        <v>449</v>
      </c>
      <c r="D121" s="877"/>
      <c r="E121" s="877"/>
      <c r="F121" s="877"/>
      <c r="G121" s="877"/>
      <c r="H121" s="877"/>
      <c r="I121" s="877"/>
      <c r="J121" s="877"/>
      <c r="K121" s="877"/>
      <c r="L121" s="877"/>
      <c r="M121" s="877"/>
      <c r="N121" s="877"/>
      <c r="O121" s="877"/>
      <c r="P121" s="877"/>
      <c r="Q121" s="877"/>
      <c r="R121" s="877"/>
      <c r="S121" s="877"/>
      <c r="T121" s="877"/>
      <c r="U121" s="877"/>
      <c r="V121" s="877"/>
      <c r="W121" s="877"/>
      <c r="X121" s="877"/>
      <c r="Y121" s="877"/>
      <c r="Z121" s="878"/>
      <c r="AA121" s="792" t="s">
        <v>122</v>
      </c>
      <c r="AB121" s="793"/>
      <c r="AC121" s="793"/>
      <c r="AD121" s="793"/>
      <c r="AE121" s="794"/>
      <c r="AF121" s="795" t="s">
        <v>122</v>
      </c>
      <c r="AG121" s="793"/>
      <c r="AH121" s="793"/>
      <c r="AI121" s="793"/>
      <c r="AJ121" s="794"/>
      <c r="AK121" s="795" t="s">
        <v>122</v>
      </c>
      <c r="AL121" s="793"/>
      <c r="AM121" s="793"/>
      <c r="AN121" s="793"/>
      <c r="AO121" s="794"/>
      <c r="AP121" s="837" t="s">
        <v>122</v>
      </c>
      <c r="AQ121" s="838"/>
      <c r="AR121" s="838"/>
      <c r="AS121" s="838"/>
      <c r="AT121" s="839"/>
      <c r="AU121" s="896"/>
      <c r="AV121" s="897"/>
      <c r="AW121" s="897"/>
      <c r="AX121" s="897"/>
      <c r="AY121" s="898"/>
      <c r="AZ121" s="828" t="s">
        <v>450</v>
      </c>
      <c r="BA121" s="765"/>
      <c r="BB121" s="765"/>
      <c r="BC121" s="765"/>
      <c r="BD121" s="765"/>
      <c r="BE121" s="765"/>
      <c r="BF121" s="765"/>
      <c r="BG121" s="765"/>
      <c r="BH121" s="765"/>
      <c r="BI121" s="765"/>
      <c r="BJ121" s="765"/>
      <c r="BK121" s="765"/>
      <c r="BL121" s="765"/>
      <c r="BM121" s="765"/>
      <c r="BN121" s="765"/>
      <c r="BO121" s="765"/>
      <c r="BP121" s="766"/>
      <c r="BQ121" s="829">
        <v>75690</v>
      </c>
      <c r="BR121" s="830"/>
      <c r="BS121" s="830"/>
      <c r="BT121" s="830"/>
      <c r="BU121" s="830"/>
      <c r="BV121" s="830">
        <v>126326</v>
      </c>
      <c r="BW121" s="830"/>
      <c r="BX121" s="830"/>
      <c r="BY121" s="830"/>
      <c r="BZ121" s="830"/>
      <c r="CA121" s="830">
        <v>169971</v>
      </c>
      <c r="CB121" s="830"/>
      <c r="CC121" s="830"/>
      <c r="CD121" s="830"/>
      <c r="CE121" s="830"/>
      <c r="CF121" s="888">
        <v>5.3</v>
      </c>
      <c r="CG121" s="889"/>
      <c r="CH121" s="889"/>
      <c r="CI121" s="889"/>
      <c r="CJ121" s="889"/>
      <c r="CK121" s="882"/>
      <c r="CL121" s="868"/>
      <c r="CM121" s="868"/>
      <c r="CN121" s="868"/>
      <c r="CO121" s="869"/>
      <c r="CP121" s="848" t="s">
        <v>451</v>
      </c>
      <c r="CQ121" s="849"/>
      <c r="CR121" s="849"/>
      <c r="CS121" s="849"/>
      <c r="CT121" s="849"/>
      <c r="CU121" s="849"/>
      <c r="CV121" s="849"/>
      <c r="CW121" s="849"/>
      <c r="CX121" s="849"/>
      <c r="CY121" s="849"/>
      <c r="CZ121" s="849"/>
      <c r="DA121" s="849"/>
      <c r="DB121" s="849"/>
      <c r="DC121" s="849"/>
      <c r="DD121" s="849"/>
      <c r="DE121" s="849"/>
      <c r="DF121" s="850"/>
      <c r="DG121" s="829">
        <v>500007</v>
      </c>
      <c r="DH121" s="830"/>
      <c r="DI121" s="830"/>
      <c r="DJ121" s="830"/>
      <c r="DK121" s="830"/>
      <c r="DL121" s="830">
        <v>483084</v>
      </c>
      <c r="DM121" s="830"/>
      <c r="DN121" s="830"/>
      <c r="DO121" s="830"/>
      <c r="DP121" s="830"/>
      <c r="DQ121" s="830">
        <v>492819</v>
      </c>
      <c r="DR121" s="830"/>
      <c r="DS121" s="830"/>
      <c r="DT121" s="830"/>
      <c r="DU121" s="830"/>
      <c r="DV121" s="807">
        <v>15.4</v>
      </c>
      <c r="DW121" s="807"/>
      <c r="DX121" s="807"/>
      <c r="DY121" s="807"/>
      <c r="DZ121" s="808"/>
    </row>
    <row r="122" spans="1:130" s="212" customFormat="1" ht="26.25" customHeight="1" x14ac:dyDescent="0.2">
      <c r="A122" s="833"/>
      <c r="B122" s="834"/>
      <c r="C122" s="828" t="s">
        <v>431</v>
      </c>
      <c r="D122" s="765"/>
      <c r="E122" s="765"/>
      <c r="F122" s="765"/>
      <c r="G122" s="765"/>
      <c r="H122" s="765"/>
      <c r="I122" s="765"/>
      <c r="J122" s="765"/>
      <c r="K122" s="765"/>
      <c r="L122" s="765"/>
      <c r="M122" s="765"/>
      <c r="N122" s="765"/>
      <c r="O122" s="765"/>
      <c r="P122" s="765"/>
      <c r="Q122" s="765"/>
      <c r="R122" s="765"/>
      <c r="S122" s="765"/>
      <c r="T122" s="765"/>
      <c r="U122" s="765"/>
      <c r="V122" s="765"/>
      <c r="W122" s="765"/>
      <c r="X122" s="765"/>
      <c r="Y122" s="765"/>
      <c r="Z122" s="766"/>
      <c r="AA122" s="792" t="s">
        <v>122</v>
      </c>
      <c r="AB122" s="793"/>
      <c r="AC122" s="793"/>
      <c r="AD122" s="793"/>
      <c r="AE122" s="794"/>
      <c r="AF122" s="795" t="s">
        <v>122</v>
      </c>
      <c r="AG122" s="793"/>
      <c r="AH122" s="793"/>
      <c r="AI122" s="793"/>
      <c r="AJ122" s="794"/>
      <c r="AK122" s="795" t="s">
        <v>122</v>
      </c>
      <c r="AL122" s="793"/>
      <c r="AM122" s="793"/>
      <c r="AN122" s="793"/>
      <c r="AO122" s="794"/>
      <c r="AP122" s="837" t="s">
        <v>122</v>
      </c>
      <c r="AQ122" s="838"/>
      <c r="AR122" s="838"/>
      <c r="AS122" s="838"/>
      <c r="AT122" s="839"/>
      <c r="AU122" s="896"/>
      <c r="AV122" s="897"/>
      <c r="AW122" s="897"/>
      <c r="AX122" s="897"/>
      <c r="AY122" s="898"/>
      <c r="AZ122" s="851" t="s">
        <v>452</v>
      </c>
      <c r="BA122" s="852"/>
      <c r="BB122" s="852"/>
      <c r="BC122" s="852"/>
      <c r="BD122" s="852"/>
      <c r="BE122" s="852"/>
      <c r="BF122" s="852"/>
      <c r="BG122" s="852"/>
      <c r="BH122" s="852"/>
      <c r="BI122" s="852"/>
      <c r="BJ122" s="852"/>
      <c r="BK122" s="852"/>
      <c r="BL122" s="852"/>
      <c r="BM122" s="852"/>
      <c r="BN122" s="852"/>
      <c r="BO122" s="852"/>
      <c r="BP122" s="853"/>
      <c r="BQ122" s="892">
        <v>6297973</v>
      </c>
      <c r="BR122" s="858"/>
      <c r="BS122" s="858"/>
      <c r="BT122" s="858"/>
      <c r="BU122" s="858"/>
      <c r="BV122" s="858">
        <v>6071059</v>
      </c>
      <c r="BW122" s="858"/>
      <c r="BX122" s="858"/>
      <c r="BY122" s="858"/>
      <c r="BZ122" s="858"/>
      <c r="CA122" s="858">
        <v>5794132</v>
      </c>
      <c r="CB122" s="858"/>
      <c r="CC122" s="858"/>
      <c r="CD122" s="858"/>
      <c r="CE122" s="858"/>
      <c r="CF122" s="859">
        <v>180.7</v>
      </c>
      <c r="CG122" s="860"/>
      <c r="CH122" s="860"/>
      <c r="CI122" s="860"/>
      <c r="CJ122" s="860"/>
      <c r="CK122" s="882"/>
      <c r="CL122" s="868"/>
      <c r="CM122" s="868"/>
      <c r="CN122" s="868"/>
      <c r="CO122" s="869"/>
      <c r="CP122" s="848" t="s">
        <v>388</v>
      </c>
      <c r="CQ122" s="849"/>
      <c r="CR122" s="849"/>
      <c r="CS122" s="849"/>
      <c r="CT122" s="849"/>
      <c r="CU122" s="849"/>
      <c r="CV122" s="849"/>
      <c r="CW122" s="849"/>
      <c r="CX122" s="849"/>
      <c r="CY122" s="849"/>
      <c r="CZ122" s="849"/>
      <c r="DA122" s="849"/>
      <c r="DB122" s="849"/>
      <c r="DC122" s="849"/>
      <c r="DD122" s="849"/>
      <c r="DE122" s="849"/>
      <c r="DF122" s="850"/>
      <c r="DG122" s="829">
        <v>78650</v>
      </c>
      <c r="DH122" s="830"/>
      <c r="DI122" s="830"/>
      <c r="DJ122" s="830"/>
      <c r="DK122" s="830"/>
      <c r="DL122" s="830">
        <v>87403</v>
      </c>
      <c r="DM122" s="830"/>
      <c r="DN122" s="830"/>
      <c r="DO122" s="830"/>
      <c r="DP122" s="830"/>
      <c r="DQ122" s="830">
        <v>110221</v>
      </c>
      <c r="DR122" s="830"/>
      <c r="DS122" s="830"/>
      <c r="DT122" s="830"/>
      <c r="DU122" s="830"/>
      <c r="DV122" s="807">
        <v>3.4</v>
      </c>
      <c r="DW122" s="807"/>
      <c r="DX122" s="807"/>
      <c r="DY122" s="807"/>
      <c r="DZ122" s="808"/>
    </row>
    <row r="123" spans="1:130" s="212" customFormat="1" ht="26.25" customHeight="1" x14ac:dyDescent="0.2">
      <c r="A123" s="833"/>
      <c r="B123" s="834"/>
      <c r="C123" s="828" t="s">
        <v>437</v>
      </c>
      <c r="D123" s="765"/>
      <c r="E123" s="765"/>
      <c r="F123" s="765"/>
      <c r="G123" s="765"/>
      <c r="H123" s="765"/>
      <c r="I123" s="765"/>
      <c r="J123" s="765"/>
      <c r="K123" s="765"/>
      <c r="L123" s="765"/>
      <c r="M123" s="765"/>
      <c r="N123" s="765"/>
      <c r="O123" s="765"/>
      <c r="P123" s="765"/>
      <c r="Q123" s="765"/>
      <c r="R123" s="765"/>
      <c r="S123" s="765"/>
      <c r="T123" s="765"/>
      <c r="U123" s="765"/>
      <c r="V123" s="765"/>
      <c r="W123" s="765"/>
      <c r="X123" s="765"/>
      <c r="Y123" s="765"/>
      <c r="Z123" s="766"/>
      <c r="AA123" s="792" t="s">
        <v>122</v>
      </c>
      <c r="AB123" s="793"/>
      <c r="AC123" s="793"/>
      <c r="AD123" s="793"/>
      <c r="AE123" s="794"/>
      <c r="AF123" s="795" t="s">
        <v>122</v>
      </c>
      <c r="AG123" s="793"/>
      <c r="AH123" s="793"/>
      <c r="AI123" s="793"/>
      <c r="AJ123" s="794"/>
      <c r="AK123" s="795" t="s">
        <v>122</v>
      </c>
      <c r="AL123" s="793"/>
      <c r="AM123" s="793"/>
      <c r="AN123" s="793"/>
      <c r="AO123" s="794"/>
      <c r="AP123" s="837" t="s">
        <v>122</v>
      </c>
      <c r="AQ123" s="838"/>
      <c r="AR123" s="838"/>
      <c r="AS123" s="838"/>
      <c r="AT123" s="839"/>
      <c r="AU123" s="899"/>
      <c r="AV123" s="900"/>
      <c r="AW123" s="900"/>
      <c r="AX123" s="900"/>
      <c r="AY123" s="900"/>
      <c r="AZ123" s="233" t="s">
        <v>177</v>
      </c>
      <c r="BA123" s="233"/>
      <c r="BB123" s="233"/>
      <c r="BC123" s="233"/>
      <c r="BD123" s="233"/>
      <c r="BE123" s="233"/>
      <c r="BF123" s="233"/>
      <c r="BG123" s="233"/>
      <c r="BH123" s="233"/>
      <c r="BI123" s="233"/>
      <c r="BJ123" s="233"/>
      <c r="BK123" s="233"/>
      <c r="BL123" s="233"/>
      <c r="BM123" s="233"/>
      <c r="BN123" s="233"/>
      <c r="BO123" s="890" t="s">
        <v>453</v>
      </c>
      <c r="BP123" s="891"/>
      <c r="BQ123" s="845">
        <v>7435982</v>
      </c>
      <c r="BR123" s="846"/>
      <c r="BS123" s="846"/>
      <c r="BT123" s="846"/>
      <c r="BU123" s="846"/>
      <c r="BV123" s="846">
        <v>7399408</v>
      </c>
      <c r="BW123" s="846"/>
      <c r="BX123" s="846"/>
      <c r="BY123" s="846"/>
      <c r="BZ123" s="846"/>
      <c r="CA123" s="846">
        <v>7303304</v>
      </c>
      <c r="CB123" s="846"/>
      <c r="CC123" s="846"/>
      <c r="CD123" s="846"/>
      <c r="CE123" s="846"/>
      <c r="CF123" s="761"/>
      <c r="CG123" s="762"/>
      <c r="CH123" s="762"/>
      <c r="CI123" s="762"/>
      <c r="CJ123" s="847"/>
      <c r="CK123" s="882"/>
      <c r="CL123" s="868"/>
      <c r="CM123" s="868"/>
      <c r="CN123" s="868"/>
      <c r="CO123" s="869"/>
      <c r="CP123" s="848" t="s">
        <v>389</v>
      </c>
      <c r="CQ123" s="849"/>
      <c r="CR123" s="849"/>
      <c r="CS123" s="849"/>
      <c r="CT123" s="849"/>
      <c r="CU123" s="849"/>
      <c r="CV123" s="849"/>
      <c r="CW123" s="849"/>
      <c r="CX123" s="849"/>
      <c r="CY123" s="849"/>
      <c r="CZ123" s="849"/>
      <c r="DA123" s="849"/>
      <c r="DB123" s="849"/>
      <c r="DC123" s="849"/>
      <c r="DD123" s="849"/>
      <c r="DE123" s="849"/>
      <c r="DF123" s="850"/>
      <c r="DG123" s="792" t="s">
        <v>122</v>
      </c>
      <c r="DH123" s="793"/>
      <c r="DI123" s="793"/>
      <c r="DJ123" s="793"/>
      <c r="DK123" s="794"/>
      <c r="DL123" s="795" t="s">
        <v>122</v>
      </c>
      <c r="DM123" s="793"/>
      <c r="DN123" s="793"/>
      <c r="DO123" s="793"/>
      <c r="DP123" s="794"/>
      <c r="DQ123" s="795" t="s">
        <v>122</v>
      </c>
      <c r="DR123" s="793"/>
      <c r="DS123" s="793"/>
      <c r="DT123" s="793"/>
      <c r="DU123" s="794"/>
      <c r="DV123" s="837" t="s">
        <v>122</v>
      </c>
      <c r="DW123" s="838"/>
      <c r="DX123" s="838"/>
      <c r="DY123" s="838"/>
      <c r="DZ123" s="839"/>
    </row>
    <row r="124" spans="1:130" s="212" customFormat="1" ht="26.25" customHeight="1" thickBot="1" x14ac:dyDescent="0.25">
      <c r="A124" s="833"/>
      <c r="B124" s="834"/>
      <c r="C124" s="828" t="s">
        <v>440</v>
      </c>
      <c r="D124" s="765"/>
      <c r="E124" s="765"/>
      <c r="F124" s="765"/>
      <c r="G124" s="765"/>
      <c r="H124" s="765"/>
      <c r="I124" s="765"/>
      <c r="J124" s="765"/>
      <c r="K124" s="765"/>
      <c r="L124" s="765"/>
      <c r="M124" s="765"/>
      <c r="N124" s="765"/>
      <c r="O124" s="765"/>
      <c r="P124" s="765"/>
      <c r="Q124" s="765"/>
      <c r="R124" s="765"/>
      <c r="S124" s="765"/>
      <c r="T124" s="765"/>
      <c r="U124" s="765"/>
      <c r="V124" s="765"/>
      <c r="W124" s="765"/>
      <c r="X124" s="765"/>
      <c r="Y124" s="765"/>
      <c r="Z124" s="766"/>
      <c r="AA124" s="792" t="s">
        <v>122</v>
      </c>
      <c r="AB124" s="793"/>
      <c r="AC124" s="793"/>
      <c r="AD124" s="793"/>
      <c r="AE124" s="794"/>
      <c r="AF124" s="795" t="s">
        <v>122</v>
      </c>
      <c r="AG124" s="793"/>
      <c r="AH124" s="793"/>
      <c r="AI124" s="793"/>
      <c r="AJ124" s="794"/>
      <c r="AK124" s="795" t="s">
        <v>122</v>
      </c>
      <c r="AL124" s="793"/>
      <c r="AM124" s="793"/>
      <c r="AN124" s="793"/>
      <c r="AO124" s="794"/>
      <c r="AP124" s="837" t="s">
        <v>122</v>
      </c>
      <c r="AQ124" s="838"/>
      <c r="AR124" s="838"/>
      <c r="AS124" s="838"/>
      <c r="AT124" s="839"/>
      <c r="AU124" s="840" t="s">
        <v>454</v>
      </c>
      <c r="AV124" s="841"/>
      <c r="AW124" s="841"/>
      <c r="AX124" s="841"/>
      <c r="AY124" s="841"/>
      <c r="AZ124" s="841"/>
      <c r="BA124" s="841"/>
      <c r="BB124" s="841"/>
      <c r="BC124" s="841"/>
      <c r="BD124" s="841"/>
      <c r="BE124" s="841"/>
      <c r="BF124" s="841"/>
      <c r="BG124" s="841"/>
      <c r="BH124" s="841"/>
      <c r="BI124" s="841"/>
      <c r="BJ124" s="841"/>
      <c r="BK124" s="841"/>
      <c r="BL124" s="841"/>
      <c r="BM124" s="841"/>
      <c r="BN124" s="841"/>
      <c r="BO124" s="841"/>
      <c r="BP124" s="842"/>
      <c r="BQ124" s="843">
        <v>85.8</v>
      </c>
      <c r="BR124" s="844"/>
      <c r="BS124" s="844"/>
      <c r="BT124" s="844"/>
      <c r="BU124" s="844"/>
      <c r="BV124" s="844">
        <v>78.2</v>
      </c>
      <c r="BW124" s="844"/>
      <c r="BX124" s="844"/>
      <c r="BY124" s="844"/>
      <c r="BZ124" s="844"/>
      <c r="CA124" s="844">
        <v>65.400000000000006</v>
      </c>
      <c r="CB124" s="844"/>
      <c r="CC124" s="844"/>
      <c r="CD124" s="844"/>
      <c r="CE124" s="844"/>
      <c r="CF124" s="739"/>
      <c r="CG124" s="740"/>
      <c r="CH124" s="740"/>
      <c r="CI124" s="740"/>
      <c r="CJ124" s="875"/>
      <c r="CK124" s="883"/>
      <c r="CL124" s="883"/>
      <c r="CM124" s="883"/>
      <c r="CN124" s="883"/>
      <c r="CO124" s="884"/>
      <c r="CP124" s="848" t="s">
        <v>455</v>
      </c>
      <c r="CQ124" s="849"/>
      <c r="CR124" s="849"/>
      <c r="CS124" s="849"/>
      <c r="CT124" s="849"/>
      <c r="CU124" s="849"/>
      <c r="CV124" s="849"/>
      <c r="CW124" s="849"/>
      <c r="CX124" s="849"/>
      <c r="CY124" s="849"/>
      <c r="CZ124" s="849"/>
      <c r="DA124" s="849"/>
      <c r="DB124" s="849"/>
      <c r="DC124" s="849"/>
      <c r="DD124" s="849"/>
      <c r="DE124" s="849"/>
      <c r="DF124" s="850"/>
      <c r="DG124" s="776" t="s">
        <v>122</v>
      </c>
      <c r="DH124" s="777"/>
      <c r="DI124" s="777"/>
      <c r="DJ124" s="777"/>
      <c r="DK124" s="778"/>
      <c r="DL124" s="779" t="s">
        <v>122</v>
      </c>
      <c r="DM124" s="777"/>
      <c r="DN124" s="777"/>
      <c r="DO124" s="777"/>
      <c r="DP124" s="778"/>
      <c r="DQ124" s="779" t="s">
        <v>122</v>
      </c>
      <c r="DR124" s="777"/>
      <c r="DS124" s="777"/>
      <c r="DT124" s="777"/>
      <c r="DU124" s="778"/>
      <c r="DV124" s="861" t="s">
        <v>122</v>
      </c>
      <c r="DW124" s="862"/>
      <c r="DX124" s="862"/>
      <c r="DY124" s="862"/>
      <c r="DZ124" s="863"/>
    </row>
    <row r="125" spans="1:130" s="212" customFormat="1" ht="26.25" customHeight="1" x14ac:dyDescent="0.2">
      <c r="A125" s="833"/>
      <c r="B125" s="834"/>
      <c r="C125" s="828" t="s">
        <v>442</v>
      </c>
      <c r="D125" s="765"/>
      <c r="E125" s="765"/>
      <c r="F125" s="765"/>
      <c r="G125" s="765"/>
      <c r="H125" s="765"/>
      <c r="I125" s="765"/>
      <c r="J125" s="765"/>
      <c r="K125" s="765"/>
      <c r="L125" s="765"/>
      <c r="M125" s="765"/>
      <c r="N125" s="765"/>
      <c r="O125" s="765"/>
      <c r="P125" s="765"/>
      <c r="Q125" s="765"/>
      <c r="R125" s="765"/>
      <c r="S125" s="765"/>
      <c r="T125" s="765"/>
      <c r="U125" s="765"/>
      <c r="V125" s="765"/>
      <c r="W125" s="765"/>
      <c r="X125" s="765"/>
      <c r="Y125" s="765"/>
      <c r="Z125" s="766"/>
      <c r="AA125" s="792" t="s">
        <v>122</v>
      </c>
      <c r="AB125" s="793"/>
      <c r="AC125" s="793"/>
      <c r="AD125" s="793"/>
      <c r="AE125" s="794"/>
      <c r="AF125" s="795" t="s">
        <v>122</v>
      </c>
      <c r="AG125" s="793"/>
      <c r="AH125" s="793"/>
      <c r="AI125" s="793"/>
      <c r="AJ125" s="794"/>
      <c r="AK125" s="795" t="s">
        <v>122</v>
      </c>
      <c r="AL125" s="793"/>
      <c r="AM125" s="793"/>
      <c r="AN125" s="793"/>
      <c r="AO125" s="794"/>
      <c r="AP125" s="837" t="s">
        <v>122</v>
      </c>
      <c r="AQ125" s="838"/>
      <c r="AR125" s="838"/>
      <c r="AS125" s="838"/>
      <c r="AT125" s="83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864" t="s">
        <v>456</v>
      </c>
      <c r="CL125" s="865"/>
      <c r="CM125" s="865"/>
      <c r="CN125" s="865"/>
      <c r="CO125" s="866"/>
      <c r="CP125" s="873" t="s">
        <v>457</v>
      </c>
      <c r="CQ125" s="821"/>
      <c r="CR125" s="821"/>
      <c r="CS125" s="821"/>
      <c r="CT125" s="821"/>
      <c r="CU125" s="821"/>
      <c r="CV125" s="821"/>
      <c r="CW125" s="821"/>
      <c r="CX125" s="821"/>
      <c r="CY125" s="821"/>
      <c r="CZ125" s="821"/>
      <c r="DA125" s="821"/>
      <c r="DB125" s="821"/>
      <c r="DC125" s="821"/>
      <c r="DD125" s="821"/>
      <c r="DE125" s="821"/>
      <c r="DF125" s="822"/>
      <c r="DG125" s="874" t="s">
        <v>122</v>
      </c>
      <c r="DH125" s="855"/>
      <c r="DI125" s="855"/>
      <c r="DJ125" s="855"/>
      <c r="DK125" s="855"/>
      <c r="DL125" s="855" t="s">
        <v>122</v>
      </c>
      <c r="DM125" s="855"/>
      <c r="DN125" s="855"/>
      <c r="DO125" s="855"/>
      <c r="DP125" s="855"/>
      <c r="DQ125" s="855" t="s">
        <v>122</v>
      </c>
      <c r="DR125" s="855"/>
      <c r="DS125" s="855"/>
      <c r="DT125" s="855"/>
      <c r="DU125" s="855"/>
      <c r="DV125" s="856" t="s">
        <v>122</v>
      </c>
      <c r="DW125" s="856"/>
      <c r="DX125" s="856"/>
      <c r="DY125" s="856"/>
      <c r="DZ125" s="857"/>
    </row>
    <row r="126" spans="1:130" s="212" customFormat="1" ht="26.25" customHeight="1" thickBot="1" x14ac:dyDescent="0.25">
      <c r="A126" s="833"/>
      <c r="B126" s="834"/>
      <c r="C126" s="828" t="s">
        <v>444</v>
      </c>
      <c r="D126" s="765"/>
      <c r="E126" s="765"/>
      <c r="F126" s="765"/>
      <c r="G126" s="765"/>
      <c r="H126" s="765"/>
      <c r="I126" s="765"/>
      <c r="J126" s="765"/>
      <c r="K126" s="765"/>
      <c r="L126" s="765"/>
      <c r="M126" s="765"/>
      <c r="N126" s="765"/>
      <c r="O126" s="765"/>
      <c r="P126" s="765"/>
      <c r="Q126" s="765"/>
      <c r="R126" s="765"/>
      <c r="S126" s="765"/>
      <c r="T126" s="765"/>
      <c r="U126" s="765"/>
      <c r="V126" s="765"/>
      <c r="W126" s="765"/>
      <c r="X126" s="765"/>
      <c r="Y126" s="765"/>
      <c r="Z126" s="766"/>
      <c r="AA126" s="792" t="s">
        <v>122</v>
      </c>
      <c r="AB126" s="793"/>
      <c r="AC126" s="793"/>
      <c r="AD126" s="793"/>
      <c r="AE126" s="794"/>
      <c r="AF126" s="795" t="s">
        <v>122</v>
      </c>
      <c r="AG126" s="793"/>
      <c r="AH126" s="793"/>
      <c r="AI126" s="793"/>
      <c r="AJ126" s="794"/>
      <c r="AK126" s="795" t="s">
        <v>122</v>
      </c>
      <c r="AL126" s="793"/>
      <c r="AM126" s="793"/>
      <c r="AN126" s="793"/>
      <c r="AO126" s="794"/>
      <c r="AP126" s="837" t="s">
        <v>122</v>
      </c>
      <c r="AQ126" s="838"/>
      <c r="AR126" s="838"/>
      <c r="AS126" s="838"/>
      <c r="AT126" s="83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867"/>
      <c r="CL126" s="868"/>
      <c r="CM126" s="868"/>
      <c r="CN126" s="868"/>
      <c r="CO126" s="869"/>
      <c r="CP126" s="828" t="s">
        <v>458</v>
      </c>
      <c r="CQ126" s="765"/>
      <c r="CR126" s="765"/>
      <c r="CS126" s="765"/>
      <c r="CT126" s="765"/>
      <c r="CU126" s="765"/>
      <c r="CV126" s="765"/>
      <c r="CW126" s="765"/>
      <c r="CX126" s="765"/>
      <c r="CY126" s="765"/>
      <c r="CZ126" s="765"/>
      <c r="DA126" s="765"/>
      <c r="DB126" s="765"/>
      <c r="DC126" s="765"/>
      <c r="DD126" s="765"/>
      <c r="DE126" s="765"/>
      <c r="DF126" s="766"/>
      <c r="DG126" s="829" t="s">
        <v>122</v>
      </c>
      <c r="DH126" s="830"/>
      <c r="DI126" s="830"/>
      <c r="DJ126" s="830"/>
      <c r="DK126" s="830"/>
      <c r="DL126" s="830" t="s">
        <v>122</v>
      </c>
      <c r="DM126" s="830"/>
      <c r="DN126" s="830"/>
      <c r="DO126" s="830"/>
      <c r="DP126" s="830"/>
      <c r="DQ126" s="830" t="s">
        <v>122</v>
      </c>
      <c r="DR126" s="830"/>
      <c r="DS126" s="830"/>
      <c r="DT126" s="830"/>
      <c r="DU126" s="830"/>
      <c r="DV126" s="807" t="s">
        <v>122</v>
      </c>
      <c r="DW126" s="807"/>
      <c r="DX126" s="807"/>
      <c r="DY126" s="807"/>
      <c r="DZ126" s="808"/>
    </row>
    <row r="127" spans="1:130" s="212" customFormat="1" ht="26.25" customHeight="1" x14ac:dyDescent="0.2">
      <c r="A127" s="835"/>
      <c r="B127" s="836"/>
      <c r="C127" s="851" t="s">
        <v>459</v>
      </c>
      <c r="D127" s="852"/>
      <c r="E127" s="852"/>
      <c r="F127" s="852"/>
      <c r="G127" s="852"/>
      <c r="H127" s="852"/>
      <c r="I127" s="852"/>
      <c r="J127" s="852"/>
      <c r="K127" s="852"/>
      <c r="L127" s="852"/>
      <c r="M127" s="852"/>
      <c r="N127" s="852"/>
      <c r="O127" s="852"/>
      <c r="P127" s="852"/>
      <c r="Q127" s="852"/>
      <c r="R127" s="852"/>
      <c r="S127" s="852"/>
      <c r="T127" s="852"/>
      <c r="U127" s="852"/>
      <c r="V127" s="852"/>
      <c r="W127" s="852"/>
      <c r="X127" s="852"/>
      <c r="Y127" s="852"/>
      <c r="Z127" s="853"/>
      <c r="AA127" s="792">
        <v>5</v>
      </c>
      <c r="AB127" s="793"/>
      <c r="AC127" s="793"/>
      <c r="AD127" s="793"/>
      <c r="AE127" s="794"/>
      <c r="AF127" s="795">
        <v>2</v>
      </c>
      <c r="AG127" s="793"/>
      <c r="AH127" s="793"/>
      <c r="AI127" s="793"/>
      <c r="AJ127" s="794"/>
      <c r="AK127" s="795" t="s">
        <v>122</v>
      </c>
      <c r="AL127" s="793"/>
      <c r="AM127" s="793"/>
      <c r="AN127" s="793"/>
      <c r="AO127" s="794"/>
      <c r="AP127" s="837" t="s">
        <v>122</v>
      </c>
      <c r="AQ127" s="838"/>
      <c r="AR127" s="838"/>
      <c r="AS127" s="838"/>
      <c r="AT127" s="839"/>
      <c r="AU127" s="214"/>
      <c r="AV127" s="214"/>
      <c r="AW127" s="214"/>
      <c r="AX127" s="854" t="s">
        <v>460</v>
      </c>
      <c r="AY127" s="825"/>
      <c r="AZ127" s="825"/>
      <c r="BA127" s="825"/>
      <c r="BB127" s="825"/>
      <c r="BC127" s="825"/>
      <c r="BD127" s="825"/>
      <c r="BE127" s="826"/>
      <c r="BF127" s="824" t="s">
        <v>461</v>
      </c>
      <c r="BG127" s="825"/>
      <c r="BH127" s="825"/>
      <c r="BI127" s="825"/>
      <c r="BJ127" s="825"/>
      <c r="BK127" s="825"/>
      <c r="BL127" s="826"/>
      <c r="BM127" s="824" t="s">
        <v>462</v>
      </c>
      <c r="BN127" s="825"/>
      <c r="BO127" s="825"/>
      <c r="BP127" s="825"/>
      <c r="BQ127" s="825"/>
      <c r="BR127" s="825"/>
      <c r="BS127" s="826"/>
      <c r="BT127" s="824" t="s">
        <v>463</v>
      </c>
      <c r="BU127" s="825"/>
      <c r="BV127" s="825"/>
      <c r="BW127" s="825"/>
      <c r="BX127" s="825"/>
      <c r="BY127" s="825"/>
      <c r="BZ127" s="827"/>
      <c r="CA127" s="214"/>
      <c r="CB127" s="214"/>
      <c r="CC127" s="214"/>
      <c r="CD127" s="237"/>
      <c r="CE127" s="237"/>
      <c r="CF127" s="237"/>
      <c r="CG127" s="214"/>
      <c r="CH127" s="214"/>
      <c r="CI127" s="214"/>
      <c r="CJ127" s="236"/>
      <c r="CK127" s="867"/>
      <c r="CL127" s="868"/>
      <c r="CM127" s="868"/>
      <c r="CN127" s="868"/>
      <c r="CO127" s="869"/>
      <c r="CP127" s="828" t="s">
        <v>464</v>
      </c>
      <c r="CQ127" s="765"/>
      <c r="CR127" s="765"/>
      <c r="CS127" s="765"/>
      <c r="CT127" s="765"/>
      <c r="CU127" s="765"/>
      <c r="CV127" s="765"/>
      <c r="CW127" s="765"/>
      <c r="CX127" s="765"/>
      <c r="CY127" s="765"/>
      <c r="CZ127" s="765"/>
      <c r="DA127" s="765"/>
      <c r="DB127" s="765"/>
      <c r="DC127" s="765"/>
      <c r="DD127" s="765"/>
      <c r="DE127" s="765"/>
      <c r="DF127" s="766"/>
      <c r="DG127" s="829" t="s">
        <v>122</v>
      </c>
      <c r="DH127" s="830"/>
      <c r="DI127" s="830"/>
      <c r="DJ127" s="830"/>
      <c r="DK127" s="830"/>
      <c r="DL127" s="830" t="s">
        <v>122</v>
      </c>
      <c r="DM127" s="830"/>
      <c r="DN127" s="830"/>
      <c r="DO127" s="830"/>
      <c r="DP127" s="830"/>
      <c r="DQ127" s="830" t="s">
        <v>122</v>
      </c>
      <c r="DR127" s="830"/>
      <c r="DS127" s="830"/>
      <c r="DT127" s="830"/>
      <c r="DU127" s="830"/>
      <c r="DV127" s="807" t="s">
        <v>122</v>
      </c>
      <c r="DW127" s="807"/>
      <c r="DX127" s="807"/>
      <c r="DY127" s="807"/>
      <c r="DZ127" s="808"/>
    </row>
    <row r="128" spans="1:130" s="212" customFormat="1" ht="26.25" customHeight="1" thickBot="1" x14ac:dyDescent="0.25">
      <c r="A128" s="809" t="s">
        <v>465</v>
      </c>
      <c r="B128" s="810"/>
      <c r="C128" s="810"/>
      <c r="D128" s="810"/>
      <c r="E128" s="810"/>
      <c r="F128" s="810"/>
      <c r="G128" s="810"/>
      <c r="H128" s="810"/>
      <c r="I128" s="810"/>
      <c r="J128" s="810"/>
      <c r="K128" s="810"/>
      <c r="L128" s="810"/>
      <c r="M128" s="810"/>
      <c r="N128" s="810"/>
      <c r="O128" s="810"/>
      <c r="P128" s="810"/>
      <c r="Q128" s="810"/>
      <c r="R128" s="810"/>
      <c r="S128" s="810"/>
      <c r="T128" s="810"/>
      <c r="U128" s="810"/>
      <c r="V128" s="810"/>
      <c r="W128" s="811" t="s">
        <v>466</v>
      </c>
      <c r="X128" s="811"/>
      <c r="Y128" s="811"/>
      <c r="Z128" s="812"/>
      <c r="AA128" s="813">
        <v>8032</v>
      </c>
      <c r="AB128" s="814"/>
      <c r="AC128" s="814"/>
      <c r="AD128" s="814"/>
      <c r="AE128" s="815"/>
      <c r="AF128" s="816">
        <v>10818</v>
      </c>
      <c r="AG128" s="814"/>
      <c r="AH128" s="814"/>
      <c r="AI128" s="814"/>
      <c r="AJ128" s="815"/>
      <c r="AK128" s="816">
        <v>33041</v>
      </c>
      <c r="AL128" s="814"/>
      <c r="AM128" s="814"/>
      <c r="AN128" s="814"/>
      <c r="AO128" s="815"/>
      <c r="AP128" s="817"/>
      <c r="AQ128" s="818"/>
      <c r="AR128" s="818"/>
      <c r="AS128" s="818"/>
      <c r="AT128" s="819"/>
      <c r="AU128" s="214"/>
      <c r="AV128" s="214"/>
      <c r="AW128" s="214"/>
      <c r="AX128" s="820" t="s">
        <v>467</v>
      </c>
      <c r="AY128" s="821"/>
      <c r="AZ128" s="821"/>
      <c r="BA128" s="821"/>
      <c r="BB128" s="821"/>
      <c r="BC128" s="821"/>
      <c r="BD128" s="821"/>
      <c r="BE128" s="822"/>
      <c r="BF128" s="799" t="s">
        <v>122</v>
      </c>
      <c r="BG128" s="800"/>
      <c r="BH128" s="800"/>
      <c r="BI128" s="800"/>
      <c r="BJ128" s="800"/>
      <c r="BK128" s="800"/>
      <c r="BL128" s="823"/>
      <c r="BM128" s="799">
        <v>15</v>
      </c>
      <c r="BN128" s="800"/>
      <c r="BO128" s="800"/>
      <c r="BP128" s="800"/>
      <c r="BQ128" s="800"/>
      <c r="BR128" s="800"/>
      <c r="BS128" s="823"/>
      <c r="BT128" s="799">
        <v>20</v>
      </c>
      <c r="BU128" s="800"/>
      <c r="BV128" s="800"/>
      <c r="BW128" s="800"/>
      <c r="BX128" s="800"/>
      <c r="BY128" s="800"/>
      <c r="BZ128" s="801"/>
      <c r="CA128" s="237"/>
      <c r="CB128" s="237"/>
      <c r="CC128" s="237"/>
      <c r="CD128" s="237"/>
      <c r="CE128" s="237"/>
      <c r="CF128" s="237"/>
      <c r="CG128" s="214"/>
      <c r="CH128" s="214"/>
      <c r="CI128" s="214"/>
      <c r="CJ128" s="236"/>
      <c r="CK128" s="870"/>
      <c r="CL128" s="871"/>
      <c r="CM128" s="871"/>
      <c r="CN128" s="871"/>
      <c r="CO128" s="872"/>
      <c r="CP128" s="802" t="s">
        <v>468</v>
      </c>
      <c r="CQ128" s="743"/>
      <c r="CR128" s="743"/>
      <c r="CS128" s="743"/>
      <c r="CT128" s="743"/>
      <c r="CU128" s="743"/>
      <c r="CV128" s="743"/>
      <c r="CW128" s="743"/>
      <c r="CX128" s="743"/>
      <c r="CY128" s="743"/>
      <c r="CZ128" s="743"/>
      <c r="DA128" s="743"/>
      <c r="DB128" s="743"/>
      <c r="DC128" s="743"/>
      <c r="DD128" s="743"/>
      <c r="DE128" s="743"/>
      <c r="DF128" s="744"/>
      <c r="DG128" s="803" t="s">
        <v>122</v>
      </c>
      <c r="DH128" s="804"/>
      <c r="DI128" s="804"/>
      <c r="DJ128" s="804"/>
      <c r="DK128" s="804"/>
      <c r="DL128" s="804" t="s">
        <v>122</v>
      </c>
      <c r="DM128" s="804"/>
      <c r="DN128" s="804"/>
      <c r="DO128" s="804"/>
      <c r="DP128" s="804"/>
      <c r="DQ128" s="804" t="s">
        <v>122</v>
      </c>
      <c r="DR128" s="804"/>
      <c r="DS128" s="804"/>
      <c r="DT128" s="804"/>
      <c r="DU128" s="804"/>
      <c r="DV128" s="805" t="s">
        <v>122</v>
      </c>
      <c r="DW128" s="805"/>
      <c r="DX128" s="805"/>
      <c r="DY128" s="805"/>
      <c r="DZ128" s="806"/>
    </row>
    <row r="129" spans="1:131" s="212" customFormat="1" ht="26.25" customHeight="1" x14ac:dyDescent="0.2">
      <c r="A129" s="787" t="s">
        <v>102</v>
      </c>
      <c r="B129" s="788"/>
      <c r="C129" s="788"/>
      <c r="D129" s="788"/>
      <c r="E129" s="788"/>
      <c r="F129" s="788"/>
      <c r="G129" s="788"/>
      <c r="H129" s="788"/>
      <c r="I129" s="788"/>
      <c r="J129" s="788"/>
      <c r="K129" s="788"/>
      <c r="L129" s="788"/>
      <c r="M129" s="788"/>
      <c r="N129" s="788"/>
      <c r="O129" s="788"/>
      <c r="P129" s="788"/>
      <c r="Q129" s="788"/>
      <c r="R129" s="788"/>
      <c r="S129" s="788"/>
      <c r="T129" s="788"/>
      <c r="U129" s="788"/>
      <c r="V129" s="788"/>
      <c r="W129" s="789" t="s">
        <v>469</v>
      </c>
      <c r="X129" s="790"/>
      <c r="Y129" s="790"/>
      <c r="Z129" s="791"/>
      <c r="AA129" s="792">
        <v>3816352</v>
      </c>
      <c r="AB129" s="793"/>
      <c r="AC129" s="793"/>
      <c r="AD129" s="793"/>
      <c r="AE129" s="794"/>
      <c r="AF129" s="795">
        <v>3807471</v>
      </c>
      <c r="AG129" s="793"/>
      <c r="AH129" s="793"/>
      <c r="AI129" s="793"/>
      <c r="AJ129" s="794"/>
      <c r="AK129" s="795">
        <v>3878996</v>
      </c>
      <c r="AL129" s="793"/>
      <c r="AM129" s="793"/>
      <c r="AN129" s="793"/>
      <c r="AO129" s="794"/>
      <c r="AP129" s="796"/>
      <c r="AQ129" s="797"/>
      <c r="AR129" s="797"/>
      <c r="AS129" s="797"/>
      <c r="AT129" s="798"/>
      <c r="AU129" s="215"/>
      <c r="AV129" s="215"/>
      <c r="AW129" s="215"/>
      <c r="AX129" s="764" t="s">
        <v>470</v>
      </c>
      <c r="AY129" s="765"/>
      <c r="AZ129" s="765"/>
      <c r="BA129" s="765"/>
      <c r="BB129" s="765"/>
      <c r="BC129" s="765"/>
      <c r="BD129" s="765"/>
      <c r="BE129" s="766"/>
      <c r="BF129" s="783" t="s">
        <v>122</v>
      </c>
      <c r="BG129" s="784"/>
      <c r="BH129" s="784"/>
      <c r="BI129" s="784"/>
      <c r="BJ129" s="784"/>
      <c r="BK129" s="784"/>
      <c r="BL129" s="785"/>
      <c r="BM129" s="783">
        <v>20</v>
      </c>
      <c r="BN129" s="784"/>
      <c r="BO129" s="784"/>
      <c r="BP129" s="784"/>
      <c r="BQ129" s="784"/>
      <c r="BR129" s="784"/>
      <c r="BS129" s="785"/>
      <c r="BT129" s="783">
        <v>30</v>
      </c>
      <c r="BU129" s="784"/>
      <c r="BV129" s="784"/>
      <c r="BW129" s="784"/>
      <c r="BX129" s="784"/>
      <c r="BY129" s="784"/>
      <c r="BZ129" s="786"/>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
      <c r="A130" s="787" t="s">
        <v>471</v>
      </c>
      <c r="B130" s="788"/>
      <c r="C130" s="788"/>
      <c r="D130" s="788"/>
      <c r="E130" s="788"/>
      <c r="F130" s="788"/>
      <c r="G130" s="788"/>
      <c r="H130" s="788"/>
      <c r="I130" s="788"/>
      <c r="J130" s="788"/>
      <c r="K130" s="788"/>
      <c r="L130" s="788"/>
      <c r="M130" s="788"/>
      <c r="N130" s="788"/>
      <c r="O130" s="788"/>
      <c r="P130" s="788"/>
      <c r="Q130" s="788"/>
      <c r="R130" s="788"/>
      <c r="S130" s="788"/>
      <c r="T130" s="788"/>
      <c r="U130" s="788"/>
      <c r="V130" s="788"/>
      <c r="W130" s="789" t="s">
        <v>472</v>
      </c>
      <c r="X130" s="790"/>
      <c r="Y130" s="790"/>
      <c r="Z130" s="791"/>
      <c r="AA130" s="792">
        <v>703624</v>
      </c>
      <c r="AB130" s="793"/>
      <c r="AC130" s="793"/>
      <c r="AD130" s="793"/>
      <c r="AE130" s="794"/>
      <c r="AF130" s="795">
        <v>680283</v>
      </c>
      <c r="AG130" s="793"/>
      <c r="AH130" s="793"/>
      <c r="AI130" s="793"/>
      <c r="AJ130" s="794"/>
      <c r="AK130" s="795">
        <v>671735</v>
      </c>
      <c r="AL130" s="793"/>
      <c r="AM130" s="793"/>
      <c r="AN130" s="793"/>
      <c r="AO130" s="794"/>
      <c r="AP130" s="796"/>
      <c r="AQ130" s="797"/>
      <c r="AR130" s="797"/>
      <c r="AS130" s="797"/>
      <c r="AT130" s="798"/>
      <c r="AU130" s="215"/>
      <c r="AV130" s="215"/>
      <c r="AW130" s="215"/>
      <c r="AX130" s="764" t="s">
        <v>473</v>
      </c>
      <c r="AY130" s="765"/>
      <c r="AZ130" s="765"/>
      <c r="BA130" s="765"/>
      <c r="BB130" s="765"/>
      <c r="BC130" s="765"/>
      <c r="BD130" s="765"/>
      <c r="BE130" s="766"/>
      <c r="BF130" s="767">
        <v>11.5</v>
      </c>
      <c r="BG130" s="768"/>
      <c r="BH130" s="768"/>
      <c r="BI130" s="768"/>
      <c r="BJ130" s="768"/>
      <c r="BK130" s="768"/>
      <c r="BL130" s="769"/>
      <c r="BM130" s="767">
        <v>25</v>
      </c>
      <c r="BN130" s="768"/>
      <c r="BO130" s="768"/>
      <c r="BP130" s="768"/>
      <c r="BQ130" s="768"/>
      <c r="BR130" s="768"/>
      <c r="BS130" s="769"/>
      <c r="BT130" s="767">
        <v>35</v>
      </c>
      <c r="BU130" s="768"/>
      <c r="BV130" s="768"/>
      <c r="BW130" s="768"/>
      <c r="BX130" s="768"/>
      <c r="BY130" s="768"/>
      <c r="BZ130" s="770"/>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25">
      <c r="A131" s="771"/>
      <c r="B131" s="772"/>
      <c r="C131" s="772"/>
      <c r="D131" s="772"/>
      <c r="E131" s="772"/>
      <c r="F131" s="772"/>
      <c r="G131" s="772"/>
      <c r="H131" s="772"/>
      <c r="I131" s="772"/>
      <c r="J131" s="772"/>
      <c r="K131" s="772"/>
      <c r="L131" s="772"/>
      <c r="M131" s="772"/>
      <c r="N131" s="772"/>
      <c r="O131" s="772"/>
      <c r="P131" s="772"/>
      <c r="Q131" s="772"/>
      <c r="R131" s="772"/>
      <c r="S131" s="772"/>
      <c r="T131" s="772"/>
      <c r="U131" s="772"/>
      <c r="V131" s="772"/>
      <c r="W131" s="773" t="s">
        <v>474</v>
      </c>
      <c r="X131" s="774"/>
      <c r="Y131" s="774"/>
      <c r="Z131" s="775"/>
      <c r="AA131" s="776">
        <v>3112728</v>
      </c>
      <c r="AB131" s="777"/>
      <c r="AC131" s="777"/>
      <c r="AD131" s="777"/>
      <c r="AE131" s="778"/>
      <c r="AF131" s="779">
        <v>3127188</v>
      </c>
      <c r="AG131" s="777"/>
      <c r="AH131" s="777"/>
      <c r="AI131" s="777"/>
      <c r="AJ131" s="778"/>
      <c r="AK131" s="779">
        <v>3207261</v>
      </c>
      <c r="AL131" s="777"/>
      <c r="AM131" s="777"/>
      <c r="AN131" s="777"/>
      <c r="AO131" s="778"/>
      <c r="AP131" s="780"/>
      <c r="AQ131" s="781"/>
      <c r="AR131" s="781"/>
      <c r="AS131" s="781"/>
      <c r="AT131" s="782"/>
      <c r="AU131" s="215"/>
      <c r="AV131" s="215"/>
      <c r="AW131" s="215"/>
      <c r="AX131" s="742" t="s">
        <v>475</v>
      </c>
      <c r="AY131" s="743"/>
      <c r="AZ131" s="743"/>
      <c r="BA131" s="743"/>
      <c r="BB131" s="743"/>
      <c r="BC131" s="743"/>
      <c r="BD131" s="743"/>
      <c r="BE131" s="744"/>
      <c r="BF131" s="745">
        <v>65.400000000000006</v>
      </c>
      <c r="BG131" s="746"/>
      <c r="BH131" s="746"/>
      <c r="BI131" s="746"/>
      <c r="BJ131" s="746"/>
      <c r="BK131" s="746"/>
      <c r="BL131" s="747"/>
      <c r="BM131" s="745">
        <v>350</v>
      </c>
      <c r="BN131" s="746"/>
      <c r="BO131" s="746"/>
      <c r="BP131" s="746"/>
      <c r="BQ131" s="746"/>
      <c r="BR131" s="746"/>
      <c r="BS131" s="747"/>
      <c r="BT131" s="748"/>
      <c r="BU131" s="749"/>
      <c r="BV131" s="749"/>
      <c r="BW131" s="749"/>
      <c r="BX131" s="749"/>
      <c r="BY131" s="749"/>
      <c r="BZ131" s="750"/>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
      <c r="A132" s="751" t="s">
        <v>476</v>
      </c>
      <c r="B132" s="752"/>
      <c r="C132" s="752"/>
      <c r="D132" s="752"/>
      <c r="E132" s="752"/>
      <c r="F132" s="752"/>
      <c r="G132" s="752"/>
      <c r="H132" s="752"/>
      <c r="I132" s="752"/>
      <c r="J132" s="752"/>
      <c r="K132" s="752"/>
      <c r="L132" s="752"/>
      <c r="M132" s="752"/>
      <c r="N132" s="752"/>
      <c r="O132" s="752"/>
      <c r="P132" s="752"/>
      <c r="Q132" s="752"/>
      <c r="R132" s="752"/>
      <c r="S132" s="752"/>
      <c r="T132" s="752"/>
      <c r="U132" s="752"/>
      <c r="V132" s="755" t="s">
        <v>477</v>
      </c>
      <c r="W132" s="755"/>
      <c r="X132" s="755"/>
      <c r="Y132" s="755"/>
      <c r="Z132" s="756"/>
      <c r="AA132" s="757">
        <v>12.148732559999999</v>
      </c>
      <c r="AB132" s="758"/>
      <c r="AC132" s="758"/>
      <c r="AD132" s="758"/>
      <c r="AE132" s="759"/>
      <c r="AF132" s="760">
        <v>11.963687500000001</v>
      </c>
      <c r="AG132" s="758"/>
      <c r="AH132" s="758"/>
      <c r="AI132" s="758"/>
      <c r="AJ132" s="759"/>
      <c r="AK132" s="760">
        <v>10.39123414</v>
      </c>
      <c r="AL132" s="758"/>
      <c r="AM132" s="758"/>
      <c r="AN132" s="758"/>
      <c r="AO132" s="759"/>
      <c r="AP132" s="761"/>
      <c r="AQ132" s="762"/>
      <c r="AR132" s="762"/>
      <c r="AS132" s="762"/>
      <c r="AT132" s="763"/>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25">
      <c r="A133" s="753"/>
      <c r="B133" s="754"/>
      <c r="C133" s="754"/>
      <c r="D133" s="754"/>
      <c r="E133" s="754"/>
      <c r="F133" s="754"/>
      <c r="G133" s="754"/>
      <c r="H133" s="754"/>
      <c r="I133" s="754"/>
      <c r="J133" s="754"/>
      <c r="K133" s="754"/>
      <c r="L133" s="754"/>
      <c r="M133" s="754"/>
      <c r="N133" s="754"/>
      <c r="O133" s="754"/>
      <c r="P133" s="754"/>
      <c r="Q133" s="754"/>
      <c r="R133" s="754"/>
      <c r="S133" s="754"/>
      <c r="T133" s="754"/>
      <c r="U133" s="754"/>
      <c r="V133" s="734" t="s">
        <v>478</v>
      </c>
      <c r="W133" s="734"/>
      <c r="X133" s="734"/>
      <c r="Y133" s="734"/>
      <c r="Z133" s="735"/>
      <c r="AA133" s="736">
        <v>12.2</v>
      </c>
      <c r="AB133" s="737"/>
      <c r="AC133" s="737"/>
      <c r="AD133" s="737"/>
      <c r="AE133" s="738"/>
      <c r="AF133" s="736">
        <v>12.1</v>
      </c>
      <c r="AG133" s="737"/>
      <c r="AH133" s="737"/>
      <c r="AI133" s="737"/>
      <c r="AJ133" s="738"/>
      <c r="AK133" s="736">
        <v>11.5</v>
      </c>
      <c r="AL133" s="737"/>
      <c r="AM133" s="737"/>
      <c r="AN133" s="737"/>
      <c r="AO133" s="738"/>
      <c r="AP133" s="739"/>
      <c r="AQ133" s="740"/>
      <c r="AR133" s="740"/>
      <c r="AS133" s="740"/>
      <c r="AT133" s="741"/>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 hidden="1" x14ac:dyDescent="0.2">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0WERIlLWuWP8uoynpFY4WrQCl9BjuBQldaIsB/dkr0UcHsv2WPevzA8CJC//pCttRCkkcghfjocQLV/nIlUnXw==" saltValue="13Fl/cl9P50wOzHQtib38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Normal="85" zoomScaleSheetLayoutView="100" workbookViewId="0">
      <selection activeCell="AV94" sqref="AV94"/>
    </sheetView>
  </sheetViews>
  <sheetFormatPr defaultColWidth="0" defaultRowHeight="13.5" customHeight="1" zeroHeight="1" x14ac:dyDescent="0.2"/>
  <cols>
    <col min="1" max="120" width="2.81640625" style="242" customWidth="1"/>
    <col min="121" max="121" width="0" style="241" hidden="1" customWidth="1"/>
    <col min="122" max="16384" width="9" style="241" hidden="1"/>
  </cols>
  <sheetData>
    <row r="1" spans="1:120" ht="13"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3" x14ac:dyDescent="0.2"/>
    <row r="3" spans="1:120" ht="13" x14ac:dyDescent="0.2"/>
    <row r="4" spans="1:120" ht="13" x14ac:dyDescent="0.2"/>
    <row r="5" spans="1:120" ht="13" x14ac:dyDescent="0.2"/>
    <row r="6" spans="1:120" ht="13" x14ac:dyDescent="0.2"/>
    <row r="7" spans="1:120" ht="13" x14ac:dyDescent="0.2"/>
    <row r="8" spans="1:120" ht="13" x14ac:dyDescent="0.2"/>
    <row r="9" spans="1:120" ht="13" x14ac:dyDescent="0.2"/>
    <row r="10" spans="1:120" ht="13" x14ac:dyDescent="0.2"/>
    <row r="11" spans="1:120" ht="13" x14ac:dyDescent="0.2"/>
    <row r="12" spans="1:120" ht="13" x14ac:dyDescent="0.2"/>
    <row r="13" spans="1:120" ht="13" x14ac:dyDescent="0.2"/>
    <row r="14" spans="1:120" ht="13" x14ac:dyDescent="0.2"/>
    <row r="15" spans="1:120" ht="13" x14ac:dyDescent="0.2"/>
    <row r="16" spans="1:120" ht="13" x14ac:dyDescent="0.2">
      <c r="DP16" s="241"/>
    </row>
    <row r="17" spans="119:120" ht="13" x14ac:dyDescent="0.2">
      <c r="DP17" s="241"/>
    </row>
    <row r="18" spans="119:120" ht="13" x14ac:dyDescent="0.2"/>
    <row r="19" spans="119:120" ht="13" x14ac:dyDescent="0.2"/>
    <row r="20" spans="119:120" ht="13" x14ac:dyDescent="0.2">
      <c r="DO20" s="241"/>
      <c r="DP20" s="241"/>
    </row>
    <row r="21" spans="119:120" ht="13" x14ac:dyDescent="0.2">
      <c r="DP21" s="241"/>
    </row>
    <row r="22" spans="119:120" ht="13" x14ac:dyDescent="0.2"/>
    <row r="23" spans="119:120" ht="13" x14ac:dyDescent="0.2">
      <c r="DO23" s="241"/>
      <c r="DP23" s="241"/>
    </row>
    <row r="24" spans="119:120" ht="13" x14ac:dyDescent="0.2">
      <c r="DP24" s="241"/>
    </row>
    <row r="25" spans="119:120" ht="13" x14ac:dyDescent="0.2">
      <c r="DP25" s="241"/>
    </row>
    <row r="26" spans="119:120" ht="13" x14ac:dyDescent="0.2">
      <c r="DO26" s="241"/>
      <c r="DP26" s="241"/>
    </row>
    <row r="27" spans="119:120" ht="13" x14ac:dyDescent="0.2"/>
    <row r="28" spans="119:120" ht="13" x14ac:dyDescent="0.2">
      <c r="DO28" s="241"/>
      <c r="DP28" s="241"/>
    </row>
    <row r="29" spans="119:120" ht="13" x14ac:dyDescent="0.2">
      <c r="DP29" s="241"/>
    </row>
    <row r="30" spans="119:120" ht="13" x14ac:dyDescent="0.2"/>
    <row r="31" spans="119:120" ht="13" x14ac:dyDescent="0.2">
      <c r="DO31" s="241"/>
      <c r="DP31" s="241"/>
    </row>
    <row r="32" spans="119:120" ht="13" x14ac:dyDescent="0.2"/>
    <row r="33" spans="98:120" ht="13" x14ac:dyDescent="0.2">
      <c r="DO33" s="241"/>
      <c r="DP33" s="241"/>
    </row>
    <row r="34" spans="98:120" ht="13" x14ac:dyDescent="0.2">
      <c r="DM34" s="241"/>
    </row>
    <row r="35" spans="98:120" ht="13" x14ac:dyDescent="0.2">
      <c r="CT35" s="241"/>
      <c r="CU35" s="241"/>
      <c r="CV35" s="241"/>
      <c r="CY35" s="241"/>
      <c r="CZ35" s="241"/>
      <c r="DA35" s="241"/>
      <c r="DD35" s="241"/>
      <c r="DE35" s="241"/>
      <c r="DF35" s="241"/>
      <c r="DI35" s="241"/>
      <c r="DJ35" s="241"/>
      <c r="DK35" s="241"/>
      <c r="DM35" s="241"/>
      <c r="DN35" s="241"/>
      <c r="DO35" s="241"/>
      <c r="DP35" s="241"/>
    </row>
    <row r="36" spans="98:120" ht="13" x14ac:dyDescent="0.2"/>
    <row r="37" spans="98:120" ht="13" x14ac:dyDescent="0.2">
      <c r="CW37" s="241"/>
      <c r="DB37" s="241"/>
      <c r="DG37" s="241"/>
      <c r="DL37" s="241"/>
      <c r="DP37" s="241"/>
    </row>
    <row r="38" spans="98:120" ht="13" x14ac:dyDescent="0.2">
      <c r="CT38" s="241"/>
      <c r="CU38" s="241"/>
      <c r="CV38" s="241"/>
      <c r="CW38" s="241"/>
      <c r="CY38" s="241"/>
      <c r="CZ38" s="241"/>
      <c r="DA38" s="241"/>
      <c r="DB38" s="241"/>
      <c r="DD38" s="241"/>
      <c r="DE38" s="241"/>
      <c r="DF38" s="241"/>
      <c r="DG38" s="241"/>
      <c r="DI38" s="241"/>
      <c r="DJ38" s="241"/>
      <c r="DK38" s="241"/>
      <c r="DL38" s="241"/>
      <c r="DN38" s="241"/>
      <c r="DO38" s="241"/>
      <c r="DP38" s="241"/>
    </row>
    <row r="39" spans="98:120" ht="13" x14ac:dyDescent="0.2"/>
    <row r="40" spans="98:120" ht="13" x14ac:dyDescent="0.2"/>
    <row r="41" spans="98:120" ht="13" x14ac:dyDescent="0.2"/>
    <row r="42" spans="98:120" ht="13" x14ac:dyDescent="0.2"/>
    <row r="43" spans="98:120" ht="13" x14ac:dyDescent="0.2"/>
    <row r="44" spans="98:120" ht="13" x14ac:dyDescent="0.2"/>
    <row r="45" spans="98:120" ht="13" x14ac:dyDescent="0.2"/>
    <row r="46" spans="98:120" ht="13" x14ac:dyDescent="0.2"/>
    <row r="47" spans="98:120" ht="13" x14ac:dyDescent="0.2"/>
    <row r="48" spans="98:120" ht="13" x14ac:dyDescent="0.2"/>
    <row r="49" spans="22:120" ht="13" x14ac:dyDescent="0.2">
      <c r="DN49" s="241"/>
      <c r="DO49" s="241"/>
      <c r="DP49" s="241"/>
    </row>
    <row r="50" spans="22:120" ht="13" x14ac:dyDescent="0.2"/>
    <row r="51" spans="22:120" ht="13" x14ac:dyDescent="0.2"/>
    <row r="52" spans="22:120" ht="13" x14ac:dyDescent="0.2"/>
    <row r="53" spans="22:120" ht="13" x14ac:dyDescent="0.2"/>
    <row r="54" spans="22:120" ht="13" x14ac:dyDescent="0.2"/>
    <row r="55" spans="22:120" ht="13" x14ac:dyDescent="0.2"/>
    <row r="56" spans="22:120" ht="13" x14ac:dyDescent="0.2"/>
    <row r="57" spans="22:120" ht="13" x14ac:dyDescent="0.2"/>
    <row r="58" spans="22:120" ht="13" x14ac:dyDescent="0.2"/>
    <row r="59" spans="22:120" ht="13" x14ac:dyDescent="0.2"/>
    <row r="60" spans="22:120" ht="13" x14ac:dyDescent="0.2"/>
    <row r="61" spans="22:120" ht="13" x14ac:dyDescent="0.2"/>
    <row r="62" spans="22:120" ht="13" x14ac:dyDescent="0.2"/>
    <row r="63" spans="22:120" ht="13" x14ac:dyDescent="0.2">
      <c r="W63" s="241"/>
      <c r="CS63" s="241"/>
      <c r="CX63" s="241"/>
      <c r="DC63" s="241"/>
      <c r="DH63" s="241"/>
    </row>
    <row r="64" spans="22:120" ht="13" x14ac:dyDescent="0.2">
      <c r="V64" s="241"/>
    </row>
    <row r="65" spans="15:120" ht="13" x14ac:dyDescent="0.2">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3" x14ac:dyDescent="0.2">
      <c r="Q66" s="241"/>
      <c r="S66" s="241"/>
      <c r="U66" s="241"/>
      <c r="DM66" s="241"/>
    </row>
    <row r="67" spans="15:120" ht="13" x14ac:dyDescent="0.2">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3" x14ac:dyDescent="0.2"/>
    <row r="69" spans="15:120" ht="13" x14ac:dyDescent="0.2"/>
    <row r="70" spans="15:120" ht="13" x14ac:dyDescent="0.2"/>
    <row r="71" spans="15:120" ht="13" x14ac:dyDescent="0.2"/>
    <row r="72" spans="15:120" ht="13" x14ac:dyDescent="0.2">
      <c r="DP72" s="241"/>
    </row>
    <row r="73" spans="15:120" ht="13" x14ac:dyDescent="0.2">
      <c r="DP73" s="241"/>
    </row>
    <row r="74" spans="15:120" ht="13" x14ac:dyDescent="0.2"/>
    <row r="75" spans="15:120" ht="13" x14ac:dyDescent="0.2"/>
    <row r="76" spans="15:120" ht="13" x14ac:dyDescent="0.2"/>
    <row r="77" spans="15:120" ht="13" x14ac:dyDescent="0.2"/>
    <row r="78" spans="15:120" ht="13" x14ac:dyDescent="0.2"/>
    <row r="79" spans="15:120" ht="13" x14ac:dyDescent="0.2"/>
    <row r="80" spans="15:120" ht="13" x14ac:dyDescent="0.2"/>
    <row r="81" spans="97:112" ht="13" x14ac:dyDescent="0.2"/>
    <row r="82" spans="97:112" ht="13" x14ac:dyDescent="0.2"/>
    <row r="83" spans="97:112" ht="13" x14ac:dyDescent="0.2"/>
    <row r="84" spans="97:112" ht="13" x14ac:dyDescent="0.2"/>
    <row r="85" spans="97:112" ht="13" x14ac:dyDescent="0.2"/>
    <row r="86" spans="97:112" ht="13" x14ac:dyDescent="0.2"/>
    <row r="87" spans="97:112" ht="13" x14ac:dyDescent="0.2"/>
    <row r="88" spans="97:112" ht="13" x14ac:dyDescent="0.2"/>
    <row r="89" spans="97:112" ht="13" x14ac:dyDescent="0.2"/>
    <row r="90" spans="97:112" ht="13" x14ac:dyDescent="0.2"/>
    <row r="91" spans="97:112" ht="13" x14ac:dyDescent="0.2"/>
    <row r="92" spans="97:112" ht="13" x14ac:dyDescent="0.2"/>
    <row r="93" spans="97:112" ht="13" x14ac:dyDescent="0.2"/>
    <row r="94" spans="97:112" ht="13" x14ac:dyDescent="0.2"/>
    <row r="95" spans="97:112" ht="13" x14ac:dyDescent="0.2"/>
    <row r="96" spans="97:112" ht="13" x14ac:dyDescent="0.2">
      <c r="CS96" s="241"/>
      <c r="CX96" s="241"/>
      <c r="DC96" s="241"/>
      <c r="DH96" s="241"/>
    </row>
    <row r="97" spans="24:120" ht="13" x14ac:dyDescent="0.2">
      <c r="CS97" s="241"/>
      <c r="CX97" s="241"/>
      <c r="DC97" s="241"/>
      <c r="DH97" s="241"/>
      <c r="DP97" s="242" t="s">
        <v>479</v>
      </c>
    </row>
    <row r="98" spans="24:120" ht="13" hidden="1" x14ac:dyDescent="0.2">
      <c r="CS98" s="241"/>
      <c r="CX98" s="241"/>
      <c r="DC98" s="241"/>
      <c r="DH98" s="241"/>
    </row>
    <row r="99" spans="24:120" ht="13" hidden="1" x14ac:dyDescent="0.2">
      <c r="CS99" s="241"/>
      <c r="CX99" s="241"/>
      <c r="DC99" s="241"/>
      <c r="DH99" s="241"/>
    </row>
    <row r="101" spans="24:120" ht="12" hidden="1" customHeight="1" x14ac:dyDescent="0.2">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
      <c r="CU102" s="241"/>
      <c r="CZ102" s="241"/>
      <c r="DE102" s="241"/>
      <c r="DJ102" s="241"/>
      <c r="DM102" s="241"/>
    </row>
    <row r="103" spans="24:120" ht="13" hidden="1" x14ac:dyDescent="0.2">
      <c r="CT103" s="241"/>
      <c r="CV103" s="241"/>
      <c r="CW103" s="241"/>
      <c r="CY103" s="241"/>
      <c r="DA103" s="241"/>
      <c r="DB103" s="241"/>
      <c r="DD103" s="241"/>
      <c r="DF103" s="241"/>
      <c r="DG103" s="241"/>
      <c r="DI103" s="241"/>
      <c r="DK103" s="241"/>
      <c r="DL103" s="241"/>
      <c r="DM103" s="241"/>
      <c r="DN103" s="241"/>
      <c r="DO103" s="241"/>
      <c r="DP103" s="241"/>
    </row>
    <row r="104" spans="24:120" ht="13" hidden="1" x14ac:dyDescent="0.2">
      <c r="CV104" s="241"/>
      <c r="CW104" s="241"/>
      <c r="DA104" s="241"/>
      <c r="DB104" s="241"/>
      <c r="DF104" s="241"/>
      <c r="DG104" s="241"/>
      <c r="DK104" s="241"/>
      <c r="DL104" s="241"/>
      <c r="DN104" s="241"/>
      <c r="DO104" s="241"/>
      <c r="DP104" s="241"/>
    </row>
    <row r="105" spans="24:120" ht="12.75" hidden="1" customHeight="1" x14ac:dyDescent="0.2"/>
  </sheetData>
  <sheetProtection algorithmName="SHA-512" hashValue="uWY9AZe6E+jVkOUiztBr7NZr/7G1VQ4PSwulrhzXqCbX5roucolyIcE+/HqcK7TLg9f1e3zKkQ4uXML2MTDdjw==" saltValue="VgAe8l8HlNLgDXSHgE1xeQ=="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election activeCell="DB7" sqref="DB7:DF7"/>
    </sheetView>
  </sheetViews>
  <sheetFormatPr defaultColWidth="0" defaultRowHeight="13.5" customHeight="1" zeroHeight="1" x14ac:dyDescent="0.2"/>
  <cols>
    <col min="1" max="116" width="2.6328125" style="242" customWidth="1"/>
    <col min="117" max="16384" width="9" style="241" hidden="1"/>
  </cols>
  <sheetData>
    <row r="1" spans="2:116" ht="13"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3" x14ac:dyDescent="0.2"/>
    <row r="3" spans="2:116" ht="13" x14ac:dyDescent="0.2"/>
    <row r="4" spans="2:116" ht="13" x14ac:dyDescent="0.2">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3" x14ac:dyDescent="0.2">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3" x14ac:dyDescent="0.2"/>
    <row r="7" spans="2:116" ht="13" x14ac:dyDescent="0.2"/>
    <row r="8" spans="2:116" ht="13" x14ac:dyDescent="0.2"/>
    <row r="9" spans="2:116" ht="13" x14ac:dyDescent="0.2"/>
    <row r="10" spans="2:116" ht="13" x14ac:dyDescent="0.2"/>
    <row r="11" spans="2:116" ht="13" x14ac:dyDescent="0.2"/>
    <row r="12" spans="2:116" ht="13" x14ac:dyDescent="0.2"/>
    <row r="13" spans="2:116" ht="13" x14ac:dyDescent="0.2"/>
    <row r="14" spans="2:116" ht="13" x14ac:dyDescent="0.2"/>
    <row r="15" spans="2:116" ht="13" x14ac:dyDescent="0.2"/>
    <row r="16" spans="2:116" ht="13" x14ac:dyDescent="0.2"/>
    <row r="17" spans="9:116" ht="13" x14ac:dyDescent="0.2"/>
    <row r="18" spans="9:116" ht="13" x14ac:dyDescent="0.2">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3" x14ac:dyDescent="0.2"/>
    <row r="20" spans="9:116" ht="13" x14ac:dyDescent="0.2"/>
    <row r="21" spans="9:116" ht="13" x14ac:dyDescent="0.2">
      <c r="DL21" s="241"/>
    </row>
    <row r="22" spans="9:116" ht="13" x14ac:dyDescent="0.2">
      <c r="DI22" s="241"/>
      <c r="DJ22" s="241"/>
      <c r="DK22" s="241"/>
      <c r="DL22" s="241"/>
    </row>
    <row r="23" spans="9:116" ht="13" x14ac:dyDescent="0.2">
      <c r="CY23" s="241"/>
      <c r="CZ23" s="241"/>
      <c r="DA23" s="241"/>
      <c r="DB23" s="241"/>
      <c r="DC23" s="241"/>
      <c r="DD23" s="241"/>
      <c r="DE23" s="241"/>
      <c r="DF23" s="241"/>
      <c r="DG23" s="241"/>
      <c r="DH23" s="241"/>
      <c r="DI23" s="241"/>
      <c r="DJ23" s="241"/>
      <c r="DK23" s="241"/>
      <c r="DL23" s="241"/>
    </row>
    <row r="24" spans="9:116" ht="13" x14ac:dyDescent="0.2"/>
    <row r="25" spans="9:116" ht="13" x14ac:dyDescent="0.2"/>
    <row r="26" spans="9:116" ht="13" x14ac:dyDescent="0.2"/>
    <row r="27" spans="9:116" ht="13" x14ac:dyDescent="0.2"/>
    <row r="28" spans="9:116" ht="13" x14ac:dyDescent="0.2"/>
    <row r="29" spans="9:116" ht="13" x14ac:dyDescent="0.2"/>
    <row r="30" spans="9:116" ht="13" x14ac:dyDescent="0.2"/>
    <row r="31" spans="9:116" ht="13" x14ac:dyDescent="0.2"/>
    <row r="32" spans="9:116" ht="13" x14ac:dyDescent="0.2"/>
    <row r="33" spans="15:116" ht="13" x14ac:dyDescent="0.2"/>
    <row r="34" spans="15:116" ht="13" x14ac:dyDescent="0.2"/>
    <row r="35" spans="15:116" ht="13" x14ac:dyDescent="0.2">
      <c r="CZ35" s="241"/>
      <c r="DA35" s="241"/>
      <c r="DB35" s="241"/>
      <c r="DC35" s="241"/>
      <c r="DD35" s="241"/>
      <c r="DE35" s="241"/>
      <c r="DF35" s="241"/>
      <c r="DG35" s="241"/>
      <c r="DH35" s="241"/>
      <c r="DI35" s="241"/>
      <c r="DJ35" s="241"/>
      <c r="DK35" s="241"/>
      <c r="DL35" s="241"/>
    </row>
    <row r="36" spans="15:116" ht="13" x14ac:dyDescent="0.2"/>
    <row r="37" spans="15:116" ht="13" x14ac:dyDescent="0.2">
      <c r="DL37" s="241"/>
    </row>
    <row r="38" spans="15:116" ht="13" x14ac:dyDescent="0.2">
      <c r="DI38" s="241"/>
      <c r="DJ38" s="241"/>
      <c r="DK38" s="241"/>
      <c r="DL38" s="241"/>
    </row>
    <row r="39" spans="15:116" ht="13" x14ac:dyDescent="0.2"/>
    <row r="40" spans="15:116" ht="13" x14ac:dyDescent="0.2"/>
    <row r="41" spans="15:116" ht="13" x14ac:dyDescent="0.2"/>
    <row r="42" spans="15:116" ht="13" x14ac:dyDescent="0.2"/>
    <row r="43" spans="15:116" ht="13" x14ac:dyDescent="0.2">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3" x14ac:dyDescent="0.2">
      <c r="DL44" s="241"/>
    </row>
    <row r="45" spans="15:116" ht="13" x14ac:dyDescent="0.2"/>
    <row r="46" spans="15:116" ht="13" x14ac:dyDescent="0.2">
      <c r="DA46" s="241"/>
      <c r="DB46" s="241"/>
      <c r="DC46" s="241"/>
      <c r="DD46" s="241"/>
      <c r="DE46" s="241"/>
      <c r="DF46" s="241"/>
      <c r="DG46" s="241"/>
      <c r="DH46" s="241"/>
      <c r="DI46" s="241"/>
      <c r="DJ46" s="241"/>
      <c r="DK46" s="241"/>
      <c r="DL46" s="241"/>
    </row>
    <row r="47" spans="15:116" ht="13" x14ac:dyDescent="0.2"/>
    <row r="48" spans="15:116" ht="13" x14ac:dyDescent="0.2"/>
    <row r="49" spans="104:116" ht="13" x14ac:dyDescent="0.2"/>
    <row r="50" spans="104:116" ht="13" x14ac:dyDescent="0.2">
      <c r="CZ50" s="241"/>
      <c r="DA50" s="241"/>
      <c r="DB50" s="241"/>
      <c r="DC50" s="241"/>
      <c r="DD50" s="241"/>
      <c r="DE50" s="241"/>
      <c r="DF50" s="241"/>
      <c r="DG50" s="241"/>
      <c r="DH50" s="241"/>
      <c r="DI50" s="241"/>
      <c r="DJ50" s="241"/>
      <c r="DK50" s="241"/>
      <c r="DL50" s="241"/>
    </row>
    <row r="51" spans="104:116" ht="13" x14ac:dyDescent="0.2"/>
    <row r="52" spans="104:116" ht="13" x14ac:dyDescent="0.2"/>
    <row r="53" spans="104:116" ht="13" x14ac:dyDescent="0.2">
      <c r="DL53" s="241"/>
    </row>
    <row r="54" spans="104:116" ht="13" x14ac:dyDescent="0.2"/>
    <row r="55" spans="104:116" ht="13" x14ac:dyDescent="0.2"/>
    <row r="56" spans="104:116" ht="13" x14ac:dyDescent="0.2"/>
    <row r="57" spans="104:116" ht="13" x14ac:dyDescent="0.2"/>
    <row r="58" spans="104:116" ht="13" x14ac:dyDescent="0.2"/>
    <row r="59" spans="104:116" ht="13" x14ac:dyDescent="0.2"/>
    <row r="60" spans="104:116" ht="13" x14ac:dyDescent="0.2"/>
    <row r="61" spans="104:116" ht="13" x14ac:dyDescent="0.2"/>
    <row r="62" spans="104:116" ht="13" x14ac:dyDescent="0.2"/>
    <row r="63" spans="104:116" ht="13" x14ac:dyDescent="0.2"/>
    <row r="64" spans="104:116" ht="13" x14ac:dyDescent="0.2"/>
    <row r="65" spans="107:116" ht="13" x14ac:dyDescent="0.2"/>
    <row r="66" spans="107:116" ht="13" x14ac:dyDescent="0.2"/>
    <row r="67" spans="107:116" ht="13" x14ac:dyDescent="0.2">
      <c r="DC67" s="241"/>
      <c r="DD67" s="241"/>
      <c r="DE67" s="241"/>
      <c r="DF67" s="241"/>
      <c r="DG67" s="241"/>
      <c r="DH67" s="241"/>
      <c r="DI67" s="241"/>
      <c r="DJ67" s="241"/>
      <c r="DK67" s="241"/>
      <c r="DL67" s="241"/>
    </row>
    <row r="68" spans="107:116" ht="13" x14ac:dyDescent="0.2"/>
    <row r="69" spans="107:116" ht="13" x14ac:dyDescent="0.2"/>
    <row r="70" spans="107:116" ht="13" x14ac:dyDescent="0.2"/>
    <row r="71" spans="107:116" ht="13" x14ac:dyDescent="0.2"/>
    <row r="72" spans="107:116" ht="13" x14ac:dyDescent="0.2"/>
    <row r="73" spans="107:116" ht="13" x14ac:dyDescent="0.2"/>
    <row r="74" spans="107:116" ht="13" x14ac:dyDescent="0.2"/>
    <row r="75" spans="107:116" ht="13" x14ac:dyDescent="0.2"/>
    <row r="76" spans="107:116" ht="13" x14ac:dyDescent="0.2"/>
    <row r="77" spans="107:116" ht="13" x14ac:dyDescent="0.2"/>
    <row r="78" spans="107:116" ht="13" x14ac:dyDescent="0.2"/>
    <row r="79" spans="107:116" ht="13" x14ac:dyDescent="0.2"/>
    <row r="80" spans="107:116"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sheetData>
  <sheetProtection algorithmName="SHA-512" hashValue="os1UQQ5+vCuUMX7IQYwcpe5m2GQWUtB246pnh+KWg8cJDIGqneyuT/Je6+wJmWXWNRuTk+x9BfsllnQNmuIljQ==" saltValue="+yFCmedJ2PHQLk3OPw/qN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zoomScale="93" zoomScaleSheetLayoutView="93" workbookViewId="0">
      <selection activeCell="DB7" sqref="DB7:DF7"/>
    </sheetView>
  </sheetViews>
  <sheetFormatPr defaultColWidth="0" defaultRowHeight="13.5" customHeight="1" zeroHeight="1" x14ac:dyDescent="0.2"/>
  <cols>
    <col min="1" max="36" width="2.453125" style="243" customWidth="1"/>
    <col min="37" max="44" width="17" style="243" customWidth="1"/>
    <col min="45" max="45" width="6.08984375" style="249" customWidth="1"/>
    <col min="46" max="46" width="3" style="247" customWidth="1"/>
    <col min="47" max="47" width="19.08984375" style="243" hidden="1" customWidth="1"/>
    <col min="48" max="52" width="12.6328125" style="243" hidden="1" customWidth="1"/>
    <col min="53" max="16384" width="8.6328125" style="243" hidden="1"/>
  </cols>
  <sheetData>
    <row r="1" spans="1:46" ht="13" x14ac:dyDescent="0.2">
      <c r="AS1" s="243"/>
      <c r="AT1" s="243"/>
    </row>
    <row r="2" spans="1:46" ht="13" x14ac:dyDescent="0.2">
      <c r="AS2" s="243"/>
      <c r="AT2" s="243"/>
    </row>
    <row r="3" spans="1:46" ht="13" x14ac:dyDescent="0.2">
      <c r="AS3" s="243"/>
      <c r="AT3" s="243"/>
    </row>
    <row r="4" spans="1:46" ht="13" x14ac:dyDescent="0.2">
      <c r="AS4" s="243"/>
      <c r="AT4" s="243"/>
    </row>
    <row r="5" spans="1:46" ht="16.5" x14ac:dyDescent="0.2">
      <c r="A5" s="244" t="s">
        <v>480</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3" x14ac:dyDescent="0.2">
      <c r="A6" s="247"/>
      <c r="AK6" s="248" t="s">
        <v>481</v>
      </c>
      <c r="AL6" s="248"/>
      <c r="AM6" s="248"/>
      <c r="AN6" s="248"/>
    </row>
    <row r="7" spans="1:46" ht="13.5" customHeight="1" x14ac:dyDescent="0.2">
      <c r="A7" s="247"/>
      <c r="AK7" s="250"/>
      <c r="AL7" s="251"/>
      <c r="AM7" s="251"/>
      <c r="AN7" s="252"/>
      <c r="AO7" s="1131" t="s">
        <v>482</v>
      </c>
      <c r="AP7" s="253"/>
      <c r="AQ7" s="254" t="s">
        <v>483</v>
      </c>
      <c r="AR7" s="255"/>
    </row>
    <row r="8" spans="1:46" ht="13" x14ac:dyDescent="0.2">
      <c r="A8" s="247"/>
      <c r="AK8" s="256"/>
      <c r="AL8" s="257"/>
      <c r="AM8" s="257"/>
      <c r="AN8" s="258"/>
      <c r="AO8" s="1132"/>
      <c r="AP8" s="259" t="s">
        <v>484</v>
      </c>
      <c r="AQ8" s="260" t="s">
        <v>485</v>
      </c>
      <c r="AR8" s="261" t="s">
        <v>486</v>
      </c>
    </row>
    <row r="9" spans="1:46" ht="13" x14ac:dyDescent="0.2">
      <c r="A9" s="247"/>
      <c r="AK9" s="1143" t="s">
        <v>487</v>
      </c>
      <c r="AL9" s="1144"/>
      <c r="AM9" s="1144"/>
      <c r="AN9" s="1145"/>
      <c r="AO9" s="262">
        <v>1084025</v>
      </c>
      <c r="AP9" s="262">
        <v>200448</v>
      </c>
      <c r="AQ9" s="263">
        <v>154424</v>
      </c>
      <c r="AR9" s="264">
        <v>29.8</v>
      </c>
    </row>
    <row r="10" spans="1:46" ht="13.5" customHeight="1" x14ac:dyDescent="0.2">
      <c r="A10" s="247"/>
      <c r="AK10" s="1143" t="s">
        <v>488</v>
      </c>
      <c r="AL10" s="1144"/>
      <c r="AM10" s="1144"/>
      <c r="AN10" s="1145"/>
      <c r="AO10" s="265">
        <v>181114</v>
      </c>
      <c r="AP10" s="265">
        <v>33490</v>
      </c>
      <c r="AQ10" s="266">
        <v>18194</v>
      </c>
      <c r="AR10" s="267">
        <v>84.1</v>
      </c>
    </row>
    <row r="11" spans="1:46" ht="13.5" customHeight="1" x14ac:dyDescent="0.2">
      <c r="A11" s="247"/>
      <c r="AK11" s="1143" t="s">
        <v>489</v>
      </c>
      <c r="AL11" s="1144"/>
      <c r="AM11" s="1144"/>
      <c r="AN11" s="1145"/>
      <c r="AO11" s="265" t="s">
        <v>490</v>
      </c>
      <c r="AP11" s="265" t="s">
        <v>490</v>
      </c>
      <c r="AQ11" s="266">
        <v>1285</v>
      </c>
      <c r="AR11" s="267" t="s">
        <v>490</v>
      </c>
    </row>
    <row r="12" spans="1:46" ht="13.5" customHeight="1" x14ac:dyDescent="0.2">
      <c r="A12" s="247"/>
      <c r="AK12" s="1143" t="s">
        <v>491</v>
      </c>
      <c r="AL12" s="1144"/>
      <c r="AM12" s="1144"/>
      <c r="AN12" s="1145"/>
      <c r="AO12" s="265" t="s">
        <v>490</v>
      </c>
      <c r="AP12" s="265" t="s">
        <v>490</v>
      </c>
      <c r="AQ12" s="266" t="s">
        <v>490</v>
      </c>
      <c r="AR12" s="267" t="s">
        <v>490</v>
      </c>
    </row>
    <row r="13" spans="1:46" ht="13.5" customHeight="1" x14ac:dyDescent="0.2">
      <c r="A13" s="247"/>
      <c r="AK13" s="1143" t="s">
        <v>492</v>
      </c>
      <c r="AL13" s="1144"/>
      <c r="AM13" s="1144"/>
      <c r="AN13" s="1145"/>
      <c r="AO13" s="265">
        <v>129108</v>
      </c>
      <c r="AP13" s="265">
        <v>23874</v>
      </c>
      <c r="AQ13" s="266">
        <v>5735</v>
      </c>
      <c r="AR13" s="267">
        <v>316.3</v>
      </c>
    </row>
    <row r="14" spans="1:46" ht="13.5" customHeight="1" x14ac:dyDescent="0.2">
      <c r="A14" s="247"/>
      <c r="AK14" s="1143" t="s">
        <v>493</v>
      </c>
      <c r="AL14" s="1144"/>
      <c r="AM14" s="1144"/>
      <c r="AN14" s="1145"/>
      <c r="AO14" s="265">
        <v>37746</v>
      </c>
      <c r="AP14" s="265">
        <v>6980</v>
      </c>
      <c r="AQ14" s="266">
        <v>2950</v>
      </c>
      <c r="AR14" s="267">
        <v>136.6</v>
      </c>
    </row>
    <row r="15" spans="1:46" ht="13.5" customHeight="1" x14ac:dyDescent="0.2">
      <c r="A15" s="247"/>
      <c r="AK15" s="1146" t="s">
        <v>494</v>
      </c>
      <c r="AL15" s="1147"/>
      <c r="AM15" s="1147"/>
      <c r="AN15" s="1148"/>
      <c r="AO15" s="265">
        <v>-67316</v>
      </c>
      <c r="AP15" s="265">
        <v>-12447</v>
      </c>
      <c r="AQ15" s="266">
        <v>-9110</v>
      </c>
      <c r="AR15" s="267">
        <v>36.6</v>
      </c>
    </row>
    <row r="16" spans="1:46" ht="13" x14ac:dyDescent="0.2">
      <c r="A16" s="247"/>
      <c r="AK16" s="1146" t="s">
        <v>177</v>
      </c>
      <c r="AL16" s="1147"/>
      <c r="AM16" s="1147"/>
      <c r="AN16" s="1148"/>
      <c r="AO16" s="265">
        <v>1364677</v>
      </c>
      <c r="AP16" s="265">
        <v>252344</v>
      </c>
      <c r="AQ16" s="266">
        <v>173477</v>
      </c>
      <c r="AR16" s="267">
        <v>45.5</v>
      </c>
    </row>
    <row r="17" spans="1:46" ht="13" x14ac:dyDescent="0.2">
      <c r="A17" s="247"/>
    </row>
    <row r="18" spans="1:46" ht="13" x14ac:dyDescent="0.2">
      <c r="A18" s="247"/>
      <c r="AQ18" s="268"/>
      <c r="AR18" s="268"/>
    </row>
    <row r="19" spans="1:46" ht="13" x14ac:dyDescent="0.2">
      <c r="A19" s="247"/>
      <c r="AK19" s="243" t="s">
        <v>495</v>
      </c>
    </row>
    <row r="20" spans="1:46" ht="13" x14ac:dyDescent="0.2">
      <c r="A20" s="247"/>
      <c r="AK20" s="269"/>
      <c r="AL20" s="270"/>
      <c r="AM20" s="270"/>
      <c r="AN20" s="271"/>
      <c r="AO20" s="272" t="s">
        <v>496</v>
      </c>
      <c r="AP20" s="273" t="s">
        <v>497</v>
      </c>
      <c r="AQ20" s="274" t="s">
        <v>498</v>
      </c>
      <c r="AR20" s="275"/>
    </row>
    <row r="21" spans="1:46" s="248" customFormat="1" ht="13" x14ac:dyDescent="0.2">
      <c r="A21" s="276"/>
      <c r="AK21" s="1149" t="s">
        <v>499</v>
      </c>
      <c r="AL21" s="1150"/>
      <c r="AM21" s="1150"/>
      <c r="AN21" s="1151"/>
      <c r="AO21" s="277">
        <v>19.420000000000002</v>
      </c>
      <c r="AP21" s="278">
        <v>14.28</v>
      </c>
      <c r="AQ21" s="279">
        <v>5.14</v>
      </c>
      <c r="AS21" s="280"/>
      <c r="AT21" s="276"/>
    </row>
    <row r="22" spans="1:46" s="248" customFormat="1" ht="13" x14ac:dyDescent="0.2">
      <c r="A22" s="276"/>
      <c r="AK22" s="1149" t="s">
        <v>500</v>
      </c>
      <c r="AL22" s="1150"/>
      <c r="AM22" s="1150"/>
      <c r="AN22" s="1151"/>
      <c r="AO22" s="281">
        <v>98.4</v>
      </c>
      <c r="AP22" s="282">
        <v>96</v>
      </c>
      <c r="AQ22" s="283">
        <v>2.4</v>
      </c>
      <c r="AR22" s="268"/>
      <c r="AS22" s="280"/>
      <c r="AT22" s="276"/>
    </row>
    <row r="23" spans="1:46" s="248" customFormat="1" ht="13" x14ac:dyDescent="0.2">
      <c r="A23" s="276"/>
      <c r="AP23" s="268"/>
      <c r="AQ23" s="268"/>
      <c r="AR23" s="268"/>
      <c r="AS23" s="280"/>
      <c r="AT23" s="276"/>
    </row>
    <row r="24" spans="1:46" s="248" customFormat="1" ht="13" x14ac:dyDescent="0.2">
      <c r="A24" s="276"/>
      <c r="AP24" s="268"/>
      <c r="AQ24" s="268"/>
      <c r="AR24" s="268"/>
      <c r="AS24" s="280"/>
      <c r="AT24" s="276"/>
    </row>
    <row r="25" spans="1:46" s="248" customFormat="1" ht="13" x14ac:dyDescent="0.2">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3" x14ac:dyDescent="0.2">
      <c r="A26" s="1142" t="s">
        <v>501</v>
      </c>
      <c r="B26" s="1142"/>
      <c r="C26" s="1142"/>
      <c r="D26" s="1142"/>
      <c r="E26" s="1142"/>
      <c r="F26" s="1142"/>
      <c r="G26" s="1142"/>
      <c r="H26" s="1142"/>
      <c r="I26" s="1142"/>
      <c r="J26" s="1142"/>
      <c r="K26" s="1142"/>
      <c r="L26" s="1142"/>
      <c r="M26" s="1142"/>
      <c r="N26" s="1142"/>
      <c r="O26" s="1142"/>
      <c r="P26" s="1142"/>
      <c r="Q26" s="1142"/>
      <c r="R26" s="1142"/>
      <c r="S26" s="1142"/>
      <c r="T26" s="1142"/>
      <c r="U26" s="1142"/>
      <c r="V26" s="1142"/>
      <c r="W26" s="1142"/>
      <c r="X26" s="1142"/>
      <c r="Y26" s="1142"/>
      <c r="Z26" s="1142"/>
      <c r="AA26" s="1142"/>
      <c r="AB26" s="1142"/>
      <c r="AC26" s="1142"/>
      <c r="AD26" s="1142"/>
      <c r="AE26" s="1142"/>
      <c r="AF26" s="1142"/>
      <c r="AG26" s="1142"/>
      <c r="AH26" s="1142"/>
      <c r="AI26" s="1142"/>
      <c r="AJ26" s="1142"/>
      <c r="AK26" s="1142"/>
      <c r="AL26" s="1142"/>
      <c r="AM26" s="1142"/>
      <c r="AN26" s="1142"/>
      <c r="AO26" s="1142"/>
      <c r="AP26" s="1142"/>
      <c r="AQ26" s="1142"/>
      <c r="AR26" s="1142"/>
      <c r="AS26" s="1142"/>
    </row>
    <row r="27" spans="1:46" ht="13" x14ac:dyDescent="0.2">
      <c r="A27" s="288"/>
      <c r="AS27" s="243"/>
      <c r="AT27" s="243"/>
    </row>
    <row r="28" spans="1:46" ht="16.5" x14ac:dyDescent="0.2">
      <c r="A28" s="244" t="s">
        <v>502</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3" x14ac:dyDescent="0.2">
      <c r="A29" s="247"/>
      <c r="AK29" s="248" t="s">
        <v>503</v>
      </c>
      <c r="AL29" s="248"/>
      <c r="AM29" s="248"/>
      <c r="AN29" s="248"/>
      <c r="AS29" s="290"/>
    </row>
    <row r="30" spans="1:46" ht="13.5" customHeight="1" x14ac:dyDescent="0.2">
      <c r="A30" s="247"/>
      <c r="AK30" s="250"/>
      <c r="AL30" s="251"/>
      <c r="AM30" s="251"/>
      <c r="AN30" s="252"/>
      <c r="AO30" s="1131" t="s">
        <v>482</v>
      </c>
      <c r="AP30" s="253"/>
      <c r="AQ30" s="254" t="s">
        <v>483</v>
      </c>
      <c r="AR30" s="255"/>
    </row>
    <row r="31" spans="1:46" ht="13" x14ac:dyDescent="0.2">
      <c r="A31" s="247"/>
      <c r="AK31" s="256"/>
      <c r="AL31" s="257"/>
      <c r="AM31" s="257"/>
      <c r="AN31" s="258"/>
      <c r="AO31" s="1132"/>
      <c r="AP31" s="259" t="s">
        <v>484</v>
      </c>
      <c r="AQ31" s="260" t="s">
        <v>485</v>
      </c>
      <c r="AR31" s="261" t="s">
        <v>486</v>
      </c>
    </row>
    <row r="32" spans="1:46" ht="27" customHeight="1" x14ac:dyDescent="0.2">
      <c r="A32" s="247"/>
      <c r="AK32" s="1133" t="s">
        <v>504</v>
      </c>
      <c r="AL32" s="1134"/>
      <c r="AM32" s="1134"/>
      <c r="AN32" s="1135"/>
      <c r="AO32" s="291">
        <v>824806</v>
      </c>
      <c r="AP32" s="291">
        <v>152516</v>
      </c>
      <c r="AQ32" s="292">
        <v>83140</v>
      </c>
      <c r="AR32" s="293">
        <v>83.4</v>
      </c>
    </row>
    <row r="33" spans="1:46" ht="13.5" customHeight="1" x14ac:dyDescent="0.2">
      <c r="A33" s="247"/>
      <c r="AK33" s="1133" t="s">
        <v>505</v>
      </c>
      <c r="AL33" s="1134"/>
      <c r="AM33" s="1134"/>
      <c r="AN33" s="1135"/>
      <c r="AO33" s="291" t="s">
        <v>490</v>
      </c>
      <c r="AP33" s="291" t="s">
        <v>490</v>
      </c>
      <c r="AQ33" s="292" t="s">
        <v>490</v>
      </c>
      <c r="AR33" s="293" t="s">
        <v>490</v>
      </c>
    </row>
    <row r="34" spans="1:46" ht="27" customHeight="1" x14ac:dyDescent="0.2">
      <c r="A34" s="247"/>
      <c r="AK34" s="1133" t="s">
        <v>506</v>
      </c>
      <c r="AL34" s="1134"/>
      <c r="AM34" s="1134"/>
      <c r="AN34" s="1135"/>
      <c r="AO34" s="291" t="s">
        <v>490</v>
      </c>
      <c r="AP34" s="291" t="s">
        <v>490</v>
      </c>
      <c r="AQ34" s="292" t="s">
        <v>490</v>
      </c>
      <c r="AR34" s="293" t="s">
        <v>490</v>
      </c>
    </row>
    <row r="35" spans="1:46" ht="27" customHeight="1" x14ac:dyDescent="0.2">
      <c r="A35" s="247"/>
      <c r="AK35" s="1133" t="s">
        <v>507</v>
      </c>
      <c r="AL35" s="1134"/>
      <c r="AM35" s="1134"/>
      <c r="AN35" s="1135"/>
      <c r="AO35" s="291">
        <v>195106</v>
      </c>
      <c r="AP35" s="291">
        <v>36077</v>
      </c>
      <c r="AQ35" s="292">
        <v>26106</v>
      </c>
      <c r="AR35" s="293">
        <v>38.200000000000003</v>
      </c>
    </row>
    <row r="36" spans="1:46" ht="27" customHeight="1" x14ac:dyDescent="0.2">
      <c r="A36" s="247"/>
      <c r="AK36" s="1133" t="s">
        <v>508</v>
      </c>
      <c r="AL36" s="1134"/>
      <c r="AM36" s="1134"/>
      <c r="AN36" s="1135"/>
      <c r="AO36" s="291">
        <v>17628</v>
      </c>
      <c r="AP36" s="291">
        <v>3260</v>
      </c>
      <c r="AQ36" s="292">
        <v>4689</v>
      </c>
      <c r="AR36" s="293">
        <v>-30.5</v>
      </c>
    </row>
    <row r="37" spans="1:46" ht="13.5" customHeight="1" x14ac:dyDescent="0.2">
      <c r="A37" s="247"/>
      <c r="AK37" s="1133" t="s">
        <v>509</v>
      </c>
      <c r="AL37" s="1134"/>
      <c r="AM37" s="1134"/>
      <c r="AN37" s="1135"/>
      <c r="AO37" s="291" t="s">
        <v>490</v>
      </c>
      <c r="AP37" s="291" t="s">
        <v>490</v>
      </c>
      <c r="AQ37" s="292">
        <v>554</v>
      </c>
      <c r="AR37" s="293" t="s">
        <v>490</v>
      </c>
    </row>
    <row r="38" spans="1:46" ht="27" customHeight="1" x14ac:dyDescent="0.2">
      <c r="A38" s="247"/>
      <c r="AK38" s="1136" t="s">
        <v>510</v>
      </c>
      <c r="AL38" s="1137"/>
      <c r="AM38" s="1137"/>
      <c r="AN38" s="1138"/>
      <c r="AO38" s="294">
        <v>510</v>
      </c>
      <c r="AP38" s="294">
        <v>94</v>
      </c>
      <c r="AQ38" s="295">
        <v>7</v>
      </c>
      <c r="AR38" s="283">
        <v>1242.9000000000001</v>
      </c>
      <c r="AS38" s="290"/>
    </row>
    <row r="39" spans="1:46" ht="13" x14ac:dyDescent="0.2">
      <c r="A39" s="247"/>
      <c r="AK39" s="1136" t="s">
        <v>511</v>
      </c>
      <c r="AL39" s="1137"/>
      <c r="AM39" s="1137"/>
      <c r="AN39" s="1138"/>
      <c r="AO39" s="291">
        <v>-33041</v>
      </c>
      <c r="AP39" s="291">
        <v>-6110</v>
      </c>
      <c r="AQ39" s="292">
        <v>-2038</v>
      </c>
      <c r="AR39" s="293">
        <v>199.8</v>
      </c>
      <c r="AS39" s="290"/>
    </row>
    <row r="40" spans="1:46" ht="27" customHeight="1" x14ac:dyDescent="0.2">
      <c r="A40" s="247"/>
      <c r="AK40" s="1133" t="s">
        <v>512</v>
      </c>
      <c r="AL40" s="1134"/>
      <c r="AM40" s="1134"/>
      <c r="AN40" s="1135"/>
      <c r="AO40" s="291">
        <v>-671735</v>
      </c>
      <c r="AP40" s="291">
        <v>-124211</v>
      </c>
      <c r="AQ40" s="292">
        <v>-74354</v>
      </c>
      <c r="AR40" s="293">
        <v>67.099999999999994</v>
      </c>
      <c r="AS40" s="290"/>
    </row>
    <row r="41" spans="1:46" ht="13" x14ac:dyDescent="0.2">
      <c r="A41" s="247"/>
      <c r="AK41" s="1139" t="s">
        <v>287</v>
      </c>
      <c r="AL41" s="1140"/>
      <c r="AM41" s="1140"/>
      <c r="AN41" s="1141"/>
      <c r="AO41" s="291">
        <v>333274</v>
      </c>
      <c r="AP41" s="291">
        <v>61626</v>
      </c>
      <c r="AQ41" s="292">
        <v>38106</v>
      </c>
      <c r="AR41" s="293">
        <v>61.7</v>
      </c>
      <c r="AS41" s="290"/>
    </row>
    <row r="42" spans="1:46" ht="13" x14ac:dyDescent="0.2">
      <c r="A42" s="247"/>
      <c r="AK42" s="296"/>
      <c r="AQ42" s="268"/>
      <c r="AR42" s="268"/>
      <c r="AS42" s="290"/>
    </row>
    <row r="43" spans="1:46" ht="13" x14ac:dyDescent="0.2">
      <c r="A43" s="247"/>
      <c r="AP43" s="297"/>
      <c r="AQ43" s="268"/>
      <c r="AS43" s="290"/>
    </row>
    <row r="44" spans="1:46" ht="13" x14ac:dyDescent="0.2">
      <c r="A44" s="247"/>
      <c r="AQ44" s="268"/>
    </row>
    <row r="45" spans="1:46" ht="13" x14ac:dyDescent="0.2">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3" x14ac:dyDescent="0.2">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
      <c r="A47" s="300" t="s">
        <v>513</v>
      </c>
    </row>
    <row r="48" spans="1:46" ht="13" x14ac:dyDescent="0.2">
      <c r="A48" s="247"/>
      <c r="AK48" s="301" t="s">
        <v>514</v>
      </c>
      <c r="AL48" s="301"/>
      <c r="AM48" s="301"/>
      <c r="AN48" s="301"/>
      <c r="AO48" s="301"/>
      <c r="AP48" s="301"/>
      <c r="AQ48" s="302"/>
      <c r="AR48" s="301"/>
    </row>
    <row r="49" spans="1:44" ht="13.5" customHeight="1" x14ac:dyDescent="0.2">
      <c r="A49" s="247"/>
      <c r="AK49" s="303"/>
      <c r="AL49" s="304"/>
      <c r="AM49" s="1126" t="s">
        <v>482</v>
      </c>
      <c r="AN49" s="1128" t="s">
        <v>515</v>
      </c>
      <c r="AO49" s="1129"/>
      <c r="AP49" s="1129"/>
      <c r="AQ49" s="1129"/>
      <c r="AR49" s="1130"/>
    </row>
    <row r="50" spans="1:44" ht="13" x14ac:dyDescent="0.2">
      <c r="A50" s="247"/>
      <c r="AK50" s="305"/>
      <c r="AL50" s="306"/>
      <c r="AM50" s="1127"/>
      <c r="AN50" s="307" t="s">
        <v>516</v>
      </c>
      <c r="AO50" s="308" t="s">
        <v>517</v>
      </c>
      <c r="AP50" s="309" t="s">
        <v>518</v>
      </c>
      <c r="AQ50" s="310" t="s">
        <v>519</v>
      </c>
      <c r="AR50" s="311" t="s">
        <v>520</v>
      </c>
    </row>
    <row r="51" spans="1:44" ht="13" x14ac:dyDescent="0.2">
      <c r="A51" s="247"/>
      <c r="AK51" s="303" t="s">
        <v>521</v>
      </c>
      <c r="AL51" s="304"/>
      <c r="AM51" s="312">
        <v>1210017</v>
      </c>
      <c r="AN51" s="313">
        <v>200933</v>
      </c>
      <c r="AO51" s="314">
        <v>21</v>
      </c>
      <c r="AP51" s="315">
        <v>126525</v>
      </c>
      <c r="AQ51" s="316">
        <v>0.2</v>
      </c>
      <c r="AR51" s="317">
        <v>20.8</v>
      </c>
    </row>
    <row r="52" spans="1:44" ht="13" x14ac:dyDescent="0.2">
      <c r="A52" s="247"/>
      <c r="AK52" s="318"/>
      <c r="AL52" s="319" t="s">
        <v>522</v>
      </c>
      <c r="AM52" s="320">
        <v>818683</v>
      </c>
      <c r="AN52" s="321">
        <v>135949</v>
      </c>
      <c r="AO52" s="322">
        <v>40.299999999999997</v>
      </c>
      <c r="AP52" s="323">
        <v>67052</v>
      </c>
      <c r="AQ52" s="324">
        <v>18.100000000000001</v>
      </c>
      <c r="AR52" s="325">
        <v>22.2</v>
      </c>
    </row>
    <row r="53" spans="1:44" ht="13" x14ac:dyDescent="0.2">
      <c r="A53" s="247"/>
      <c r="AK53" s="303" t="s">
        <v>523</v>
      </c>
      <c r="AL53" s="304"/>
      <c r="AM53" s="312">
        <v>848354</v>
      </c>
      <c r="AN53" s="313">
        <v>145018</v>
      </c>
      <c r="AO53" s="314">
        <v>-27.8</v>
      </c>
      <c r="AP53" s="315">
        <v>122054</v>
      </c>
      <c r="AQ53" s="316">
        <v>-3.5</v>
      </c>
      <c r="AR53" s="317">
        <v>-24.3</v>
      </c>
    </row>
    <row r="54" spans="1:44" ht="13" x14ac:dyDescent="0.2">
      <c r="A54" s="247"/>
      <c r="AK54" s="318"/>
      <c r="AL54" s="319" t="s">
        <v>522</v>
      </c>
      <c r="AM54" s="320">
        <v>335500</v>
      </c>
      <c r="AN54" s="321">
        <v>57350</v>
      </c>
      <c r="AO54" s="322">
        <v>-57.8</v>
      </c>
      <c r="AP54" s="323">
        <v>68298</v>
      </c>
      <c r="AQ54" s="324">
        <v>1.9</v>
      </c>
      <c r="AR54" s="325">
        <v>-59.7</v>
      </c>
    </row>
    <row r="55" spans="1:44" ht="13" x14ac:dyDescent="0.2">
      <c r="A55" s="247"/>
      <c r="AK55" s="303" t="s">
        <v>524</v>
      </c>
      <c r="AL55" s="304"/>
      <c r="AM55" s="312">
        <v>781073</v>
      </c>
      <c r="AN55" s="313">
        <v>137175</v>
      </c>
      <c r="AO55" s="314">
        <v>-5.4</v>
      </c>
      <c r="AP55" s="315">
        <v>111644</v>
      </c>
      <c r="AQ55" s="316">
        <v>-8.5</v>
      </c>
      <c r="AR55" s="317">
        <v>3.1</v>
      </c>
    </row>
    <row r="56" spans="1:44" ht="13" x14ac:dyDescent="0.2">
      <c r="A56" s="247"/>
      <c r="AK56" s="318"/>
      <c r="AL56" s="319" t="s">
        <v>522</v>
      </c>
      <c r="AM56" s="320">
        <v>400672</v>
      </c>
      <c r="AN56" s="321">
        <v>70367</v>
      </c>
      <c r="AO56" s="322">
        <v>22.7</v>
      </c>
      <c r="AP56" s="323">
        <v>66606</v>
      </c>
      <c r="AQ56" s="324">
        <v>-2.5</v>
      </c>
      <c r="AR56" s="325">
        <v>25.2</v>
      </c>
    </row>
    <row r="57" spans="1:44" ht="13" x14ac:dyDescent="0.2">
      <c r="A57" s="247"/>
      <c r="AK57" s="303" t="s">
        <v>525</v>
      </c>
      <c r="AL57" s="304"/>
      <c r="AM57" s="312">
        <v>706139</v>
      </c>
      <c r="AN57" s="313">
        <v>127003</v>
      </c>
      <c r="AO57" s="314">
        <v>-7.4</v>
      </c>
      <c r="AP57" s="315">
        <v>127917</v>
      </c>
      <c r="AQ57" s="316">
        <v>14.6</v>
      </c>
      <c r="AR57" s="317">
        <v>-22</v>
      </c>
    </row>
    <row r="58" spans="1:44" ht="13" x14ac:dyDescent="0.2">
      <c r="A58" s="247"/>
      <c r="AK58" s="318"/>
      <c r="AL58" s="319" t="s">
        <v>522</v>
      </c>
      <c r="AM58" s="320">
        <v>440506</v>
      </c>
      <c r="AN58" s="321">
        <v>79228</v>
      </c>
      <c r="AO58" s="322">
        <v>12.6</v>
      </c>
      <c r="AP58" s="323">
        <v>69746</v>
      </c>
      <c r="AQ58" s="324">
        <v>4.7</v>
      </c>
      <c r="AR58" s="325">
        <v>7.9</v>
      </c>
    </row>
    <row r="59" spans="1:44" ht="13" x14ac:dyDescent="0.2">
      <c r="A59" s="247"/>
      <c r="AK59" s="303" t="s">
        <v>526</v>
      </c>
      <c r="AL59" s="304"/>
      <c r="AM59" s="312">
        <v>684961</v>
      </c>
      <c r="AN59" s="313">
        <v>126657</v>
      </c>
      <c r="AO59" s="314">
        <v>-0.3</v>
      </c>
      <c r="AP59" s="315">
        <v>135931</v>
      </c>
      <c r="AQ59" s="316">
        <v>6.3</v>
      </c>
      <c r="AR59" s="317">
        <v>-6.6</v>
      </c>
    </row>
    <row r="60" spans="1:44" ht="13" x14ac:dyDescent="0.2">
      <c r="A60" s="247"/>
      <c r="AK60" s="318"/>
      <c r="AL60" s="319" t="s">
        <v>522</v>
      </c>
      <c r="AM60" s="320">
        <v>369100</v>
      </c>
      <c r="AN60" s="321">
        <v>68251</v>
      </c>
      <c r="AO60" s="322">
        <v>-13.9</v>
      </c>
      <c r="AP60" s="323">
        <v>75320</v>
      </c>
      <c r="AQ60" s="324">
        <v>8</v>
      </c>
      <c r="AR60" s="325">
        <v>-21.9</v>
      </c>
    </row>
    <row r="61" spans="1:44" ht="13" x14ac:dyDescent="0.2">
      <c r="A61" s="247"/>
      <c r="AK61" s="303" t="s">
        <v>527</v>
      </c>
      <c r="AL61" s="326"/>
      <c r="AM61" s="312">
        <v>846109</v>
      </c>
      <c r="AN61" s="313">
        <v>147357</v>
      </c>
      <c r="AO61" s="314">
        <v>-4</v>
      </c>
      <c r="AP61" s="315">
        <v>124814</v>
      </c>
      <c r="AQ61" s="327">
        <v>1.8</v>
      </c>
      <c r="AR61" s="317">
        <v>-5.8</v>
      </c>
    </row>
    <row r="62" spans="1:44" ht="13" x14ac:dyDescent="0.2">
      <c r="A62" s="247"/>
      <c r="AK62" s="318"/>
      <c r="AL62" s="319" t="s">
        <v>522</v>
      </c>
      <c r="AM62" s="320">
        <v>472892</v>
      </c>
      <c r="AN62" s="321">
        <v>82229</v>
      </c>
      <c r="AO62" s="322">
        <v>0.8</v>
      </c>
      <c r="AP62" s="323">
        <v>69404</v>
      </c>
      <c r="AQ62" s="324">
        <v>6</v>
      </c>
      <c r="AR62" s="325">
        <v>-5.2</v>
      </c>
    </row>
    <row r="63" spans="1:44" ht="13" x14ac:dyDescent="0.2">
      <c r="A63" s="247"/>
    </row>
    <row r="64" spans="1:44" ht="13" x14ac:dyDescent="0.2">
      <c r="A64" s="247"/>
    </row>
    <row r="65" spans="1:46" ht="13" x14ac:dyDescent="0.2">
      <c r="A65" s="247"/>
    </row>
    <row r="66" spans="1:46" ht="13" x14ac:dyDescent="0.2">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
      <c r="AS67" s="243"/>
      <c r="AT67" s="243"/>
    </row>
    <row r="70" spans="1:46" ht="13" hidden="1" x14ac:dyDescent="0.2"/>
    <row r="71" spans="1:46" ht="13" hidden="1" x14ac:dyDescent="0.2"/>
    <row r="72" spans="1:46" ht="13" hidden="1" x14ac:dyDescent="0.2"/>
    <row r="73" spans="1:46" ht="13" hidden="1" x14ac:dyDescent="0.2"/>
  </sheetData>
  <sheetProtection algorithmName="SHA-512" hashValue="PkFLQpgReJ1qxt8Yz43B7AVvrJpB4FK+Qm+E47UPOdW8bfIVG2bSa7ZxDe2vuSDRjbnxYxuUs8YI50whGsTUAA==" saltValue="sQwq/Tapt5t4Nh4pay2O5g=="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85" zoomScaleNormal="85" zoomScaleSheetLayoutView="55" workbookViewId="0">
      <selection activeCell="C108" sqref="C108"/>
    </sheetView>
  </sheetViews>
  <sheetFormatPr defaultColWidth="0" defaultRowHeight="13.5" customHeight="1" zeroHeight="1" x14ac:dyDescent="0.2"/>
  <cols>
    <col min="1" max="125" width="2.453125" style="242" customWidth="1"/>
    <col min="126" max="16384" width="9" style="241" hidden="1"/>
  </cols>
  <sheetData>
    <row r="1" spans="2:125"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3" x14ac:dyDescent="0.2">
      <c r="B2" s="241"/>
      <c r="DG2" s="241"/>
    </row>
    <row r="3" spans="2:125" ht="13" x14ac:dyDescent="0.2">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3" x14ac:dyDescent="0.2"/>
    <row r="5" spans="2:125" ht="13" x14ac:dyDescent="0.2"/>
    <row r="6" spans="2:125" ht="13" x14ac:dyDescent="0.2"/>
    <row r="7" spans="2:125" ht="13" x14ac:dyDescent="0.2"/>
    <row r="8" spans="2:125" ht="13" x14ac:dyDescent="0.2"/>
    <row r="9" spans="2:125" ht="13" x14ac:dyDescent="0.2">
      <c r="DU9" s="241"/>
    </row>
    <row r="10" spans="2:125" ht="13" x14ac:dyDescent="0.2"/>
    <row r="11" spans="2:125" ht="13" x14ac:dyDescent="0.2"/>
    <row r="12" spans="2:125" ht="13" x14ac:dyDescent="0.2"/>
    <row r="13" spans="2:125" ht="13" x14ac:dyDescent="0.2"/>
    <row r="14" spans="2:125" ht="13" x14ac:dyDescent="0.2"/>
    <row r="15" spans="2:125" ht="13" x14ac:dyDescent="0.2"/>
    <row r="16" spans="2:125" ht="13" x14ac:dyDescent="0.2"/>
    <row r="17" spans="125:125" ht="13" x14ac:dyDescent="0.2">
      <c r="DU17" s="241"/>
    </row>
    <row r="18" spans="125:125" ht="13" x14ac:dyDescent="0.2"/>
    <row r="19" spans="125:125" ht="13" x14ac:dyDescent="0.2"/>
    <row r="20" spans="125:125" ht="13" x14ac:dyDescent="0.2">
      <c r="DU20" s="241"/>
    </row>
    <row r="21" spans="125:125" ht="13" x14ac:dyDescent="0.2">
      <c r="DU21" s="241"/>
    </row>
    <row r="22" spans="125:125" ht="13" x14ac:dyDescent="0.2"/>
    <row r="23" spans="125:125" ht="13" x14ac:dyDescent="0.2"/>
    <row r="24" spans="125:125" ht="13" x14ac:dyDescent="0.2"/>
    <row r="25" spans="125:125" ht="13" x14ac:dyDescent="0.2"/>
    <row r="26" spans="125:125" ht="13" x14ac:dyDescent="0.2"/>
    <row r="27" spans="125:125" ht="13" x14ac:dyDescent="0.2"/>
    <row r="28" spans="125:125" ht="13" x14ac:dyDescent="0.2">
      <c r="DU28" s="241"/>
    </row>
    <row r="29" spans="125:125" ht="13" x14ac:dyDescent="0.2"/>
    <row r="30" spans="125:125" ht="13" x14ac:dyDescent="0.2"/>
    <row r="31" spans="125:125" ht="13" x14ac:dyDescent="0.2"/>
    <row r="32" spans="125:125" ht="13" x14ac:dyDescent="0.2"/>
    <row r="33" spans="2:125" ht="13" x14ac:dyDescent="0.2">
      <c r="B33" s="241"/>
      <c r="G33" s="241"/>
      <c r="I33" s="241"/>
    </row>
    <row r="34" spans="2:125" ht="13" x14ac:dyDescent="0.2">
      <c r="C34" s="241"/>
      <c r="P34" s="241"/>
      <c r="DE34" s="241"/>
      <c r="DH34" s="241"/>
    </row>
    <row r="35" spans="2:125" ht="13" x14ac:dyDescent="0.2">
      <c r="D35" s="241"/>
      <c r="E35" s="241"/>
      <c r="DG35" s="241"/>
      <c r="DJ35" s="241"/>
      <c r="DP35" s="241"/>
      <c r="DQ35" s="241"/>
      <c r="DR35" s="241"/>
      <c r="DS35" s="241"/>
      <c r="DT35" s="241"/>
      <c r="DU35" s="241"/>
    </row>
    <row r="36" spans="2:125" ht="13" x14ac:dyDescent="0.2">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3" x14ac:dyDescent="0.2">
      <c r="DU37" s="241"/>
    </row>
    <row r="38" spans="2:125" ht="13" x14ac:dyDescent="0.2">
      <c r="DT38" s="241"/>
      <c r="DU38" s="241"/>
    </row>
    <row r="39" spans="2:125" ht="13" x14ac:dyDescent="0.2"/>
    <row r="40" spans="2:125" ht="13" x14ac:dyDescent="0.2">
      <c r="DH40" s="241"/>
    </row>
    <row r="41" spans="2:125" ht="13" x14ac:dyDescent="0.2">
      <c r="DE41" s="241"/>
    </row>
    <row r="42" spans="2:125" ht="13" x14ac:dyDescent="0.2">
      <c r="DG42" s="241"/>
      <c r="DJ42" s="241"/>
    </row>
    <row r="43" spans="2:125" ht="13" x14ac:dyDescent="0.2">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3" x14ac:dyDescent="0.2">
      <c r="DU44" s="241"/>
    </row>
    <row r="45" spans="2:125" ht="13" x14ac:dyDescent="0.2"/>
    <row r="46" spans="2:125" ht="13" x14ac:dyDescent="0.2"/>
    <row r="47" spans="2:125" ht="13" x14ac:dyDescent="0.2"/>
    <row r="48" spans="2:125" ht="13" x14ac:dyDescent="0.2">
      <c r="DT48" s="241"/>
      <c r="DU48" s="241"/>
    </row>
    <row r="49" spans="120:125" ht="13" x14ac:dyDescent="0.2">
      <c r="DU49" s="241"/>
    </row>
    <row r="50" spans="120:125" ht="13" x14ac:dyDescent="0.2">
      <c r="DU50" s="241"/>
    </row>
    <row r="51" spans="120:125" ht="13" x14ac:dyDescent="0.2">
      <c r="DP51" s="241"/>
      <c r="DQ51" s="241"/>
      <c r="DR51" s="241"/>
      <c r="DS51" s="241"/>
      <c r="DT51" s="241"/>
      <c r="DU51" s="241"/>
    </row>
    <row r="52" spans="120:125" ht="13" x14ac:dyDescent="0.2"/>
    <row r="53" spans="120:125" ht="13" x14ac:dyDescent="0.2"/>
    <row r="54" spans="120:125" ht="13" x14ac:dyDescent="0.2">
      <c r="DU54" s="241"/>
    </row>
    <row r="55" spans="120:125" ht="13" x14ac:dyDescent="0.2"/>
    <row r="56" spans="120:125" ht="13" x14ac:dyDescent="0.2"/>
    <row r="57" spans="120:125" ht="13" x14ac:dyDescent="0.2"/>
    <row r="58" spans="120:125" ht="13" x14ac:dyDescent="0.2">
      <c r="DU58" s="241"/>
    </row>
    <row r="59" spans="120:125" ht="13" x14ac:dyDescent="0.2"/>
    <row r="60" spans="120:125" ht="13" x14ac:dyDescent="0.2"/>
    <row r="61" spans="120:125" ht="13" x14ac:dyDescent="0.2"/>
    <row r="62" spans="120:125" ht="13" x14ac:dyDescent="0.2"/>
    <row r="63" spans="120:125" ht="13" x14ac:dyDescent="0.2">
      <c r="DU63" s="241"/>
    </row>
    <row r="64" spans="120:125" ht="13" x14ac:dyDescent="0.2">
      <c r="DT64" s="241"/>
      <c r="DU64" s="241"/>
    </row>
    <row r="65" spans="123:125" ht="13" x14ac:dyDescent="0.2"/>
    <row r="66" spans="123:125" ht="13" x14ac:dyDescent="0.2"/>
    <row r="67" spans="123:125" ht="13" x14ac:dyDescent="0.2"/>
    <row r="68" spans="123:125" ht="13" x14ac:dyDescent="0.2"/>
    <row r="69" spans="123:125" ht="13" x14ac:dyDescent="0.2">
      <c r="DS69" s="241"/>
      <c r="DT69" s="241"/>
      <c r="DU69" s="241"/>
    </row>
    <row r="70" spans="123:125" ht="13" x14ac:dyDescent="0.2"/>
    <row r="71" spans="123:125" ht="13" x14ac:dyDescent="0.2"/>
    <row r="72" spans="123:125" ht="13" x14ac:dyDescent="0.2"/>
    <row r="73" spans="123:125" ht="13" x14ac:dyDescent="0.2"/>
    <row r="74" spans="123:125" ht="13" x14ac:dyDescent="0.2"/>
    <row r="75" spans="123:125" ht="13" x14ac:dyDescent="0.2"/>
    <row r="76" spans="123:125" ht="13" x14ac:dyDescent="0.2"/>
    <row r="77" spans="123:125" ht="13" x14ac:dyDescent="0.2"/>
    <row r="78" spans="123:125" ht="13" x14ac:dyDescent="0.2"/>
    <row r="79" spans="123:125" ht="13" x14ac:dyDescent="0.2"/>
    <row r="80" spans="123:125" ht="13" x14ac:dyDescent="0.2"/>
    <row r="81" spans="116:125" ht="13" x14ac:dyDescent="0.2"/>
    <row r="82" spans="116:125" ht="13" x14ac:dyDescent="0.2">
      <c r="DL82" s="241"/>
    </row>
    <row r="83" spans="116:125" ht="13" x14ac:dyDescent="0.2">
      <c r="DM83" s="241"/>
      <c r="DN83" s="241"/>
      <c r="DO83" s="241"/>
      <c r="DP83" s="241"/>
      <c r="DQ83" s="241"/>
      <c r="DR83" s="241"/>
      <c r="DS83" s="241"/>
      <c r="DT83" s="241"/>
      <c r="DU83" s="241"/>
    </row>
    <row r="84" spans="116:125" ht="13" x14ac:dyDescent="0.2"/>
    <row r="85" spans="116:125" ht="13" x14ac:dyDescent="0.2"/>
    <row r="86" spans="116:125" ht="13" x14ac:dyDescent="0.2"/>
    <row r="87" spans="116:125" ht="13" x14ac:dyDescent="0.2"/>
    <row r="88" spans="116:125" ht="13" x14ac:dyDescent="0.2">
      <c r="DU88" s="241"/>
    </row>
    <row r="89" spans="116:125" ht="13" x14ac:dyDescent="0.2"/>
    <row r="90" spans="116:125" ht="13" x14ac:dyDescent="0.2"/>
    <row r="91" spans="116:125" ht="13" x14ac:dyDescent="0.2"/>
    <row r="92" spans="116:125" ht="13.5" customHeight="1" x14ac:dyDescent="0.2"/>
    <row r="93" spans="116:125" ht="13.5" customHeight="1" x14ac:dyDescent="0.2"/>
    <row r="94" spans="116:125" ht="13.5" customHeight="1" x14ac:dyDescent="0.2">
      <c r="DS94" s="241"/>
      <c r="DT94" s="241"/>
      <c r="DU94" s="241"/>
    </row>
    <row r="95" spans="116:125" ht="13.5" customHeight="1" x14ac:dyDescent="0.2">
      <c r="DU95" s="241"/>
    </row>
    <row r="96" spans="116:125" ht="13.5" customHeight="1" x14ac:dyDescent="0.2"/>
    <row r="97" spans="124:125" ht="13.5" customHeight="1" x14ac:dyDescent="0.2"/>
    <row r="98" spans="124:125" ht="13.5" customHeight="1" x14ac:dyDescent="0.2"/>
    <row r="99" spans="124:125" ht="13.5" customHeight="1" x14ac:dyDescent="0.2"/>
    <row r="100" spans="124:125" ht="13.5" customHeight="1" x14ac:dyDescent="0.2"/>
    <row r="101" spans="124:125" ht="13.5" customHeight="1" x14ac:dyDescent="0.2">
      <c r="DU101" s="241"/>
    </row>
    <row r="102" spans="124:125" ht="13.5" customHeight="1" x14ac:dyDescent="0.2"/>
    <row r="103" spans="124:125" ht="13.5" customHeight="1" x14ac:dyDescent="0.2"/>
    <row r="104" spans="124:125" ht="13.5" customHeight="1" x14ac:dyDescent="0.2">
      <c r="DT104" s="241"/>
      <c r="DU104" s="241"/>
    </row>
    <row r="105" spans="124:125" ht="13.5" customHeight="1" x14ac:dyDescent="0.2"/>
    <row r="106" spans="124:125" ht="13.5" customHeight="1" x14ac:dyDescent="0.2"/>
    <row r="107" spans="124:125" ht="13.5" customHeight="1" x14ac:dyDescent="0.2"/>
    <row r="108" spans="124:125" ht="13.5" customHeight="1" x14ac:dyDescent="0.2"/>
    <row r="109" spans="124:125" ht="13.5" customHeight="1" x14ac:dyDescent="0.2"/>
    <row r="110" spans="124:125" ht="13.5" customHeight="1" x14ac:dyDescent="0.2"/>
    <row r="111" spans="124:125" ht="13.5" customHeight="1" x14ac:dyDescent="0.2"/>
    <row r="112" spans="124:125"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1" t="s">
        <v>479</v>
      </c>
    </row>
    <row r="121" spans="125:125" ht="13.5" hidden="1" customHeight="1" x14ac:dyDescent="0.2">
      <c r="DU121" s="241"/>
    </row>
  </sheetData>
  <sheetProtection algorithmName="SHA-512" hashValue="mbHeTuAWMC7+AEHGEGkp3g8vF5Mtp+sORwsVt5bQIvaoeWVilr5v16E7hgXYyU6D4+c99Pn4Cf/BvgkbkoVpag==" saltValue="MknMOcI4XXootEKX5/CGd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92" zoomScaleNormal="92" zoomScaleSheetLayoutView="55" workbookViewId="0">
      <selection activeCell="AF101" sqref="AF101"/>
    </sheetView>
  </sheetViews>
  <sheetFormatPr defaultColWidth="0" defaultRowHeight="13.5" customHeight="1" zeroHeight="1" x14ac:dyDescent="0.2"/>
  <cols>
    <col min="1" max="125" width="2.453125" style="242" customWidth="1"/>
    <col min="126" max="142" width="0" style="241" hidden="1" customWidth="1"/>
    <col min="143" max="16384" width="9" style="241" hidden="1"/>
  </cols>
  <sheetData>
    <row r="1" spans="1:125"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3" x14ac:dyDescent="0.2">
      <c r="B2" s="241"/>
      <c r="T2" s="241"/>
    </row>
    <row r="3" spans="1:125"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3" x14ac:dyDescent="0.2"/>
    <row r="5" spans="1:125" ht="13" x14ac:dyDescent="0.2"/>
    <row r="6" spans="1:125" ht="13" x14ac:dyDescent="0.2"/>
    <row r="7" spans="1:125" ht="13" x14ac:dyDescent="0.2"/>
    <row r="8" spans="1:125" ht="13" x14ac:dyDescent="0.2"/>
    <row r="9" spans="1:125" ht="13" x14ac:dyDescent="0.2"/>
    <row r="10" spans="1:125" ht="13" x14ac:dyDescent="0.2"/>
    <row r="11" spans="1:125" ht="13" x14ac:dyDescent="0.2"/>
    <row r="12" spans="1:125" ht="13" x14ac:dyDescent="0.2"/>
    <row r="13" spans="1:125" ht="13" x14ac:dyDescent="0.2"/>
    <row r="14" spans="1:125" ht="13" x14ac:dyDescent="0.2"/>
    <row r="15" spans="1:125" ht="13" x14ac:dyDescent="0.2"/>
    <row r="16" spans="1:125" ht="13" x14ac:dyDescent="0.2"/>
    <row r="17" ht="13" x14ac:dyDescent="0.2"/>
    <row r="18" ht="13" x14ac:dyDescent="0.2"/>
    <row r="19" ht="13" x14ac:dyDescent="0.2"/>
    <row r="20" ht="13" x14ac:dyDescent="0.2"/>
    <row r="21" ht="13" x14ac:dyDescent="0.2"/>
    <row r="22" ht="13" x14ac:dyDescent="0.2"/>
    <row r="23" ht="13" x14ac:dyDescent="0.2"/>
    <row r="24" ht="13" x14ac:dyDescent="0.2"/>
    <row r="25" ht="13" x14ac:dyDescent="0.2"/>
    <row r="26" ht="13" x14ac:dyDescent="0.2"/>
    <row r="27" ht="13" x14ac:dyDescent="0.2"/>
    <row r="28" ht="13" x14ac:dyDescent="0.2"/>
    <row r="29" ht="13" x14ac:dyDescent="0.2"/>
    <row r="30" ht="13" x14ac:dyDescent="0.2"/>
    <row r="31" ht="13" x14ac:dyDescent="0.2"/>
    <row r="32" ht="13" x14ac:dyDescent="0.2"/>
    <row r="33" spans="2:125" ht="13" x14ac:dyDescent="0.2">
      <c r="B33" s="241"/>
      <c r="G33" s="241"/>
      <c r="I33" s="241"/>
    </row>
    <row r="34" spans="2:125" ht="13" x14ac:dyDescent="0.2">
      <c r="C34" s="241"/>
      <c r="P34" s="241"/>
      <c r="R34" s="241"/>
      <c r="U34" s="241"/>
    </row>
    <row r="35" spans="2:125" ht="13" x14ac:dyDescent="0.2">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3" x14ac:dyDescent="0.2">
      <c r="F36" s="241"/>
      <c r="H36" s="241"/>
      <c r="J36" s="241"/>
      <c r="K36" s="241"/>
      <c r="L36" s="241"/>
      <c r="M36" s="241"/>
      <c r="N36" s="241"/>
      <c r="O36" s="241"/>
      <c r="Q36" s="241"/>
      <c r="S36" s="241"/>
      <c r="V36" s="241"/>
    </row>
    <row r="37" spans="2:125" ht="13" x14ac:dyDescent="0.2"/>
    <row r="38" spans="2:125" ht="13" x14ac:dyDescent="0.2"/>
    <row r="39" spans="2:125" ht="13" x14ac:dyDescent="0.2"/>
    <row r="40" spans="2:125" ht="13" x14ac:dyDescent="0.2">
      <c r="U40" s="241"/>
    </row>
    <row r="41" spans="2:125" ht="13" x14ac:dyDescent="0.2">
      <c r="R41" s="241"/>
    </row>
    <row r="42" spans="2:125" ht="13" x14ac:dyDescent="0.2">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3" x14ac:dyDescent="0.2">
      <c r="Q43" s="241"/>
      <c r="S43" s="241"/>
      <c r="V43" s="241"/>
    </row>
    <row r="44" spans="2:125" ht="13" x14ac:dyDescent="0.2"/>
    <row r="45" spans="2:125" ht="13" x14ac:dyDescent="0.2"/>
    <row r="46" spans="2:125" ht="13" x14ac:dyDescent="0.2"/>
    <row r="47" spans="2:125" ht="13" x14ac:dyDescent="0.2"/>
    <row r="48" spans="2:125" ht="13" x14ac:dyDescent="0.2"/>
    <row r="49" ht="13" x14ac:dyDescent="0.2"/>
    <row r="50" ht="13" x14ac:dyDescent="0.2"/>
    <row r="51" ht="13" x14ac:dyDescent="0.2"/>
    <row r="52" ht="13" x14ac:dyDescent="0.2"/>
    <row r="53" ht="13" x14ac:dyDescent="0.2"/>
    <row r="54" ht="13" x14ac:dyDescent="0.2"/>
    <row r="55" ht="13" x14ac:dyDescent="0.2"/>
    <row r="56" ht="13" x14ac:dyDescent="0.2"/>
    <row r="57" ht="13" x14ac:dyDescent="0.2"/>
    <row r="58" ht="13" x14ac:dyDescent="0.2"/>
    <row r="59" ht="13" x14ac:dyDescent="0.2"/>
    <row r="60" ht="13" x14ac:dyDescent="0.2"/>
    <row r="61" ht="13" x14ac:dyDescent="0.2"/>
    <row r="62" ht="13" x14ac:dyDescent="0.2"/>
    <row r="63" ht="13" x14ac:dyDescent="0.2"/>
    <row r="64" ht="13" x14ac:dyDescent="0.2"/>
    <row r="65" ht="13" x14ac:dyDescent="0.2"/>
    <row r="66" ht="13" x14ac:dyDescent="0.2"/>
    <row r="67" ht="13" x14ac:dyDescent="0.2"/>
    <row r="68" ht="13" x14ac:dyDescent="0.2"/>
    <row r="69" ht="13" x14ac:dyDescent="0.2"/>
    <row r="70" ht="13" x14ac:dyDescent="0.2"/>
    <row r="71" ht="13" x14ac:dyDescent="0.2"/>
    <row r="72" ht="13" x14ac:dyDescent="0.2"/>
    <row r="73" ht="13" x14ac:dyDescent="0.2"/>
    <row r="74" ht="13" x14ac:dyDescent="0.2"/>
    <row r="75" ht="13" x14ac:dyDescent="0.2"/>
    <row r="76" ht="13" x14ac:dyDescent="0.2"/>
    <row r="77" ht="13" x14ac:dyDescent="0.2"/>
    <row r="78" ht="13" x14ac:dyDescent="0.2"/>
    <row r="79" ht="13" x14ac:dyDescent="0.2"/>
    <row r="80" ht="13" x14ac:dyDescent="0.2"/>
    <row r="81" ht="13" x14ac:dyDescent="0.2"/>
    <row r="82" ht="13" x14ac:dyDescent="0.2"/>
    <row r="83" ht="13" x14ac:dyDescent="0.2"/>
    <row r="84" ht="13" x14ac:dyDescent="0.2"/>
    <row r="85" ht="13" x14ac:dyDescent="0.2"/>
    <row r="86" ht="13" x14ac:dyDescent="0.2"/>
    <row r="87" ht="13" x14ac:dyDescent="0.2"/>
    <row r="88" ht="13" x14ac:dyDescent="0.2"/>
    <row r="89" ht="13" x14ac:dyDescent="0.2"/>
    <row r="90" ht="13" x14ac:dyDescent="0.2"/>
    <row r="91" ht="13" x14ac:dyDescent="0.2"/>
    <row r="92" ht="13.5" customHeight="1" x14ac:dyDescent="0.2"/>
    <row r="93" ht="13.5" customHeight="1" x14ac:dyDescent="0.2"/>
    <row r="94" ht="13.5" customHeight="1" x14ac:dyDescent="0.2"/>
    <row r="95" ht="13.5" customHeight="1" x14ac:dyDescent="0.2"/>
    <row r="96" ht="13.5" customHeight="1" x14ac:dyDescent="0.2"/>
    <row r="97" ht="13.5" customHeight="1" x14ac:dyDescent="0.2"/>
    <row r="98" ht="13.5" customHeight="1" x14ac:dyDescent="0.2"/>
    <row r="99" ht="13.5" customHeight="1" x14ac:dyDescent="0.2"/>
    <row r="100" ht="13.5" customHeight="1" x14ac:dyDescent="0.2"/>
    <row r="101" ht="13.5" customHeight="1" x14ac:dyDescent="0.2"/>
    <row r="102" ht="13.5" customHeight="1" x14ac:dyDescent="0.2"/>
    <row r="103" ht="13.5" customHeight="1" x14ac:dyDescent="0.2"/>
    <row r="104" ht="13.5" customHeight="1" x14ac:dyDescent="0.2"/>
    <row r="105" ht="13.5" customHeight="1" x14ac:dyDescent="0.2"/>
    <row r="106" ht="13.5" customHeight="1" x14ac:dyDescent="0.2"/>
    <row r="107" ht="13.5" customHeight="1" x14ac:dyDescent="0.2"/>
    <row r="108" ht="13.5" customHeight="1" x14ac:dyDescent="0.2"/>
    <row r="109" ht="13.5" customHeight="1" x14ac:dyDescent="0.2"/>
    <row r="110" ht="13.5" customHeight="1" x14ac:dyDescent="0.2"/>
    <row r="111" ht="13.5" customHeight="1" x14ac:dyDescent="0.2"/>
    <row r="112" ht="13.5" customHeight="1" x14ac:dyDescent="0.2"/>
    <row r="113" spans="125:125" ht="13.5" customHeight="1" x14ac:dyDescent="0.2"/>
    <row r="114" spans="125:125" ht="13.5" customHeight="1" x14ac:dyDescent="0.2"/>
    <row r="115" spans="125:125" ht="13.5" customHeight="1" x14ac:dyDescent="0.2"/>
    <row r="116" spans="125:125" ht="13.5" customHeight="1" x14ac:dyDescent="0.2">
      <c r="DU116" s="242" t="s">
        <v>479</v>
      </c>
    </row>
  </sheetData>
  <sheetProtection algorithmName="SHA-512" hashValue="k6y7CpfHTK7iVaFn7rV08H0m09SEhsIDA9NXAUL3qZ5Cok87oF4DktnQAgEAk3FxyadIAlTCxjkPAMQ8uGkg9A==" saltValue="JPQvjIVpxrRY6G9tEmW8+w==" spinCount="100000" sheet="1" objects="1" scenarios="1"/>
  <dataConsolidate/>
  <phoneticPr fontId="2"/>
  <printOptions horizontalCentered="1" verticalCentered="1"/>
  <pageMargins left="0" right="0" top="0.19685039370078741" bottom="0" header="0.39370078740157483" footer="0"/>
  <pageSetup paperSize="9" scale="39" orientation="landscape"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115" zoomScaleNormal="115" zoomScaleSheetLayoutView="100" workbookViewId="0">
      <selection activeCell="L45" sqref="L45"/>
    </sheetView>
  </sheetViews>
  <sheetFormatPr defaultColWidth="0" defaultRowHeight="13.5" customHeight="1" zeroHeight="1" x14ac:dyDescent="0.2"/>
  <cols>
    <col min="1" max="1" width="8.1796875" style="1" customWidth="1"/>
    <col min="2" max="16" width="14.6328125" style="1" customWidth="1"/>
    <col min="17"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spans="2:10" ht="16.5" customHeight="1" x14ac:dyDescent="0.2"/>
    <row r="34" spans="2:10" ht="16.5" customHeight="1" x14ac:dyDescent="0.2"/>
    <row r="35" spans="2:10" ht="16.5" customHeight="1" x14ac:dyDescent="0.2"/>
    <row r="36" spans="2:10" ht="16.5" customHeight="1" x14ac:dyDescent="0.2"/>
    <row r="37" spans="2:10" ht="16.5" customHeight="1" x14ac:dyDescent="0.2"/>
    <row r="38" spans="2:10" ht="16.5" customHeight="1" x14ac:dyDescent="0.2"/>
    <row r="39" spans="2:10" ht="16.5" customHeight="1" x14ac:dyDescent="0.2"/>
    <row r="40" spans="2:10" ht="16.5" customHeight="1" x14ac:dyDescent="0.2"/>
    <row r="41" spans="2:10" ht="16.5" customHeight="1" x14ac:dyDescent="0.2"/>
    <row r="42" spans="2:10" ht="16.5" customHeight="1" x14ac:dyDescent="0.2"/>
    <row r="43" spans="2:10" ht="16.5" customHeight="1" x14ac:dyDescent="0.2"/>
    <row r="44" spans="2:10" ht="16.5" customHeight="1" x14ac:dyDescent="0.2"/>
    <row r="45" spans="2:10" ht="29.25" customHeight="1" thickBot="1" x14ac:dyDescent="0.25">
      <c r="B45" s="2"/>
      <c r="C45" s="2"/>
      <c r="D45" s="2"/>
      <c r="E45" s="2"/>
      <c r="F45" s="2"/>
      <c r="G45" s="2"/>
      <c r="H45" s="2"/>
      <c r="I45" s="2"/>
      <c r="J45" s="3" t="s">
        <v>0</v>
      </c>
    </row>
    <row r="46" spans="2:10" ht="29.25" customHeight="1" thickBot="1" x14ac:dyDescent="0.3">
      <c r="B46" s="4" t="s">
        <v>1</v>
      </c>
      <c r="C46" s="5"/>
      <c r="D46" s="5"/>
      <c r="E46" s="6" t="s">
        <v>2</v>
      </c>
      <c r="F46" s="7" t="s">
        <v>529</v>
      </c>
      <c r="G46" s="8" t="s">
        <v>530</v>
      </c>
      <c r="H46" s="8" t="s">
        <v>531</v>
      </c>
      <c r="I46" s="8" t="s">
        <v>532</v>
      </c>
      <c r="J46" s="9" t="s">
        <v>533</v>
      </c>
    </row>
    <row r="47" spans="2:10" ht="57.75" customHeight="1" x14ac:dyDescent="0.2">
      <c r="B47" s="10"/>
      <c r="C47" s="1152" t="s">
        <v>3</v>
      </c>
      <c r="D47" s="1152"/>
      <c r="E47" s="1153"/>
      <c r="F47" s="11">
        <v>20.27</v>
      </c>
      <c r="G47" s="12">
        <v>26.09</v>
      </c>
      <c r="H47" s="12">
        <v>20.13</v>
      </c>
      <c r="I47" s="12">
        <v>22.93</v>
      </c>
      <c r="J47" s="13">
        <v>23.06</v>
      </c>
    </row>
    <row r="48" spans="2:10" ht="57.75" customHeight="1" x14ac:dyDescent="0.2">
      <c r="B48" s="14"/>
      <c r="C48" s="1154" t="s">
        <v>4</v>
      </c>
      <c r="D48" s="1154"/>
      <c r="E48" s="1155"/>
      <c r="F48" s="15">
        <v>6.53</v>
      </c>
      <c r="G48" s="16">
        <v>5.43</v>
      </c>
      <c r="H48" s="16">
        <v>7.38</v>
      </c>
      <c r="I48" s="16">
        <v>8.77</v>
      </c>
      <c r="J48" s="17">
        <v>7.18</v>
      </c>
    </row>
    <row r="49" spans="2:10" ht="57.75" customHeight="1" thickBot="1" x14ac:dyDescent="0.25">
      <c r="B49" s="18"/>
      <c r="C49" s="1156" t="s">
        <v>5</v>
      </c>
      <c r="D49" s="1156"/>
      <c r="E49" s="1157"/>
      <c r="F49" s="19">
        <v>4.22</v>
      </c>
      <c r="G49" s="20">
        <v>5.22</v>
      </c>
      <c r="H49" s="20" t="s">
        <v>534</v>
      </c>
      <c r="I49" s="20">
        <v>4.13</v>
      </c>
      <c r="J49" s="21" t="s">
        <v>535</v>
      </c>
    </row>
    <row r="50" spans="2:10" ht="13" x14ac:dyDescent="0.2"/>
  </sheetData>
  <sheetProtection algorithmName="SHA-512" hashValue="8xQecRPhwKRakefwd8sTp7jWYzJtV2uN+1KyjV056YbXMnTXCfYOr3r1vA3FGgN8C6kQUFahB6JTadVQWboB0g==" saltValue="A39Znu2jlrcW+rPDUNW3F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85" zoomScaleNormal="85" zoomScaleSheetLayoutView="100" workbookViewId="0">
      <selection activeCell="K32" sqref="K32"/>
    </sheetView>
  </sheetViews>
  <sheetFormatPr defaultColWidth="0" defaultRowHeight="13.5" customHeight="1" zeroHeight="1" x14ac:dyDescent="0.2"/>
  <cols>
    <col min="1" max="1" width="6.6328125" style="23" customWidth="1"/>
    <col min="2" max="2" width="11" style="23" customWidth="1"/>
    <col min="3" max="3" width="17" style="23" customWidth="1"/>
    <col min="4" max="5" width="16.6328125" style="23" customWidth="1"/>
    <col min="6" max="15" width="15" style="23" customWidth="1"/>
    <col min="16" max="16" width="24" style="23" customWidth="1"/>
    <col min="17" max="16384" width="0" style="23" hidden="1"/>
  </cols>
  <sheetData>
    <row r="1" spans="1:16" ht="16.5" customHeight="1" x14ac:dyDescent="0.2">
      <c r="A1" s="22"/>
      <c r="B1" s="22"/>
      <c r="C1" s="22"/>
      <c r="D1" s="22"/>
      <c r="E1" s="22"/>
      <c r="F1" s="22"/>
      <c r="G1" s="22"/>
      <c r="H1" s="22"/>
      <c r="I1" s="22"/>
      <c r="J1" s="22"/>
      <c r="K1" s="22"/>
      <c r="L1" s="22"/>
      <c r="M1" s="22"/>
      <c r="N1" s="22"/>
      <c r="O1" s="22"/>
      <c r="P1" s="22"/>
    </row>
    <row r="2" spans="1:16" ht="16.5" customHeight="1" x14ac:dyDescent="0.2">
      <c r="A2" s="22"/>
      <c r="B2" s="22"/>
      <c r="C2" s="22"/>
      <c r="D2" s="22"/>
      <c r="E2" s="22"/>
      <c r="F2" s="22"/>
      <c r="G2" s="22"/>
      <c r="H2" s="22"/>
      <c r="I2" s="22"/>
      <c r="J2" s="22"/>
      <c r="K2" s="22"/>
      <c r="L2" s="22"/>
      <c r="M2" s="22"/>
      <c r="N2" s="22"/>
      <c r="O2" s="22"/>
      <c r="P2" s="22"/>
    </row>
    <row r="3" spans="1:16" ht="16.5" customHeight="1" x14ac:dyDescent="0.2">
      <c r="A3" s="22"/>
      <c r="B3" s="22"/>
      <c r="C3" s="22"/>
      <c r="D3" s="22"/>
      <c r="E3" s="22"/>
      <c r="F3" s="22"/>
      <c r="G3" s="22"/>
      <c r="H3" s="22"/>
      <c r="I3" s="22"/>
      <c r="J3" s="22"/>
      <c r="K3" s="22"/>
      <c r="L3" s="22"/>
      <c r="M3" s="22"/>
      <c r="N3" s="22"/>
      <c r="O3" s="22"/>
      <c r="P3" s="22"/>
    </row>
    <row r="4" spans="1:16" ht="16.5" customHeight="1" x14ac:dyDescent="0.2">
      <c r="A4" s="22"/>
      <c r="B4" s="22"/>
      <c r="C4" s="22"/>
      <c r="D4" s="22"/>
      <c r="E4" s="22"/>
      <c r="F4" s="22"/>
      <c r="G4" s="22"/>
      <c r="H4" s="22"/>
      <c r="I4" s="22"/>
      <c r="J4" s="22"/>
      <c r="K4" s="22"/>
      <c r="L4" s="22"/>
      <c r="M4" s="22"/>
      <c r="N4" s="22"/>
      <c r="O4" s="22"/>
      <c r="P4" s="22"/>
    </row>
    <row r="5" spans="1:16" ht="16.5" customHeight="1" x14ac:dyDescent="0.2">
      <c r="A5" s="22"/>
      <c r="B5" s="22"/>
      <c r="C5" s="22"/>
      <c r="D5" s="22"/>
      <c r="E5" s="22"/>
      <c r="F5" s="22"/>
      <c r="G5" s="22"/>
      <c r="H5" s="22"/>
      <c r="I5" s="22"/>
      <c r="J5" s="22"/>
      <c r="K5" s="22"/>
      <c r="L5" s="22"/>
      <c r="M5" s="22"/>
      <c r="N5" s="22"/>
      <c r="O5" s="22"/>
      <c r="P5" s="22"/>
    </row>
    <row r="6" spans="1:16" ht="16.5" customHeight="1" x14ac:dyDescent="0.2">
      <c r="A6" s="22"/>
      <c r="B6" s="22"/>
      <c r="C6" s="22"/>
      <c r="D6" s="22"/>
      <c r="E6" s="22"/>
      <c r="F6" s="22"/>
      <c r="G6" s="22"/>
      <c r="H6" s="22"/>
      <c r="I6" s="22"/>
      <c r="J6" s="22"/>
      <c r="K6" s="22"/>
      <c r="L6" s="22"/>
      <c r="M6" s="22"/>
      <c r="N6" s="22"/>
      <c r="O6" s="22"/>
      <c r="P6" s="22"/>
    </row>
    <row r="7" spans="1:16" ht="16.5" customHeight="1" x14ac:dyDescent="0.2">
      <c r="A7" s="22"/>
      <c r="B7" s="22"/>
      <c r="C7" s="22"/>
      <c r="D7" s="22"/>
      <c r="E7" s="22"/>
      <c r="F7" s="22"/>
      <c r="G7" s="22"/>
      <c r="H7" s="22"/>
      <c r="I7" s="22"/>
      <c r="J7" s="22"/>
      <c r="K7" s="22"/>
      <c r="L7" s="22"/>
      <c r="M7" s="22"/>
      <c r="N7" s="22"/>
      <c r="O7" s="22"/>
      <c r="P7" s="22"/>
    </row>
    <row r="8" spans="1:16" ht="16.5" customHeight="1" x14ac:dyDescent="0.2">
      <c r="A8" s="22"/>
      <c r="B8" s="22"/>
      <c r="C8" s="22"/>
      <c r="D8" s="22"/>
      <c r="E8" s="22"/>
      <c r="F8" s="22"/>
      <c r="G8" s="22"/>
      <c r="H8" s="22"/>
      <c r="I8" s="22"/>
      <c r="J8" s="22"/>
      <c r="K8" s="22"/>
      <c r="L8" s="22"/>
      <c r="M8" s="22"/>
      <c r="N8" s="22"/>
      <c r="O8" s="22"/>
      <c r="P8" s="22"/>
    </row>
    <row r="9" spans="1:16" ht="16.5" customHeight="1" x14ac:dyDescent="0.2">
      <c r="A9" s="22"/>
      <c r="B9" s="22"/>
      <c r="C9" s="22"/>
      <c r="D9" s="22"/>
      <c r="E9" s="22"/>
      <c r="F9" s="22"/>
      <c r="G9" s="22"/>
      <c r="H9" s="22"/>
      <c r="I9" s="22"/>
      <c r="J9" s="22"/>
      <c r="K9" s="22"/>
      <c r="L9" s="22"/>
      <c r="M9" s="22"/>
      <c r="N9" s="22"/>
      <c r="O9" s="22"/>
      <c r="P9" s="22"/>
    </row>
    <row r="10" spans="1:16" ht="16.5" customHeight="1" x14ac:dyDescent="0.2">
      <c r="A10" s="22"/>
      <c r="B10" s="22"/>
      <c r="C10" s="22"/>
      <c r="D10" s="22"/>
      <c r="E10" s="22"/>
      <c r="F10" s="22"/>
      <c r="G10" s="22"/>
      <c r="H10" s="22"/>
      <c r="I10" s="22"/>
      <c r="J10" s="22"/>
      <c r="K10" s="22"/>
      <c r="L10" s="22"/>
      <c r="M10" s="22"/>
      <c r="N10" s="22"/>
      <c r="O10" s="22"/>
      <c r="P10" s="22"/>
    </row>
    <row r="11" spans="1:16" ht="16.5" customHeight="1" x14ac:dyDescent="0.2">
      <c r="A11" s="22"/>
      <c r="B11" s="22"/>
      <c r="C11" s="22"/>
      <c r="D11" s="22"/>
      <c r="E11" s="22"/>
      <c r="F11" s="22"/>
      <c r="G11" s="22"/>
      <c r="H11" s="22"/>
      <c r="I11" s="22"/>
      <c r="J11" s="22"/>
      <c r="K11" s="22"/>
      <c r="L11" s="22"/>
      <c r="M11" s="22"/>
      <c r="N11" s="22"/>
      <c r="O11" s="22"/>
      <c r="P11" s="22"/>
    </row>
    <row r="12" spans="1:16" ht="16.5" customHeight="1" x14ac:dyDescent="0.2">
      <c r="A12" s="22"/>
      <c r="B12" s="22"/>
      <c r="C12" s="22"/>
      <c r="D12" s="22"/>
      <c r="E12" s="22"/>
      <c r="F12" s="22"/>
      <c r="G12" s="22"/>
      <c r="H12" s="22"/>
      <c r="I12" s="22"/>
      <c r="J12" s="22"/>
      <c r="K12" s="22"/>
      <c r="L12" s="22"/>
      <c r="M12" s="22"/>
      <c r="N12" s="22"/>
      <c r="O12" s="22"/>
      <c r="P12" s="22"/>
    </row>
    <row r="13" spans="1:16" ht="16.5" customHeight="1" x14ac:dyDescent="0.2">
      <c r="A13" s="22"/>
      <c r="B13" s="22"/>
      <c r="C13" s="22"/>
      <c r="D13" s="22"/>
      <c r="E13" s="22"/>
      <c r="F13" s="22"/>
      <c r="G13" s="22"/>
      <c r="H13" s="22"/>
      <c r="I13" s="22"/>
      <c r="J13" s="22"/>
      <c r="K13" s="22"/>
      <c r="L13" s="22"/>
      <c r="M13" s="22"/>
      <c r="N13" s="22"/>
      <c r="O13" s="22"/>
      <c r="P13" s="22"/>
    </row>
    <row r="14" spans="1:16" ht="16.5" customHeight="1" x14ac:dyDescent="0.2">
      <c r="A14" s="22"/>
      <c r="B14" s="22"/>
      <c r="C14" s="22"/>
      <c r="D14" s="22"/>
      <c r="E14" s="22"/>
      <c r="F14" s="22"/>
      <c r="G14" s="22"/>
      <c r="H14" s="22"/>
      <c r="I14" s="22"/>
      <c r="J14" s="22"/>
      <c r="K14" s="22"/>
      <c r="L14" s="22"/>
      <c r="M14" s="22"/>
      <c r="N14" s="22"/>
      <c r="O14" s="22"/>
      <c r="P14" s="22"/>
    </row>
    <row r="15" spans="1:16" ht="16.5" customHeight="1" x14ac:dyDescent="0.2">
      <c r="A15" s="22"/>
      <c r="B15" s="22"/>
      <c r="C15" s="22"/>
      <c r="D15" s="22"/>
      <c r="E15" s="22"/>
      <c r="F15" s="22"/>
      <c r="G15" s="22"/>
      <c r="H15" s="22"/>
      <c r="I15" s="22"/>
      <c r="J15" s="22"/>
      <c r="K15" s="22"/>
      <c r="L15" s="22"/>
      <c r="M15" s="22"/>
      <c r="N15" s="22"/>
      <c r="O15" s="22"/>
      <c r="P15" s="22"/>
    </row>
    <row r="16" spans="1:16" ht="16.5" customHeight="1" x14ac:dyDescent="0.2">
      <c r="A16" s="22"/>
      <c r="B16" s="22"/>
      <c r="C16" s="22"/>
      <c r="D16" s="22"/>
      <c r="E16" s="22"/>
      <c r="F16" s="22"/>
      <c r="G16" s="22"/>
      <c r="H16" s="22"/>
      <c r="I16" s="22"/>
      <c r="J16" s="22"/>
      <c r="K16" s="22"/>
      <c r="L16" s="22"/>
      <c r="M16" s="22"/>
      <c r="N16" s="22"/>
      <c r="O16" s="22"/>
      <c r="P16" s="22"/>
    </row>
    <row r="17" spans="1:16" ht="16.5" customHeight="1" x14ac:dyDescent="0.2">
      <c r="A17" s="22"/>
      <c r="B17" s="22"/>
      <c r="C17" s="22"/>
      <c r="D17" s="22"/>
      <c r="E17" s="22"/>
      <c r="F17" s="22"/>
      <c r="G17" s="22"/>
      <c r="H17" s="22"/>
      <c r="I17" s="22"/>
      <c r="J17" s="22"/>
      <c r="K17" s="22"/>
      <c r="L17" s="22"/>
      <c r="M17" s="22"/>
      <c r="N17" s="22"/>
      <c r="O17" s="22"/>
      <c r="P17" s="22"/>
    </row>
    <row r="18" spans="1:16" ht="16.5" customHeight="1" x14ac:dyDescent="0.2">
      <c r="A18" s="22"/>
      <c r="B18" s="22"/>
      <c r="C18" s="22"/>
      <c r="D18" s="22"/>
      <c r="E18" s="22"/>
      <c r="F18" s="22"/>
      <c r="G18" s="22"/>
      <c r="H18" s="22"/>
      <c r="I18" s="22"/>
      <c r="J18" s="22"/>
      <c r="K18" s="22"/>
      <c r="L18" s="22"/>
      <c r="M18" s="22"/>
      <c r="N18" s="22"/>
      <c r="O18" s="22"/>
      <c r="P18" s="22"/>
    </row>
    <row r="19" spans="1:16" ht="16.5" customHeight="1" x14ac:dyDescent="0.2">
      <c r="A19" s="22"/>
      <c r="B19" s="22"/>
      <c r="C19" s="22"/>
      <c r="D19" s="22"/>
      <c r="E19" s="22"/>
      <c r="F19" s="22"/>
      <c r="G19" s="22"/>
      <c r="H19" s="22"/>
      <c r="I19" s="22"/>
      <c r="J19" s="22"/>
      <c r="K19" s="22"/>
      <c r="L19" s="22"/>
      <c r="M19" s="22"/>
      <c r="N19" s="22"/>
      <c r="O19" s="22"/>
      <c r="P19" s="22"/>
    </row>
    <row r="20" spans="1:16" ht="16.5" customHeight="1" x14ac:dyDescent="0.2">
      <c r="A20" s="22"/>
      <c r="B20" s="22"/>
      <c r="C20" s="22"/>
      <c r="D20" s="22"/>
      <c r="E20" s="22"/>
      <c r="F20" s="22"/>
      <c r="G20" s="22"/>
      <c r="H20" s="22"/>
      <c r="I20" s="22"/>
      <c r="J20" s="22"/>
      <c r="K20" s="22"/>
      <c r="L20" s="22"/>
      <c r="M20" s="22"/>
      <c r="N20" s="22"/>
      <c r="O20" s="22"/>
      <c r="P20" s="22"/>
    </row>
    <row r="21" spans="1:16" ht="16.5" customHeight="1" x14ac:dyDescent="0.2">
      <c r="A21" s="22"/>
      <c r="B21" s="22"/>
      <c r="C21" s="22"/>
      <c r="D21" s="22"/>
      <c r="E21" s="22"/>
      <c r="F21" s="22"/>
      <c r="G21" s="22"/>
      <c r="H21" s="22"/>
      <c r="I21" s="22"/>
      <c r="J21" s="22"/>
      <c r="K21" s="22"/>
      <c r="L21" s="22"/>
      <c r="M21" s="22"/>
      <c r="N21" s="22"/>
      <c r="O21" s="22"/>
      <c r="P21" s="22"/>
    </row>
    <row r="22" spans="1:16" ht="16.5" customHeight="1" x14ac:dyDescent="0.2">
      <c r="A22" s="22"/>
      <c r="B22" s="22"/>
      <c r="C22" s="22"/>
      <c r="D22" s="22"/>
      <c r="E22" s="22"/>
      <c r="F22" s="22"/>
      <c r="G22" s="22"/>
      <c r="H22" s="22"/>
      <c r="I22" s="22"/>
      <c r="J22" s="22"/>
      <c r="K22" s="22"/>
      <c r="L22" s="22"/>
      <c r="M22" s="22"/>
      <c r="N22" s="22"/>
      <c r="O22" s="22"/>
      <c r="P22" s="22"/>
    </row>
    <row r="23" spans="1:16" ht="16.5" customHeight="1" x14ac:dyDescent="0.2">
      <c r="A23" s="22"/>
      <c r="B23" s="22"/>
      <c r="C23" s="22"/>
      <c r="D23" s="22"/>
      <c r="E23" s="22"/>
      <c r="F23" s="22"/>
      <c r="G23" s="22"/>
      <c r="H23" s="22"/>
      <c r="I23" s="22"/>
      <c r="J23" s="22"/>
      <c r="K23" s="22"/>
      <c r="L23" s="22"/>
      <c r="M23" s="22"/>
      <c r="N23" s="22"/>
      <c r="O23" s="22"/>
      <c r="P23" s="22"/>
    </row>
    <row r="24" spans="1:16" ht="16.5" customHeight="1" x14ac:dyDescent="0.2">
      <c r="A24" s="22"/>
      <c r="B24" s="22"/>
      <c r="C24" s="22"/>
      <c r="D24" s="22"/>
      <c r="E24" s="22"/>
      <c r="F24" s="22"/>
      <c r="G24" s="22"/>
      <c r="H24" s="22"/>
      <c r="I24" s="22"/>
      <c r="J24" s="22"/>
      <c r="K24" s="22"/>
      <c r="L24" s="22"/>
      <c r="M24" s="22"/>
      <c r="N24" s="22"/>
      <c r="O24" s="22"/>
      <c r="P24" s="22"/>
    </row>
    <row r="25" spans="1:16" ht="16.5" customHeight="1" x14ac:dyDescent="0.2">
      <c r="A25" s="22"/>
      <c r="B25" s="22"/>
      <c r="C25" s="22"/>
      <c r="D25" s="22"/>
      <c r="E25" s="22"/>
      <c r="F25" s="22"/>
      <c r="G25" s="22"/>
      <c r="H25" s="22"/>
      <c r="I25" s="22"/>
      <c r="J25" s="22"/>
      <c r="K25" s="22"/>
      <c r="L25" s="22"/>
      <c r="M25" s="22"/>
      <c r="N25" s="22"/>
      <c r="O25" s="22"/>
      <c r="P25" s="22"/>
    </row>
    <row r="26" spans="1:16" ht="16.5" customHeight="1" x14ac:dyDescent="0.2">
      <c r="A26" s="22"/>
      <c r="B26" s="22"/>
      <c r="C26" s="22"/>
      <c r="D26" s="22"/>
      <c r="E26" s="22"/>
      <c r="F26" s="22"/>
      <c r="G26" s="22"/>
      <c r="H26" s="22"/>
      <c r="I26" s="22"/>
      <c r="J26" s="22"/>
      <c r="K26" s="22"/>
      <c r="L26" s="22"/>
      <c r="M26" s="22"/>
      <c r="N26" s="22"/>
      <c r="O26" s="22"/>
      <c r="P26" s="22"/>
    </row>
    <row r="27" spans="1:16" ht="16.5" customHeight="1" x14ac:dyDescent="0.2">
      <c r="A27" s="22"/>
      <c r="B27" s="22"/>
      <c r="C27" s="22"/>
      <c r="D27" s="22"/>
      <c r="E27" s="22"/>
      <c r="F27" s="22"/>
      <c r="G27" s="22"/>
      <c r="H27" s="22"/>
      <c r="I27" s="22"/>
      <c r="J27" s="22"/>
      <c r="K27" s="22"/>
      <c r="L27" s="22"/>
      <c r="M27" s="22"/>
      <c r="N27" s="22"/>
      <c r="O27" s="22"/>
      <c r="P27" s="22"/>
    </row>
    <row r="28" spans="1:16" ht="16.5" customHeight="1" x14ac:dyDescent="0.2">
      <c r="A28" s="22"/>
      <c r="B28" s="22"/>
      <c r="C28" s="22"/>
      <c r="D28" s="22"/>
      <c r="E28" s="22"/>
      <c r="F28" s="22"/>
      <c r="G28" s="22"/>
      <c r="H28" s="22"/>
      <c r="I28" s="22"/>
      <c r="J28" s="22"/>
      <c r="K28" s="22"/>
      <c r="L28" s="22"/>
      <c r="M28" s="22"/>
      <c r="N28" s="22"/>
      <c r="O28" s="22"/>
      <c r="P28" s="22"/>
    </row>
    <row r="29" spans="1:16" ht="16.5" customHeight="1" x14ac:dyDescent="0.2">
      <c r="A29" s="22"/>
      <c r="B29" s="22"/>
      <c r="C29" s="22"/>
      <c r="D29" s="22"/>
      <c r="E29" s="22"/>
      <c r="F29" s="22"/>
      <c r="G29" s="22"/>
      <c r="H29" s="22"/>
      <c r="I29" s="22"/>
      <c r="J29" s="22"/>
      <c r="K29" s="22"/>
      <c r="L29" s="22"/>
      <c r="M29" s="22"/>
      <c r="N29" s="22"/>
      <c r="O29" s="22"/>
      <c r="P29" s="22"/>
    </row>
    <row r="30" spans="1:16" ht="16.5" customHeight="1" x14ac:dyDescent="0.2">
      <c r="A30" s="22"/>
      <c r="B30" s="22"/>
      <c r="C30" s="22"/>
      <c r="D30" s="22"/>
      <c r="E30" s="22"/>
      <c r="F30" s="22"/>
      <c r="G30" s="22"/>
      <c r="H30" s="22"/>
      <c r="I30" s="22"/>
      <c r="J30" s="22"/>
      <c r="K30" s="22"/>
      <c r="L30" s="22"/>
      <c r="M30" s="22"/>
      <c r="N30" s="22"/>
      <c r="O30" s="22"/>
      <c r="P30" s="22"/>
    </row>
    <row r="31" spans="1:16" ht="16.5" customHeight="1" x14ac:dyDescent="0.2">
      <c r="A31" s="22"/>
      <c r="B31" s="22"/>
      <c r="C31" s="22"/>
      <c r="D31" s="22"/>
      <c r="E31" s="22"/>
      <c r="F31" s="22"/>
      <c r="G31" s="22"/>
      <c r="H31" s="22"/>
      <c r="I31" s="22"/>
      <c r="J31" s="22"/>
      <c r="K31" s="22"/>
      <c r="L31" s="22"/>
      <c r="M31" s="22"/>
      <c r="N31" s="22"/>
      <c r="O31" s="22"/>
      <c r="P31" s="22"/>
    </row>
    <row r="32" spans="1:16" ht="31.5" customHeight="1" thickBot="1" x14ac:dyDescent="0.25">
      <c r="A32" s="22"/>
      <c r="B32" s="22"/>
      <c r="C32" s="22"/>
      <c r="D32" s="22"/>
      <c r="E32" s="22"/>
      <c r="F32" s="22"/>
      <c r="G32" s="22"/>
      <c r="H32" s="22"/>
      <c r="I32" s="22"/>
      <c r="J32" s="24" t="s">
        <v>0</v>
      </c>
      <c r="K32" s="22"/>
      <c r="L32" s="22"/>
      <c r="M32" s="22"/>
      <c r="N32" s="22"/>
      <c r="O32" s="22"/>
      <c r="P32" s="22"/>
    </row>
    <row r="33" spans="1:16" ht="39" customHeight="1" thickBot="1" x14ac:dyDescent="0.3">
      <c r="A33" s="22"/>
      <c r="B33" s="25" t="s">
        <v>6</v>
      </c>
      <c r="C33" s="26"/>
      <c r="D33" s="26"/>
      <c r="E33" s="27" t="s">
        <v>2</v>
      </c>
      <c r="F33" s="28" t="s">
        <v>529</v>
      </c>
      <c r="G33" s="29" t="s">
        <v>530</v>
      </c>
      <c r="H33" s="29" t="s">
        <v>531</v>
      </c>
      <c r="I33" s="29" t="s">
        <v>532</v>
      </c>
      <c r="J33" s="30" t="s">
        <v>533</v>
      </c>
      <c r="K33" s="22"/>
      <c r="L33" s="22"/>
      <c r="M33" s="22"/>
      <c r="N33" s="22"/>
      <c r="O33" s="22"/>
      <c r="P33" s="22"/>
    </row>
    <row r="34" spans="1:16" ht="39" customHeight="1" x14ac:dyDescent="0.2">
      <c r="A34" s="22"/>
      <c r="B34" s="31"/>
      <c r="C34" s="1162" t="s">
        <v>536</v>
      </c>
      <c r="D34" s="1162"/>
      <c r="E34" s="1163"/>
      <c r="F34" s="32">
        <v>6.52</v>
      </c>
      <c r="G34" s="33">
        <v>5.43</v>
      </c>
      <c r="H34" s="33">
        <v>7.38</v>
      </c>
      <c r="I34" s="33">
        <v>8.77</v>
      </c>
      <c r="J34" s="34">
        <v>7.18</v>
      </c>
      <c r="K34" s="22"/>
      <c r="L34" s="22"/>
      <c r="M34" s="22"/>
      <c r="N34" s="22"/>
      <c r="O34" s="22"/>
      <c r="P34" s="22"/>
    </row>
    <row r="35" spans="1:16" ht="39" customHeight="1" x14ac:dyDescent="0.2">
      <c r="A35" s="22"/>
      <c r="B35" s="35"/>
      <c r="C35" s="1158" t="s">
        <v>537</v>
      </c>
      <c r="D35" s="1158"/>
      <c r="E35" s="1159"/>
      <c r="F35" s="36">
        <v>4.4400000000000004</v>
      </c>
      <c r="G35" s="37">
        <v>4.0199999999999996</v>
      </c>
      <c r="H35" s="37">
        <v>3.6</v>
      </c>
      <c r="I35" s="37">
        <v>2.84</v>
      </c>
      <c r="J35" s="38">
        <v>2.5299999999999998</v>
      </c>
      <c r="K35" s="22"/>
      <c r="L35" s="22"/>
      <c r="M35" s="22"/>
      <c r="N35" s="22"/>
      <c r="O35" s="22"/>
      <c r="P35" s="22"/>
    </row>
    <row r="36" spans="1:16" ht="39" customHeight="1" x14ac:dyDescent="0.2">
      <c r="A36" s="22"/>
      <c r="B36" s="35"/>
      <c r="C36" s="1158" t="s">
        <v>538</v>
      </c>
      <c r="D36" s="1158"/>
      <c r="E36" s="1159"/>
      <c r="F36" s="36">
        <v>0.79</v>
      </c>
      <c r="G36" s="37">
        <v>1.64</v>
      </c>
      <c r="H36" s="37">
        <v>1.18</v>
      </c>
      <c r="I36" s="37">
        <v>0.8</v>
      </c>
      <c r="J36" s="38">
        <v>1.48</v>
      </c>
      <c r="K36" s="22"/>
      <c r="L36" s="22"/>
      <c r="M36" s="22"/>
      <c r="N36" s="22"/>
      <c r="O36" s="22"/>
      <c r="P36" s="22"/>
    </row>
    <row r="37" spans="1:16" ht="39" customHeight="1" x14ac:dyDescent="0.2">
      <c r="A37" s="22"/>
      <c r="B37" s="35"/>
      <c r="C37" s="1158" t="s">
        <v>539</v>
      </c>
      <c r="D37" s="1158"/>
      <c r="E37" s="1159"/>
      <c r="F37" s="36">
        <v>0.57999999999999996</v>
      </c>
      <c r="G37" s="37">
        <v>0.88</v>
      </c>
      <c r="H37" s="37">
        <v>0.77</v>
      </c>
      <c r="I37" s="37">
        <v>0.9</v>
      </c>
      <c r="J37" s="38">
        <v>1.1299999999999999</v>
      </c>
      <c r="K37" s="22"/>
      <c r="L37" s="22"/>
      <c r="M37" s="22"/>
      <c r="N37" s="22"/>
      <c r="O37" s="22"/>
      <c r="P37" s="22"/>
    </row>
    <row r="38" spans="1:16" ht="39" customHeight="1" x14ac:dyDescent="0.2">
      <c r="A38" s="22"/>
      <c r="B38" s="35"/>
      <c r="C38" s="1158" t="s">
        <v>540</v>
      </c>
      <c r="D38" s="1158"/>
      <c r="E38" s="1159"/>
      <c r="F38" s="36">
        <v>0.41</v>
      </c>
      <c r="G38" s="37">
        <v>0.67</v>
      </c>
      <c r="H38" s="37">
        <v>0.49</v>
      </c>
      <c r="I38" s="37">
        <v>0.37</v>
      </c>
      <c r="J38" s="38">
        <v>0.39</v>
      </c>
      <c r="K38" s="22"/>
      <c r="L38" s="22"/>
      <c r="M38" s="22"/>
      <c r="N38" s="22"/>
      <c r="O38" s="22"/>
      <c r="P38" s="22"/>
    </row>
    <row r="39" spans="1:16" ht="39" customHeight="1" x14ac:dyDescent="0.2">
      <c r="A39" s="22"/>
      <c r="B39" s="35"/>
      <c r="C39" s="1158" t="s">
        <v>541</v>
      </c>
      <c r="D39" s="1158"/>
      <c r="E39" s="1159"/>
      <c r="F39" s="36">
        <v>0.44</v>
      </c>
      <c r="G39" s="37">
        <v>0.38</v>
      </c>
      <c r="H39" s="37">
        <v>0.32</v>
      </c>
      <c r="I39" s="37">
        <v>0.09</v>
      </c>
      <c r="J39" s="38">
        <v>0.31</v>
      </c>
      <c r="K39" s="22"/>
      <c r="L39" s="22"/>
      <c r="M39" s="22"/>
      <c r="N39" s="22"/>
      <c r="O39" s="22"/>
      <c r="P39" s="22"/>
    </row>
    <row r="40" spans="1:16" ht="39" customHeight="1" x14ac:dyDescent="0.2">
      <c r="A40" s="22"/>
      <c r="B40" s="35"/>
      <c r="C40" s="1158" t="s">
        <v>542</v>
      </c>
      <c r="D40" s="1158"/>
      <c r="E40" s="1159"/>
      <c r="F40" s="36">
        <v>0.1</v>
      </c>
      <c r="G40" s="37">
        <v>0.08</v>
      </c>
      <c r="H40" s="37">
        <v>0.16</v>
      </c>
      <c r="I40" s="37">
        <v>0.13</v>
      </c>
      <c r="J40" s="38">
        <v>0.09</v>
      </c>
      <c r="K40" s="22"/>
      <c r="L40" s="22"/>
      <c r="M40" s="22"/>
      <c r="N40" s="22"/>
      <c r="O40" s="22"/>
      <c r="P40" s="22"/>
    </row>
    <row r="41" spans="1:16" ht="39" customHeight="1" x14ac:dyDescent="0.2">
      <c r="A41" s="22"/>
      <c r="B41" s="35"/>
      <c r="C41" s="1158" t="s">
        <v>543</v>
      </c>
      <c r="D41" s="1158"/>
      <c r="E41" s="1159"/>
      <c r="F41" s="36">
        <v>7.0000000000000007E-2</v>
      </c>
      <c r="G41" s="37">
        <v>0.06</v>
      </c>
      <c r="H41" s="37">
        <v>0.06</v>
      </c>
      <c r="I41" s="37">
        <v>0.05</v>
      </c>
      <c r="J41" s="38">
        <v>0.04</v>
      </c>
      <c r="K41" s="22"/>
      <c r="L41" s="22"/>
      <c r="M41" s="22"/>
      <c r="N41" s="22"/>
      <c r="O41" s="22"/>
      <c r="P41" s="22"/>
    </row>
    <row r="42" spans="1:16" ht="39" customHeight="1" x14ac:dyDescent="0.2">
      <c r="A42" s="22"/>
      <c r="B42" s="39"/>
      <c r="C42" s="1158" t="s">
        <v>544</v>
      </c>
      <c r="D42" s="1158"/>
      <c r="E42" s="1159"/>
      <c r="F42" s="36" t="s">
        <v>490</v>
      </c>
      <c r="G42" s="37" t="s">
        <v>490</v>
      </c>
      <c r="H42" s="37" t="s">
        <v>490</v>
      </c>
      <c r="I42" s="37" t="s">
        <v>490</v>
      </c>
      <c r="J42" s="38" t="s">
        <v>490</v>
      </c>
      <c r="K42" s="22"/>
      <c r="L42" s="22"/>
      <c r="M42" s="22"/>
      <c r="N42" s="22"/>
      <c r="O42" s="22"/>
      <c r="P42" s="22"/>
    </row>
    <row r="43" spans="1:16" ht="39" customHeight="1" thickBot="1" x14ac:dyDescent="0.25">
      <c r="A43" s="22"/>
      <c r="B43" s="40"/>
      <c r="C43" s="1160" t="s">
        <v>545</v>
      </c>
      <c r="D43" s="1160"/>
      <c r="E43" s="1161"/>
      <c r="F43" s="41">
        <v>0</v>
      </c>
      <c r="G43" s="42">
        <v>0</v>
      </c>
      <c r="H43" s="42">
        <v>0</v>
      </c>
      <c r="I43" s="42">
        <v>0</v>
      </c>
      <c r="J43" s="43">
        <v>0</v>
      </c>
      <c r="K43" s="22"/>
      <c r="L43" s="22"/>
      <c r="M43" s="22"/>
      <c r="N43" s="22"/>
      <c r="O43" s="22"/>
      <c r="P43" s="22"/>
    </row>
    <row r="44" spans="1:16" ht="39" customHeight="1" x14ac:dyDescent="0.2">
      <c r="A44" s="22"/>
      <c r="B44" s="44"/>
      <c r="C44" s="45"/>
      <c r="D44" s="45"/>
      <c r="E44" s="45"/>
      <c r="F44" s="22"/>
      <c r="G44" s="22"/>
      <c r="H44" s="22"/>
      <c r="I44" s="22"/>
      <c r="J44" s="22"/>
      <c r="K44" s="22"/>
      <c r="L44" s="22"/>
      <c r="M44" s="22"/>
      <c r="N44" s="22"/>
      <c r="O44" s="22"/>
      <c r="P44" s="22"/>
    </row>
    <row r="45" spans="1:16" ht="16.5" x14ac:dyDescent="0.2">
      <c r="A45" s="22"/>
      <c r="B45" s="22"/>
      <c r="C45" s="22"/>
      <c r="D45" s="22"/>
      <c r="E45" s="22"/>
      <c r="F45" s="22"/>
      <c r="G45" s="22"/>
      <c r="H45" s="22"/>
      <c r="I45" s="22"/>
      <c r="J45" s="22"/>
      <c r="K45" s="22"/>
      <c r="L45" s="22"/>
      <c r="M45" s="22"/>
      <c r="N45" s="22"/>
      <c r="O45" s="22"/>
      <c r="P45" s="22"/>
    </row>
  </sheetData>
  <sheetProtection algorithmName="SHA-512" hashValue="aleu+1BA3jfZ+xaP/IxXfAszo4A8wxs7uTh8MMwG805cU6jHNbaW4A1a0NFi6+RG0CaNWiaSjF+y103zuXzNAA==" saltValue="yqkl3VticOgiyzTDiy1k0Q=="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85" zoomScaleNormal="85" zoomScaleSheetLayoutView="55" workbookViewId="0">
      <selection activeCell="Q55" sqref="Q55"/>
    </sheetView>
  </sheetViews>
  <sheetFormatPr defaultColWidth="0" defaultRowHeight="12.65" customHeight="1" zeroHeight="1" x14ac:dyDescent="0.2"/>
  <cols>
    <col min="1" max="1" width="6.6328125" style="47" customWidth="1"/>
    <col min="2" max="3" width="10.90625" style="47" customWidth="1"/>
    <col min="4" max="4" width="10" style="47" customWidth="1"/>
    <col min="5" max="10" width="11" style="47" customWidth="1"/>
    <col min="11" max="15" width="13.08984375" style="47" customWidth="1"/>
    <col min="16" max="21" width="11.453125" style="47" customWidth="1"/>
    <col min="22" max="16384" width="0" style="47" hidden="1"/>
  </cols>
  <sheetData>
    <row r="1" spans="1:21" ht="13.5" customHeight="1" x14ac:dyDescent="0.2">
      <c r="A1" s="46"/>
      <c r="B1" s="46"/>
      <c r="C1" s="46"/>
      <c r="D1" s="46"/>
      <c r="E1" s="46"/>
      <c r="F1" s="46"/>
      <c r="G1" s="46"/>
      <c r="H1" s="46"/>
      <c r="I1" s="46"/>
      <c r="J1" s="46"/>
      <c r="K1" s="46"/>
      <c r="L1" s="46"/>
      <c r="M1" s="46"/>
      <c r="N1" s="46"/>
      <c r="O1" s="46"/>
      <c r="P1" s="46"/>
      <c r="Q1" s="46"/>
      <c r="R1" s="46"/>
      <c r="S1" s="46"/>
      <c r="T1" s="46"/>
      <c r="U1" s="46"/>
    </row>
    <row r="2" spans="1:21" ht="13.5" customHeight="1" x14ac:dyDescent="0.2">
      <c r="A2" s="46"/>
      <c r="B2" s="46"/>
      <c r="C2" s="46"/>
      <c r="D2" s="46"/>
      <c r="E2" s="46"/>
      <c r="F2" s="46"/>
      <c r="G2" s="46"/>
      <c r="H2" s="46"/>
      <c r="I2" s="46"/>
      <c r="J2" s="46"/>
      <c r="K2" s="46"/>
      <c r="L2" s="46"/>
      <c r="M2" s="46"/>
      <c r="N2" s="46"/>
      <c r="O2" s="46"/>
      <c r="P2" s="46"/>
      <c r="Q2" s="46"/>
      <c r="R2" s="46"/>
      <c r="S2" s="46"/>
      <c r="T2" s="46"/>
      <c r="U2" s="46"/>
    </row>
    <row r="3" spans="1:21" ht="13.5" customHeight="1" x14ac:dyDescent="0.2">
      <c r="A3" s="46"/>
      <c r="B3" s="46"/>
      <c r="C3" s="46"/>
      <c r="D3" s="46"/>
      <c r="E3" s="46"/>
      <c r="F3" s="46"/>
      <c r="G3" s="46"/>
      <c r="H3" s="46"/>
      <c r="I3" s="46"/>
      <c r="J3" s="46"/>
      <c r="K3" s="46"/>
      <c r="L3" s="46"/>
      <c r="M3" s="46"/>
      <c r="N3" s="46"/>
      <c r="O3" s="46"/>
      <c r="P3" s="46"/>
      <c r="Q3" s="46"/>
      <c r="R3" s="46"/>
      <c r="S3" s="46"/>
      <c r="T3" s="46"/>
      <c r="U3" s="46"/>
    </row>
    <row r="4" spans="1:21" ht="13.5" customHeight="1" x14ac:dyDescent="0.2">
      <c r="A4" s="46"/>
      <c r="B4" s="46"/>
      <c r="C4" s="46"/>
      <c r="D4" s="46"/>
      <c r="E4" s="46"/>
      <c r="F4" s="46"/>
      <c r="G4" s="46"/>
      <c r="H4" s="46"/>
      <c r="I4" s="46"/>
      <c r="J4" s="46"/>
      <c r="K4" s="46"/>
      <c r="L4" s="46"/>
      <c r="M4" s="46"/>
      <c r="N4" s="46"/>
      <c r="O4" s="46"/>
      <c r="P4" s="46"/>
      <c r="Q4" s="46"/>
      <c r="R4" s="46"/>
      <c r="S4" s="46"/>
      <c r="T4" s="46"/>
      <c r="U4" s="46"/>
    </row>
    <row r="5" spans="1:21" ht="13.5" customHeight="1" x14ac:dyDescent="0.2">
      <c r="A5" s="46"/>
      <c r="B5" s="46"/>
      <c r="C5" s="46"/>
      <c r="D5" s="46"/>
      <c r="E5" s="46"/>
      <c r="F5" s="46"/>
      <c r="G5" s="46"/>
      <c r="H5" s="46"/>
      <c r="I5" s="46"/>
      <c r="J5" s="46"/>
      <c r="K5" s="46"/>
      <c r="L5" s="46"/>
      <c r="M5" s="46"/>
      <c r="N5" s="46"/>
      <c r="O5" s="46"/>
      <c r="P5" s="46"/>
      <c r="Q5" s="46"/>
      <c r="R5" s="46"/>
      <c r="S5" s="46"/>
      <c r="T5" s="46"/>
      <c r="U5" s="46"/>
    </row>
    <row r="6" spans="1:21" ht="13.5" customHeight="1" x14ac:dyDescent="0.2">
      <c r="A6" s="46"/>
      <c r="B6" s="46"/>
      <c r="C6" s="46"/>
      <c r="D6" s="46"/>
      <c r="E6" s="46"/>
      <c r="F6" s="46"/>
      <c r="G6" s="46"/>
      <c r="H6" s="46"/>
      <c r="I6" s="46"/>
      <c r="J6" s="46"/>
      <c r="K6" s="46"/>
      <c r="L6" s="46"/>
      <c r="M6" s="46"/>
      <c r="N6" s="46"/>
      <c r="O6" s="46"/>
      <c r="P6" s="46"/>
      <c r="Q6" s="46"/>
      <c r="R6" s="46"/>
      <c r="S6" s="46"/>
      <c r="T6" s="46"/>
      <c r="U6" s="46"/>
    </row>
    <row r="7" spans="1:21" ht="13.5" customHeight="1" x14ac:dyDescent="0.2">
      <c r="A7" s="46"/>
      <c r="B7" s="46"/>
      <c r="C7" s="46"/>
      <c r="D7" s="46"/>
      <c r="E7" s="46"/>
      <c r="F7" s="46"/>
      <c r="G7" s="46"/>
      <c r="H7" s="46"/>
      <c r="I7" s="46"/>
      <c r="J7" s="46"/>
      <c r="K7" s="46"/>
      <c r="L7" s="46"/>
      <c r="M7" s="46"/>
      <c r="N7" s="46"/>
      <c r="O7" s="46"/>
      <c r="P7" s="46"/>
      <c r="Q7" s="46"/>
      <c r="R7" s="46"/>
      <c r="S7" s="46"/>
      <c r="T7" s="46"/>
      <c r="U7" s="46"/>
    </row>
    <row r="8" spans="1:21" ht="13.5" customHeight="1" x14ac:dyDescent="0.2">
      <c r="A8" s="46"/>
      <c r="B8" s="46"/>
      <c r="C8" s="46"/>
      <c r="D8" s="46"/>
      <c r="E8" s="46"/>
      <c r="F8" s="46"/>
      <c r="G8" s="46"/>
      <c r="H8" s="46"/>
      <c r="I8" s="46"/>
      <c r="J8" s="46"/>
      <c r="K8" s="46"/>
      <c r="L8" s="46"/>
      <c r="M8" s="46"/>
      <c r="N8" s="46"/>
      <c r="O8" s="46"/>
      <c r="P8" s="46"/>
      <c r="Q8" s="46"/>
      <c r="R8" s="46"/>
      <c r="S8" s="46"/>
      <c r="T8" s="46"/>
      <c r="U8" s="46"/>
    </row>
    <row r="9" spans="1:21" ht="13.5" customHeight="1" x14ac:dyDescent="0.2">
      <c r="A9" s="46"/>
      <c r="B9" s="46"/>
      <c r="C9" s="46"/>
      <c r="D9" s="46"/>
      <c r="E9" s="46"/>
      <c r="F9" s="46"/>
      <c r="G9" s="46"/>
      <c r="H9" s="46"/>
      <c r="I9" s="46"/>
      <c r="J9" s="46"/>
      <c r="K9" s="46"/>
      <c r="L9" s="46"/>
      <c r="M9" s="46"/>
      <c r="N9" s="46"/>
      <c r="O9" s="46"/>
      <c r="P9" s="46"/>
      <c r="Q9" s="46"/>
      <c r="R9" s="46"/>
      <c r="S9" s="46"/>
      <c r="T9" s="46"/>
      <c r="U9" s="46"/>
    </row>
    <row r="10" spans="1:21" ht="13.5" customHeight="1" x14ac:dyDescent="0.2">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25">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
      <c r="A44" s="46"/>
      <c r="B44" s="49" t="s">
        <v>8</v>
      </c>
      <c r="C44" s="50"/>
      <c r="D44" s="50"/>
      <c r="E44" s="51"/>
      <c r="F44" s="51"/>
      <c r="G44" s="51"/>
      <c r="H44" s="51"/>
      <c r="I44" s="51"/>
      <c r="J44" s="52" t="s">
        <v>2</v>
      </c>
      <c r="K44" s="53" t="s">
        <v>529</v>
      </c>
      <c r="L44" s="54" t="s">
        <v>530</v>
      </c>
      <c r="M44" s="54" t="s">
        <v>531</v>
      </c>
      <c r="N44" s="54" t="s">
        <v>532</v>
      </c>
      <c r="O44" s="55" t="s">
        <v>533</v>
      </c>
      <c r="P44" s="46"/>
      <c r="Q44" s="46"/>
      <c r="R44" s="46"/>
      <c r="S44" s="46"/>
      <c r="T44" s="46"/>
      <c r="U44" s="46"/>
    </row>
    <row r="45" spans="1:21" ht="30.75" customHeight="1" x14ac:dyDescent="0.2">
      <c r="A45" s="46"/>
      <c r="B45" s="1187" t="s">
        <v>9</v>
      </c>
      <c r="C45" s="1188"/>
      <c r="D45" s="56"/>
      <c r="E45" s="1193" t="s">
        <v>10</v>
      </c>
      <c r="F45" s="1193"/>
      <c r="G45" s="1193"/>
      <c r="H45" s="1193"/>
      <c r="I45" s="1193"/>
      <c r="J45" s="1194"/>
      <c r="K45" s="57">
        <v>833</v>
      </c>
      <c r="L45" s="58">
        <v>846</v>
      </c>
      <c r="M45" s="58">
        <v>858</v>
      </c>
      <c r="N45" s="58">
        <v>821</v>
      </c>
      <c r="O45" s="59">
        <v>825</v>
      </c>
      <c r="P45" s="46"/>
      <c r="Q45" s="46"/>
      <c r="R45" s="46"/>
      <c r="S45" s="46"/>
      <c r="T45" s="46"/>
      <c r="U45" s="46"/>
    </row>
    <row r="46" spans="1:21" ht="30.75" customHeight="1" x14ac:dyDescent="0.2">
      <c r="A46" s="46"/>
      <c r="B46" s="1189"/>
      <c r="C46" s="1190"/>
      <c r="D46" s="60"/>
      <c r="E46" s="1166" t="s">
        <v>11</v>
      </c>
      <c r="F46" s="1166"/>
      <c r="G46" s="1166"/>
      <c r="H46" s="1166"/>
      <c r="I46" s="1166"/>
      <c r="J46" s="1167"/>
      <c r="K46" s="61" t="s">
        <v>490</v>
      </c>
      <c r="L46" s="62" t="s">
        <v>490</v>
      </c>
      <c r="M46" s="62" t="s">
        <v>490</v>
      </c>
      <c r="N46" s="62" t="s">
        <v>490</v>
      </c>
      <c r="O46" s="63" t="s">
        <v>490</v>
      </c>
      <c r="P46" s="46"/>
      <c r="Q46" s="46"/>
      <c r="R46" s="46"/>
      <c r="S46" s="46"/>
      <c r="T46" s="46"/>
      <c r="U46" s="46"/>
    </row>
    <row r="47" spans="1:21" ht="30.75" customHeight="1" x14ac:dyDescent="0.2">
      <c r="A47" s="46"/>
      <c r="B47" s="1189"/>
      <c r="C47" s="1190"/>
      <c r="D47" s="60"/>
      <c r="E47" s="1166" t="s">
        <v>12</v>
      </c>
      <c r="F47" s="1166"/>
      <c r="G47" s="1166"/>
      <c r="H47" s="1166"/>
      <c r="I47" s="1166"/>
      <c r="J47" s="1167"/>
      <c r="K47" s="61" t="s">
        <v>490</v>
      </c>
      <c r="L47" s="62" t="s">
        <v>490</v>
      </c>
      <c r="M47" s="62" t="s">
        <v>490</v>
      </c>
      <c r="N47" s="62" t="s">
        <v>490</v>
      </c>
      <c r="O47" s="63" t="s">
        <v>490</v>
      </c>
      <c r="P47" s="46"/>
      <c r="Q47" s="46"/>
      <c r="R47" s="46"/>
      <c r="S47" s="46"/>
      <c r="T47" s="46"/>
      <c r="U47" s="46"/>
    </row>
    <row r="48" spans="1:21" ht="30.75" customHeight="1" x14ac:dyDescent="0.2">
      <c r="A48" s="46"/>
      <c r="B48" s="1189"/>
      <c r="C48" s="1190"/>
      <c r="D48" s="60"/>
      <c r="E48" s="1166" t="s">
        <v>13</v>
      </c>
      <c r="F48" s="1166"/>
      <c r="G48" s="1166"/>
      <c r="H48" s="1166"/>
      <c r="I48" s="1166"/>
      <c r="J48" s="1167"/>
      <c r="K48" s="61">
        <v>246</v>
      </c>
      <c r="L48" s="62">
        <v>197</v>
      </c>
      <c r="M48" s="62">
        <v>206</v>
      </c>
      <c r="N48" s="62">
        <v>219</v>
      </c>
      <c r="O48" s="63">
        <v>195</v>
      </c>
      <c r="P48" s="46"/>
      <c r="Q48" s="46"/>
      <c r="R48" s="46"/>
      <c r="S48" s="46"/>
      <c r="T48" s="46"/>
      <c r="U48" s="46"/>
    </row>
    <row r="49" spans="1:21" ht="30.75" customHeight="1" x14ac:dyDescent="0.2">
      <c r="A49" s="46"/>
      <c r="B49" s="1189"/>
      <c r="C49" s="1190"/>
      <c r="D49" s="60"/>
      <c r="E49" s="1166" t="s">
        <v>14</v>
      </c>
      <c r="F49" s="1166"/>
      <c r="G49" s="1166"/>
      <c r="H49" s="1166"/>
      <c r="I49" s="1166"/>
      <c r="J49" s="1167"/>
      <c r="K49" s="61">
        <v>19</v>
      </c>
      <c r="L49" s="62">
        <v>19</v>
      </c>
      <c r="M49" s="62">
        <v>26</v>
      </c>
      <c r="N49" s="62">
        <v>25</v>
      </c>
      <c r="O49" s="63">
        <v>18</v>
      </c>
      <c r="P49" s="46"/>
      <c r="Q49" s="46"/>
      <c r="R49" s="46"/>
      <c r="S49" s="46"/>
      <c r="T49" s="46"/>
      <c r="U49" s="46"/>
    </row>
    <row r="50" spans="1:21" ht="30.75" customHeight="1" x14ac:dyDescent="0.2">
      <c r="A50" s="46"/>
      <c r="B50" s="1189"/>
      <c r="C50" s="1190"/>
      <c r="D50" s="60"/>
      <c r="E50" s="1166" t="s">
        <v>15</v>
      </c>
      <c r="F50" s="1166"/>
      <c r="G50" s="1166"/>
      <c r="H50" s="1166"/>
      <c r="I50" s="1166"/>
      <c r="J50" s="1167"/>
      <c r="K50" s="61">
        <v>0</v>
      </c>
      <c r="L50" s="62">
        <v>0</v>
      </c>
      <c r="M50" s="62">
        <v>0</v>
      </c>
      <c r="N50" s="62">
        <v>0</v>
      </c>
      <c r="O50" s="63" t="s">
        <v>490</v>
      </c>
      <c r="P50" s="46"/>
      <c r="Q50" s="46"/>
      <c r="R50" s="46"/>
      <c r="S50" s="46"/>
      <c r="T50" s="46"/>
      <c r="U50" s="46"/>
    </row>
    <row r="51" spans="1:21" ht="30.75" customHeight="1" x14ac:dyDescent="0.2">
      <c r="A51" s="46"/>
      <c r="B51" s="1191"/>
      <c r="C51" s="1192"/>
      <c r="D51" s="64"/>
      <c r="E51" s="1166" t="s">
        <v>16</v>
      </c>
      <c r="F51" s="1166"/>
      <c r="G51" s="1166"/>
      <c r="H51" s="1166"/>
      <c r="I51" s="1166"/>
      <c r="J51" s="1167"/>
      <c r="K51" s="61">
        <v>0</v>
      </c>
      <c r="L51" s="62">
        <v>0</v>
      </c>
      <c r="M51" s="62">
        <v>0</v>
      </c>
      <c r="N51" s="62">
        <v>0</v>
      </c>
      <c r="O51" s="63">
        <v>1</v>
      </c>
      <c r="P51" s="46"/>
      <c r="Q51" s="46"/>
      <c r="R51" s="46"/>
      <c r="S51" s="46"/>
      <c r="T51" s="46"/>
      <c r="U51" s="46"/>
    </row>
    <row r="52" spans="1:21" ht="30.75" customHeight="1" x14ac:dyDescent="0.2">
      <c r="A52" s="46"/>
      <c r="B52" s="1164" t="s">
        <v>17</v>
      </c>
      <c r="C52" s="1165"/>
      <c r="D52" s="64"/>
      <c r="E52" s="1166" t="s">
        <v>18</v>
      </c>
      <c r="F52" s="1166"/>
      <c r="G52" s="1166"/>
      <c r="H52" s="1166"/>
      <c r="I52" s="1166"/>
      <c r="J52" s="1167"/>
      <c r="K52" s="61">
        <v>734</v>
      </c>
      <c r="L52" s="62">
        <v>680</v>
      </c>
      <c r="M52" s="62">
        <v>711</v>
      </c>
      <c r="N52" s="62">
        <v>691</v>
      </c>
      <c r="O52" s="63">
        <v>705</v>
      </c>
      <c r="P52" s="46"/>
      <c r="Q52" s="46"/>
      <c r="R52" s="46"/>
      <c r="S52" s="46"/>
      <c r="T52" s="46"/>
      <c r="U52" s="46"/>
    </row>
    <row r="53" spans="1:21" ht="30.75" customHeight="1" thickBot="1" x14ac:dyDescent="0.25">
      <c r="A53" s="46"/>
      <c r="B53" s="1168" t="s">
        <v>19</v>
      </c>
      <c r="C53" s="1169"/>
      <c r="D53" s="65"/>
      <c r="E53" s="1170" t="s">
        <v>20</v>
      </c>
      <c r="F53" s="1170"/>
      <c r="G53" s="1170"/>
      <c r="H53" s="1170"/>
      <c r="I53" s="1170"/>
      <c r="J53" s="1171"/>
      <c r="K53" s="66">
        <v>364</v>
      </c>
      <c r="L53" s="67">
        <v>382</v>
      </c>
      <c r="M53" s="67">
        <v>379</v>
      </c>
      <c r="N53" s="67">
        <v>374</v>
      </c>
      <c r="O53" s="68">
        <v>334</v>
      </c>
      <c r="P53" s="46"/>
      <c r="Q53" s="46"/>
      <c r="R53" s="46"/>
      <c r="S53" s="46"/>
      <c r="T53" s="46"/>
      <c r="U53" s="46"/>
    </row>
    <row r="54" spans="1:21" ht="24" customHeight="1" x14ac:dyDescent="0.25">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25">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
      <c r="A57" s="46"/>
      <c r="B57" s="74"/>
      <c r="C57" s="75"/>
      <c r="D57" s="75"/>
      <c r="E57" s="76"/>
      <c r="F57" s="76"/>
      <c r="G57" s="76"/>
      <c r="H57" s="76"/>
      <c r="I57" s="76"/>
      <c r="J57" s="77" t="s">
        <v>2</v>
      </c>
      <c r="K57" s="78" t="s">
        <v>546</v>
      </c>
      <c r="L57" s="79" t="s">
        <v>547</v>
      </c>
      <c r="M57" s="79" t="s">
        <v>548</v>
      </c>
      <c r="N57" s="79" t="s">
        <v>549</v>
      </c>
      <c r="O57" s="80" t="s">
        <v>550</v>
      </c>
      <c r="P57" s="46"/>
      <c r="Q57" s="46"/>
      <c r="R57" s="46"/>
      <c r="S57" s="46"/>
      <c r="T57" s="46"/>
      <c r="U57" s="46"/>
    </row>
    <row r="58" spans="1:21" ht="31.5" customHeight="1" x14ac:dyDescent="0.2">
      <c r="B58" s="1172" t="s">
        <v>24</v>
      </c>
      <c r="C58" s="1173"/>
      <c r="D58" s="1178" t="s">
        <v>25</v>
      </c>
      <c r="E58" s="1179"/>
      <c r="F58" s="1179"/>
      <c r="G58" s="1179"/>
      <c r="H58" s="1179"/>
      <c r="I58" s="1179"/>
      <c r="J58" s="1180"/>
      <c r="K58" s="81"/>
      <c r="L58" s="82"/>
      <c r="M58" s="82"/>
      <c r="N58" s="82"/>
      <c r="O58" s="83"/>
    </row>
    <row r="59" spans="1:21" ht="31.5" customHeight="1" x14ac:dyDescent="0.2">
      <c r="B59" s="1174"/>
      <c r="C59" s="1175"/>
      <c r="D59" s="1181" t="s">
        <v>26</v>
      </c>
      <c r="E59" s="1182"/>
      <c r="F59" s="1182"/>
      <c r="G59" s="1182"/>
      <c r="H59" s="1182"/>
      <c r="I59" s="1182"/>
      <c r="J59" s="1183"/>
      <c r="K59" s="84"/>
      <c r="L59" s="85"/>
      <c r="M59" s="85"/>
      <c r="N59" s="85"/>
      <c r="O59" s="86"/>
    </row>
    <row r="60" spans="1:21" ht="31.5" customHeight="1" thickBot="1" x14ac:dyDescent="0.25">
      <c r="B60" s="1176"/>
      <c r="C60" s="1177"/>
      <c r="D60" s="1184" t="s">
        <v>27</v>
      </c>
      <c r="E60" s="1185"/>
      <c r="F60" s="1185"/>
      <c r="G60" s="1185"/>
      <c r="H60" s="1185"/>
      <c r="I60" s="1185"/>
      <c r="J60" s="1186"/>
      <c r="K60" s="87"/>
      <c r="L60" s="88"/>
      <c r="M60" s="88"/>
      <c r="N60" s="88"/>
      <c r="O60" s="89"/>
    </row>
    <row r="61" spans="1:21" ht="24" customHeight="1" x14ac:dyDescent="0.2">
      <c r="B61" s="90"/>
      <c r="C61" s="90"/>
      <c r="D61" s="91" t="s">
        <v>28</v>
      </c>
      <c r="E61" s="92"/>
      <c r="F61" s="92"/>
      <c r="G61" s="92"/>
      <c r="H61" s="92"/>
      <c r="I61" s="92"/>
      <c r="J61" s="92"/>
      <c r="K61" s="92"/>
      <c r="L61" s="92"/>
      <c r="M61" s="92"/>
      <c r="N61" s="92"/>
      <c r="O61" s="92"/>
    </row>
    <row r="62" spans="1:21" ht="24" customHeight="1" x14ac:dyDescent="0.2">
      <c r="B62" s="93"/>
      <c r="C62" s="93"/>
      <c r="D62" s="91" t="s">
        <v>29</v>
      </c>
      <c r="E62" s="92"/>
      <c r="F62" s="92"/>
      <c r="G62" s="92"/>
      <c r="H62" s="92"/>
      <c r="I62" s="92"/>
      <c r="J62" s="92"/>
      <c r="K62" s="92"/>
      <c r="L62" s="92"/>
      <c r="M62" s="92"/>
      <c r="N62" s="92"/>
      <c r="O62" s="92"/>
    </row>
    <row r="63" spans="1:21" ht="24" customHeight="1" x14ac:dyDescent="0.25">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25">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D7maPMxniHas9wCT/s468cCIyL3D7X54bnRiMQdZWi3f/84NGWS5gzOHAZmwlmiA6ZIyYbsprlOSoMrxnpodw==" saltValue="LOWp/sw6H/uFDJbt28ea7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election activeCell="P55" sqref="P55"/>
    </sheetView>
  </sheetViews>
  <sheetFormatPr defaultColWidth="0" defaultRowHeight="13.5" customHeight="1" zeroHeight="1" x14ac:dyDescent="0.2"/>
  <cols>
    <col min="1" max="1" width="6.6328125" style="94" customWidth="1"/>
    <col min="2" max="3" width="12.6328125" style="94" customWidth="1"/>
    <col min="4" max="4" width="11.6328125" style="94" customWidth="1"/>
    <col min="5" max="8" width="10.36328125" style="94" customWidth="1"/>
    <col min="9" max="13" width="16.36328125" style="94" customWidth="1"/>
    <col min="14" max="19" width="12.6328125" style="94" customWidth="1"/>
    <col min="20" max="16384" width="0" style="94" hidden="1"/>
  </cols>
  <sheetData>
    <row r="1" ht="15" customHeight="1" x14ac:dyDescent="0.2"/>
    <row r="2" ht="15" customHeight="1" x14ac:dyDescent="0.2"/>
    <row r="3" ht="15" customHeight="1" x14ac:dyDescent="0.2"/>
    <row r="4" ht="15" customHeight="1" x14ac:dyDescent="0.2"/>
    <row r="5" ht="15" customHeight="1" x14ac:dyDescent="0.2"/>
    <row r="6" ht="15" customHeight="1" x14ac:dyDescent="0.2"/>
    <row r="7" ht="15" customHeight="1" x14ac:dyDescent="0.2"/>
    <row r="8" ht="15" customHeight="1" x14ac:dyDescent="0.2"/>
    <row r="9" ht="15" customHeight="1" x14ac:dyDescent="0.2"/>
    <row r="10" ht="15" customHeight="1" x14ac:dyDescent="0.2"/>
    <row r="11" ht="15" customHeight="1" x14ac:dyDescent="0.2"/>
    <row r="12" ht="15" customHeight="1" x14ac:dyDescent="0.2"/>
    <row r="13" ht="15" customHeight="1" x14ac:dyDescent="0.2"/>
    <row r="14" ht="15" customHeight="1" x14ac:dyDescent="0.2"/>
    <row r="15" ht="15" customHeight="1" x14ac:dyDescent="0.2"/>
    <row r="16" ht="15" customHeight="1" x14ac:dyDescent="0.2"/>
    <row r="17" ht="15" customHeight="1" x14ac:dyDescent="0.2"/>
    <row r="18" ht="15" customHeight="1" x14ac:dyDescent="0.2"/>
    <row r="19" ht="15" customHeight="1" x14ac:dyDescent="0.2"/>
    <row r="20" ht="15" customHeight="1" x14ac:dyDescent="0.2"/>
    <row r="21" ht="15" customHeight="1" x14ac:dyDescent="0.2"/>
    <row r="22" ht="15" customHeight="1" x14ac:dyDescent="0.2"/>
    <row r="23" ht="15" customHeight="1" x14ac:dyDescent="0.2"/>
    <row r="24" ht="15" customHeight="1" x14ac:dyDescent="0.2"/>
    <row r="25" ht="15" customHeight="1" x14ac:dyDescent="0.2"/>
    <row r="26" ht="15" customHeight="1" x14ac:dyDescent="0.2"/>
    <row r="27" ht="15" customHeight="1" x14ac:dyDescent="0.2"/>
    <row r="28" ht="15" customHeight="1" x14ac:dyDescent="0.2"/>
    <row r="29" ht="15" customHeight="1" x14ac:dyDescent="0.2"/>
    <row r="30" ht="15" customHeight="1" x14ac:dyDescent="0.2"/>
    <row r="31" ht="15" customHeight="1" x14ac:dyDescent="0.2"/>
    <row r="32" ht="15" customHeight="1" x14ac:dyDescent="0.2"/>
    <row r="33" spans="2:13" ht="15" customHeight="1" x14ac:dyDescent="0.2"/>
    <row r="34" spans="2:13" ht="15" customHeight="1" x14ac:dyDescent="0.2"/>
    <row r="35" spans="2:13" ht="15" customHeight="1" x14ac:dyDescent="0.2"/>
    <row r="36" spans="2:13" ht="15" customHeight="1" x14ac:dyDescent="0.2"/>
    <row r="37" spans="2:13" ht="15" customHeight="1" x14ac:dyDescent="0.2"/>
    <row r="38" spans="2:13" ht="15" customHeight="1" x14ac:dyDescent="0.2"/>
    <row r="39" spans="2:13" ht="27.75" customHeight="1" thickBot="1" x14ac:dyDescent="0.25">
      <c r="M39" s="95" t="s">
        <v>7</v>
      </c>
    </row>
    <row r="40" spans="2:13" ht="27.75" customHeight="1" thickBot="1" x14ac:dyDescent="0.3">
      <c r="B40" s="96" t="s">
        <v>8</v>
      </c>
      <c r="C40" s="97"/>
      <c r="D40" s="97"/>
      <c r="E40" s="98"/>
      <c r="F40" s="98"/>
      <c r="G40" s="98"/>
      <c r="H40" s="99" t="s">
        <v>2</v>
      </c>
      <c r="I40" s="100" t="s">
        <v>529</v>
      </c>
      <c r="J40" s="101" t="s">
        <v>530</v>
      </c>
      <c r="K40" s="101" t="s">
        <v>531</v>
      </c>
      <c r="L40" s="101" t="s">
        <v>532</v>
      </c>
      <c r="M40" s="102" t="s">
        <v>533</v>
      </c>
    </row>
    <row r="41" spans="2:13" ht="27.75" customHeight="1" x14ac:dyDescent="0.2">
      <c r="B41" s="1207" t="s">
        <v>30</v>
      </c>
      <c r="C41" s="1208"/>
      <c r="D41" s="103"/>
      <c r="E41" s="1209" t="s">
        <v>31</v>
      </c>
      <c r="F41" s="1209"/>
      <c r="G41" s="1209"/>
      <c r="H41" s="1210"/>
      <c r="I41" s="330">
        <v>7595</v>
      </c>
      <c r="J41" s="331">
        <v>7239</v>
      </c>
      <c r="K41" s="331">
        <v>6827</v>
      </c>
      <c r="L41" s="331">
        <v>6525</v>
      </c>
      <c r="M41" s="332">
        <v>6194</v>
      </c>
    </row>
    <row r="42" spans="2:13" ht="27.75" customHeight="1" x14ac:dyDescent="0.2">
      <c r="B42" s="1197"/>
      <c r="C42" s="1198"/>
      <c r="D42" s="104"/>
      <c r="E42" s="1201" t="s">
        <v>32</v>
      </c>
      <c r="F42" s="1201"/>
      <c r="G42" s="1201"/>
      <c r="H42" s="1202"/>
      <c r="I42" s="333" t="s">
        <v>490</v>
      </c>
      <c r="J42" s="334" t="s">
        <v>490</v>
      </c>
      <c r="K42" s="334" t="s">
        <v>490</v>
      </c>
      <c r="L42" s="334" t="s">
        <v>490</v>
      </c>
      <c r="M42" s="335" t="s">
        <v>490</v>
      </c>
    </row>
    <row r="43" spans="2:13" ht="27.75" customHeight="1" x14ac:dyDescent="0.2">
      <c r="B43" s="1197"/>
      <c r="C43" s="1198"/>
      <c r="D43" s="104"/>
      <c r="E43" s="1201" t="s">
        <v>33</v>
      </c>
      <c r="F43" s="1201"/>
      <c r="G43" s="1201"/>
      <c r="H43" s="1202"/>
      <c r="I43" s="333">
        <v>2349</v>
      </c>
      <c r="J43" s="334">
        <v>2043</v>
      </c>
      <c r="K43" s="334">
        <v>2186</v>
      </c>
      <c r="L43" s="334">
        <v>2208</v>
      </c>
      <c r="M43" s="335">
        <v>2187</v>
      </c>
    </row>
    <row r="44" spans="2:13" ht="27.75" customHeight="1" x14ac:dyDescent="0.2">
      <c r="B44" s="1197"/>
      <c r="C44" s="1198"/>
      <c r="D44" s="104"/>
      <c r="E44" s="1201" t="s">
        <v>34</v>
      </c>
      <c r="F44" s="1201"/>
      <c r="G44" s="1201"/>
      <c r="H44" s="1202"/>
      <c r="I44" s="333">
        <v>231</v>
      </c>
      <c r="J44" s="334">
        <v>286</v>
      </c>
      <c r="K44" s="334">
        <v>284</v>
      </c>
      <c r="L44" s="334">
        <v>268</v>
      </c>
      <c r="M44" s="335">
        <v>237</v>
      </c>
    </row>
    <row r="45" spans="2:13" ht="27.75" customHeight="1" x14ac:dyDescent="0.2">
      <c r="B45" s="1197"/>
      <c r="C45" s="1198"/>
      <c r="D45" s="104"/>
      <c r="E45" s="1201" t="s">
        <v>35</v>
      </c>
      <c r="F45" s="1201"/>
      <c r="G45" s="1201"/>
      <c r="H45" s="1202"/>
      <c r="I45" s="333">
        <v>771</v>
      </c>
      <c r="J45" s="334">
        <v>791</v>
      </c>
      <c r="K45" s="334">
        <v>812</v>
      </c>
      <c r="L45" s="334">
        <v>846</v>
      </c>
      <c r="M45" s="335">
        <v>784</v>
      </c>
    </row>
    <row r="46" spans="2:13" ht="27.75" customHeight="1" x14ac:dyDescent="0.2">
      <c r="B46" s="1197"/>
      <c r="C46" s="1198"/>
      <c r="D46" s="105"/>
      <c r="E46" s="1201" t="s">
        <v>36</v>
      </c>
      <c r="F46" s="1201"/>
      <c r="G46" s="1201"/>
      <c r="H46" s="1202"/>
      <c r="I46" s="333" t="s">
        <v>490</v>
      </c>
      <c r="J46" s="334" t="s">
        <v>490</v>
      </c>
      <c r="K46" s="334" t="s">
        <v>490</v>
      </c>
      <c r="L46" s="334" t="s">
        <v>490</v>
      </c>
      <c r="M46" s="335" t="s">
        <v>490</v>
      </c>
    </row>
    <row r="47" spans="2:13" ht="27.75" customHeight="1" x14ac:dyDescent="0.2">
      <c r="B47" s="1197"/>
      <c r="C47" s="1198"/>
      <c r="D47" s="106"/>
      <c r="E47" s="1211" t="s">
        <v>37</v>
      </c>
      <c r="F47" s="1212"/>
      <c r="G47" s="1212"/>
      <c r="H47" s="1213"/>
      <c r="I47" s="333" t="s">
        <v>490</v>
      </c>
      <c r="J47" s="334" t="s">
        <v>490</v>
      </c>
      <c r="K47" s="334" t="s">
        <v>490</v>
      </c>
      <c r="L47" s="334" t="s">
        <v>490</v>
      </c>
      <c r="M47" s="335" t="s">
        <v>490</v>
      </c>
    </row>
    <row r="48" spans="2:13" ht="27.75" customHeight="1" x14ac:dyDescent="0.2">
      <c r="B48" s="1197"/>
      <c r="C48" s="1198"/>
      <c r="D48" s="104"/>
      <c r="E48" s="1201" t="s">
        <v>38</v>
      </c>
      <c r="F48" s="1201"/>
      <c r="G48" s="1201"/>
      <c r="H48" s="1202"/>
      <c r="I48" s="333" t="s">
        <v>490</v>
      </c>
      <c r="J48" s="334" t="s">
        <v>490</v>
      </c>
      <c r="K48" s="334" t="s">
        <v>490</v>
      </c>
      <c r="L48" s="334" t="s">
        <v>490</v>
      </c>
      <c r="M48" s="335" t="s">
        <v>490</v>
      </c>
    </row>
    <row r="49" spans="2:13" ht="27.75" customHeight="1" x14ac:dyDescent="0.2">
      <c r="B49" s="1199"/>
      <c r="C49" s="1200"/>
      <c r="D49" s="104"/>
      <c r="E49" s="1201" t="s">
        <v>39</v>
      </c>
      <c r="F49" s="1201"/>
      <c r="G49" s="1201"/>
      <c r="H49" s="1202"/>
      <c r="I49" s="333" t="s">
        <v>490</v>
      </c>
      <c r="J49" s="334" t="s">
        <v>490</v>
      </c>
      <c r="K49" s="334" t="s">
        <v>490</v>
      </c>
      <c r="L49" s="334" t="s">
        <v>490</v>
      </c>
      <c r="M49" s="335" t="s">
        <v>490</v>
      </c>
    </row>
    <row r="50" spans="2:13" ht="27.75" customHeight="1" x14ac:dyDescent="0.2">
      <c r="B50" s="1195" t="s">
        <v>40</v>
      </c>
      <c r="C50" s="1196"/>
      <c r="D50" s="107"/>
      <c r="E50" s="1201" t="s">
        <v>41</v>
      </c>
      <c r="F50" s="1201"/>
      <c r="G50" s="1201"/>
      <c r="H50" s="1202"/>
      <c r="I50" s="333">
        <v>977</v>
      </c>
      <c r="J50" s="334">
        <v>1259</v>
      </c>
      <c r="K50" s="334">
        <v>1062</v>
      </c>
      <c r="L50" s="334">
        <v>1202</v>
      </c>
      <c r="M50" s="335">
        <v>1339</v>
      </c>
    </row>
    <row r="51" spans="2:13" ht="27.75" customHeight="1" x14ac:dyDescent="0.2">
      <c r="B51" s="1197"/>
      <c r="C51" s="1198"/>
      <c r="D51" s="104"/>
      <c r="E51" s="1201" t="s">
        <v>42</v>
      </c>
      <c r="F51" s="1201"/>
      <c r="G51" s="1201"/>
      <c r="H51" s="1202"/>
      <c r="I51" s="333">
        <v>67</v>
      </c>
      <c r="J51" s="334">
        <v>68</v>
      </c>
      <c r="K51" s="334">
        <v>76</v>
      </c>
      <c r="L51" s="334">
        <v>126</v>
      </c>
      <c r="M51" s="335">
        <v>170</v>
      </c>
    </row>
    <row r="52" spans="2:13" ht="27.75" customHeight="1" x14ac:dyDescent="0.2">
      <c r="B52" s="1199"/>
      <c r="C52" s="1200"/>
      <c r="D52" s="104"/>
      <c r="E52" s="1201" t="s">
        <v>43</v>
      </c>
      <c r="F52" s="1201"/>
      <c r="G52" s="1201"/>
      <c r="H52" s="1202"/>
      <c r="I52" s="333">
        <v>6826</v>
      </c>
      <c r="J52" s="334">
        <v>6599</v>
      </c>
      <c r="K52" s="334">
        <v>6298</v>
      </c>
      <c r="L52" s="334">
        <v>6071</v>
      </c>
      <c r="M52" s="335">
        <v>5794</v>
      </c>
    </row>
    <row r="53" spans="2:13" ht="27.75" customHeight="1" thickBot="1" x14ac:dyDescent="0.25">
      <c r="B53" s="1203" t="s">
        <v>19</v>
      </c>
      <c r="C53" s="1204"/>
      <c r="D53" s="108"/>
      <c r="E53" s="1205" t="s">
        <v>44</v>
      </c>
      <c r="F53" s="1205"/>
      <c r="G53" s="1205"/>
      <c r="H53" s="1206"/>
      <c r="I53" s="336">
        <v>3075</v>
      </c>
      <c r="J53" s="337">
        <v>2432</v>
      </c>
      <c r="K53" s="337">
        <v>2673</v>
      </c>
      <c r="L53" s="337">
        <v>2447</v>
      </c>
      <c r="M53" s="338">
        <v>2099</v>
      </c>
    </row>
    <row r="54" spans="2:13" ht="27.75" customHeight="1" x14ac:dyDescent="0.25">
      <c r="B54" s="109"/>
      <c r="C54" s="110"/>
      <c r="D54" s="110"/>
      <c r="E54" s="111"/>
      <c r="F54" s="111"/>
      <c r="G54" s="111"/>
      <c r="H54" s="111"/>
      <c r="I54" s="112"/>
      <c r="J54" s="112"/>
      <c r="K54" s="112"/>
      <c r="L54" s="112"/>
      <c r="M54" s="112"/>
    </row>
    <row r="55" spans="2:13" ht="13" x14ac:dyDescent="0.2"/>
  </sheetData>
  <sheetProtection algorithmName="SHA-512" hashValue="Gg6Fpc571y2NsgwL1xdj1H4wGrJ9/Or3BxXvpW03mvIKb5BRRnSlJJ7RyarU2YQgk1ZpoTPUb7XG6HcaPkNO6A==" saltValue="RXU9bdybbvePAh1gVNKpRA=="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5" zoomScaleNormal="85" zoomScaleSheetLayoutView="100" workbookViewId="0">
      <selection activeCell="O46" sqref="O46"/>
    </sheetView>
  </sheetViews>
  <sheetFormatPr defaultColWidth="0" defaultRowHeight="13.5" customHeight="1" zeroHeight="1" x14ac:dyDescent="0.2"/>
  <cols>
    <col min="1" max="1" width="8.1796875" style="1" customWidth="1"/>
    <col min="2" max="2" width="16.36328125" style="1" customWidth="1"/>
    <col min="3" max="5" width="26.1796875" style="1" customWidth="1"/>
    <col min="6" max="8" width="24.1796875" style="1" customWidth="1"/>
    <col min="9" max="14" width="26" style="1" customWidth="1"/>
    <col min="15" max="15" width="6.0898437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
    <row r="2" ht="16.5" customHeight="1" x14ac:dyDescent="0.2"/>
    <row r="3" ht="16.5" customHeight="1" x14ac:dyDescent="0.2"/>
    <row r="4" ht="16.5" customHeight="1" x14ac:dyDescent="0.2"/>
    <row r="5" ht="16.5" customHeight="1" x14ac:dyDescent="0.2"/>
    <row r="6" ht="16.5" customHeight="1" x14ac:dyDescent="0.2"/>
    <row r="7" ht="16.5" customHeight="1" x14ac:dyDescent="0.2"/>
    <row r="8" ht="16.5" customHeight="1" x14ac:dyDescent="0.2"/>
    <row r="9" ht="16.5" customHeight="1" x14ac:dyDescent="0.2"/>
    <row r="10" ht="16.5" customHeight="1" x14ac:dyDescent="0.2"/>
    <row r="11" ht="16.5" customHeight="1" x14ac:dyDescent="0.2"/>
    <row r="12" ht="16.5" customHeight="1" x14ac:dyDescent="0.2"/>
    <row r="13" ht="16.5" customHeight="1" x14ac:dyDescent="0.2"/>
    <row r="14" ht="16.5" customHeight="1" x14ac:dyDescent="0.2"/>
    <row r="15" ht="16.5" customHeight="1" x14ac:dyDescent="0.2"/>
    <row r="16" ht="16.5" customHeight="1" x14ac:dyDescent="0.2"/>
    <row r="17" ht="16.5" customHeight="1" x14ac:dyDescent="0.2"/>
    <row r="18" ht="16.5" customHeight="1" x14ac:dyDescent="0.2"/>
    <row r="19" ht="16.5" customHeight="1" x14ac:dyDescent="0.2"/>
    <row r="20" ht="16.5" customHeight="1" x14ac:dyDescent="0.2"/>
    <row r="21" ht="16.5" customHeight="1" x14ac:dyDescent="0.2"/>
    <row r="22" ht="16.5" customHeight="1" x14ac:dyDescent="0.2"/>
    <row r="23" ht="16.5" customHeight="1" x14ac:dyDescent="0.2"/>
    <row r="24" ht="16.5" customHeight="1" x14ac:dyDescent="0.2"/>
    <row r="25" ht="16.5" customHeight="1" x14ac:dyDescent="0.2"/>
    <row r="26" ht="16.5" customHeight="1" x14ac:dyDescent="0.2"/>
    <row r="27" ht="16.5" customHeight="1" x14ac:dyDescent="0.2"/>
    <row r="28" ht="16.5" customHeight="1" x14ac:dyDescent="0.2"/>
    <row r="29" ht="16.5" customHeight="1" x14ac:dyDescent="0.2"/>
    <row r="30" ht="16.5" customHeight="1" x14ac:dyDescent="0.2"/>
    <row r="31" ht="16.5" customHeight="1" x14ac:dyDescent="0.2"/>
    <row r="32" ht="16.5" customHeight="1" x14ac:dyDescent="0.2"/>
    <row r="33" ht="16.5" customHeight="1" x14ac:dyDescent="0.2"/>
    <row r="34" ht="16.5" customHeight="1" x14ac:dyDescent="0.2"/>
    <row r="35" ht="16.5" customHeight="1" x14ac:dyDescent="0.2"/>
    <row r="36" ht="16.5" customHeight="1" x14ac:dyDescent="0.2"/>
    <row r="37" ht="16.5" customHeight="1" x14ac:dyDescent="0.2"/>
    <row r="38" ht="16.5" customHeight="1" x14ac:dyDescent="0.2"/>
    <row r="39" ht="16.5" customHeight="1" x14ac:dyDescent="0.2"/>
    <row r="40" ht="16.5" customHeight="1" x14ac:dyDescent="0.2"/>
    <row r="41" ht="16.5" customHeight="1" x14ac:dyDescent="0.2"/>
    <row r="42" ht="16.5" customHeight="1" x14ac:dyDescent="0.2"/>
    <row r="43" ht="16.5" customHeight="1" x14ac:dyDescent="0.2"/>
    <row r="44" ht="16.5" customHeight="1" x14ac:dyDescent="0.2"/>
    <row r="45" ht="16.5" customHeight="1" x14ac:dyDescent="0.2"/>
    <row r="46" ht="16.5" customHeight="1" x14ac:dyDescent="0.2"/>
    <row r="47" ht="16.5" customHeight="1" x14ac:dyDescent="0.2"/>
    <row r="48" ht="16.5" customHeight="1" x14ac:dyDescent="0.2"/>
    <row r="49" spans="2:8" ht="20.25" customHeight="1" x14ac:dyDescent="0.2"/>
    <row r="50" spans="2:8" ht="16.5" customHeight="1" x14ac:dyDescent="0.2"/>
    <row r="51" spans="2:8" ht="29.25" customHeight="1" x14ac:dyDescent="0.2"/>
    <row r="52" spans="2:8" ht="29.25" customHeight="1" x14ac:dyDescent="0.2"/>
    <row r="53" spans="2:8" ht="52.5" customHeight="1" thickBot="1" x14ac:dyDescent="0.35">
      <c r="B53" s="2"/>
      <c r="C53" s="2"/>
      <c r="D53" s="2"/>
      <c r="E53" s="2"/>
      <c r="F53" s="2"/>
      <c r="G53" s="2"/>
      <c r="H53" s="113" t="s">
        <v>45</v>
      </c>
    </row>
    <row r="54" spans="2:8" ht="29.25" customHeight="1" thickBot="1" x14ac:dyDescent="0.35">
      <c r="B54" s="114" t="s">
        <v>1</v>
      </c>
      <c r="C54" s="115"/>
      <c r="D54" s="115"/>
      <c r="E54" s="116" t="s">
        <v>2</v>
      </c>
      <c r="F54" s="117" t="s">
        <v>531</v>
      </c>
      <c r="G54" s="117" t="s">
        <v>532</v>
      </c>
      <c r="H54" s="118" t="s">
        <v>533</v>
      </c>
    </row>
    <row r="55" spans="2:8" ht="52.5" customHeight="1" x14ac:dyDescent="0.2">
      <c r="B55" s="119"/>
      <c r="C55" s="1222" t="s">
        <v>46</v>
      </c>
      <c r="D55" s="1222"/>
      <c r="E55" s="1223"/>
      <c r="F55" s="339">
        <v>768</v>
      </c>
      <c r="G55" s="339">
        <v>873</v>
      </c>
      <c r="H55" s="340">
        <v>895</v>
      </c>
    </row>
    <row r="56" spans="2:8" ht="52.5" customHeight="1" x14ac:dyDescent="0.2">
      <c r="B56" s="120"/>
      <c r="C56" s="1224" t="s">
        <v>47</v>
      </c>
      <c r="D56" s="1224"/>
      <c r="E56" s="1225"/>
      <c r="F56" s="341">
        <v>0</v>
      </c>
      <c r="G56" s="341">
        <v>14</v>
      </c>
      <c r="H56" s="342">
        <v>24</v>
      </c>
    </row>
    <row r="57" spans="2:8" ht="53.25" customHeight="1" x14ac:dyDescent="0.2">
      <c r="B57" s="120"/>
      <c r="C57" s="1226" t="s">
        <v>48</v>
      </c>
      <c r="D57" s="1226"/>
      <c r="E57" s="1227"/>
      <c r="F57" s="343">
        <v>149</v>
      </c>
      <c r="G57" s="343">
        <v>176</v>
      </c>
      <c r="H57" s="344">
        <v>281</v>
      </c>
    </row>
    <row r="58" spans="2:8" ht="45.75" customHeight="1" x14ac:dyDescent="0.2">
      <c r="B58" s="121"/>
      <c r="C58" s="1214" t="s">
        <v>566</v>
      </c>
      <c r="D58" s="1215"/>
      <c r="E58" s="1216"/>
      <c r="F58" s="345">
        <v>50</v>
      </c>
      <c r="G58" s="345">
        <v>48</v>
      </c>
      <c r="H58" s="346">
        <v>94</v>
      </c>
    </row>
    <row r="59" spans="2:8" ht="45.75" customHeight="1" x14ac:dyDescent="0.2">
      <c r="B59" s="121"/>
      <c r="C59" s="1214" t="s">
        <v>551</v>
      </c>
      <c r="D59" s="1215"/>
      <c r="E59" s="1216"/>
      <c r="F59" s="345">
        <v>10</v>
      </c>
      <c r="G59" s="345">
        <v>40</v>
      </c>
      <c r="H59" s="346">
        <v>71</v>
      </c>
    </row>
    <row r="60" spans="2:8" ht="45.75" customHeight="1" x14ac:dyDescent="0.2">
      <c r="B60" s="121"/>
      <c r="C60" s="1214" t="s">
        <v>552</v>
      </c>
      <c r="D60" s="1215"/>
      <c r="E60" s="1216"/>
      <c r="F60" s="345">
        <v>41</v>
      </c>
      <c r="G60" s="345">
        <v>31</v>
      </c>
      <c r="H60" s="346">
        <v>61</v>
      </c>
    </row>
    <row r="61" spans="2:8" ht="45.75" customHeight="1" x14ac:dyDescent="0.2">
      <c r="B61" s="121"/>
      <c r="C61" s="1214" t="s">
        <v>553</v>
      </c>
      <c r="D61" s="1215"/>
      <c r="E61" s="1216"/>
      <c r="F61" s="345">
        <v>30</v>
      </c>
      <c r="G61" s="345">
        <v>35</v>
      </c>
      <c r="H61" s="346">
        <v>38</v>
      </c>
    </row>
    <row r="62" spans="2:8" ht="45.75" customHeight="1" thickBot="1" x14ac:dyDescent="0.25">
      <c r="B62" s="122"/>
      <c r="C62" s="1217" t="s">
        <v>554</v>
      </c>
      <c r="D62" s="1218"/>
      <c r="E62" s="1219"/>
      <c r="F62" s="347">
        <v>8</v>
      </c>
      <c r="G62" s="347">
        <v>13</v>
      </c>
      <c r="H62" s="348">
        <v>9</v>
      </c>
    </row>
    <row r="63" spans="2:8" ht="52.5" customHeight="1" thickBot="1" x14ac:dyDescent="0.25">
      <c r="B63" s="123"/>
      <c r="C63" s="1220" t="s">
        <v>49</v>
      </c>
      <c r="D63" s="1220"/>
      <c r="E63" s="1221"/>
      <c r="F63" s="349">
        <v>917</v>
      </c>
      <c r="G63" s="349">
        <v>1063</v>
      </c>
      <c r="H63" s="350">
        <v>1200</v>
      </c>
    </row>
    <row r="64" spans="2:8" ht="13" x14ac:dyDescent="0.2"/>
  </sheetData>
  <sheetProtection algorithmName="SHA-512" hashValue="Tx9Xd55GZ9DQPtK/OifTFWBfr+YFiA5EnQpcPw6F3qQSG56g428R/QZz8APfNbnon5EXUppAqs1wZWvZjbHOcw==" saltValue="6MBszm/v5qOSsUDNlEbT9A=="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956B1A-AE56-43B2-AB1E-280821D95814}">
  <sheetPr>
    <pageSetUpPr fitToPage="1"/>
  </sheetPr>
  <dimension ref="A1:DE85"/>
  <sheetViews>
    <sheetView showGridLines="0" zoomScale="90" zoomScaleNormal="90" zoomScaleSheetLayoutView="55" workbookViewId="0">
      <selection activeCell="AT18" sqref="AT18"/>
    </sheetView>
  </sheetViews>
  <sheetFormatPr defaultColWidth="0" defaultRowHeight="13.5" customHeight="1" zeroHeight="1" x14ac:dyDescent="0.2"/>
  <cols>
    <col min="1" max="1" width="6.36328125" style="243" customWidth="1"/>
    <col min="2" max="107" width="2.453125" style="243" customWidth="1"/>
    <col min="108" max="108" width="6.08984375" style="249" customWidth="1"/>
    <col min="109" max="109" width="5.90625" style="247" customWidth="1"/>
    <col min="110" max="16384" width="8.6328125" style="243" hidden="1"/>
  </cols>
  <sheetData>
    <row r="1" spans="1:109" ht="42.75" customHeight="1" x14ac:dyDescent="0.2">
      <c r="A1" s="351"/>
      <c r="B1" s="352"/>
      <c r="DD1" s="243"/>
      <c r="DE1" s="243"/>
    </row>
    <row r="2" spans="1:109" ht="25.5" customHeight="1" x14ac:dyDescent="0.2">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3" x14ac:dyDescent="0.2">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3" x14ac:dyDescent="0.2">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3" x14ac:dyDescent="0.2">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3" x14ac:dyDescent="0.2">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3" x14ac:dyDescent="0.2">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3" x14ac:dyDescent="0.2">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3" x14ac:dyDescent="0.2">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3" x14ac:dyDescent="0.2">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3" x14ac:dyDescent="0.2">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3" x14ac:dyDescent="0.2">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3" x14ac:dyDescent="0.2">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3" x14ac:dyDescent="0.2">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3" x14ac:dyDescent="0.2">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3" x14ac:dyDescent="0.2">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3" x14ac:dyDescent="0.2">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3" x14ac:dyDescent="0.2">
      <c r="DD19" s="243"/>
      <c r="DE19" s="243"/>
    </row>
    <row r="20" spans="1:109" ht="13" x14ac:dyDescent="0.2">
      <c r="DD20" s="243"/>
      <c r="DE20" s="243"/>
    </row>
    <row r="21" spans="1:109" ht="17.25" customHeight="1" x14ac:dyDescent="0.2">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
      <c r="B22" s="247"/>
    </row>
    <row r="23" spans="1:109" ht="13" x14ac:dyDescent="0.2">
      <c r="B23" s="247"/>
    </row>
    <row r="24" spans="1:109" ht="13" x14ac:dyDescent="0.2">
      <c r="B24" s="247"/>
    </row>
    <row r="25" spans="1:109" ht="13" x14ac:dyDescent="0.2">
      <c r="B25" s="247"/>
    </row>
    <row r="26" spans="1:109" ht="13" x14ac:dyDescent="0.2">
      <c r="B26" s="247"/>
    </row>
    <row r="27" spans="1:109" ht="13" x14ac:dyDescent="0.2">
      <c r="B27" s="247"/>
    </row>
    <row r="28" spans="1:109" ht="13" x14ac:dyDescent="0.2">
      <c r="B28" s="247"/>
    </row>
    <row r="29" spans="1:109" ht="13" x14ac:dyDescent="0.2">
      <c r="B29" s="247"/>
    </row>
    <row r="30" spans="1:109" ht="13" x14ac:dyDescent="0.2">
      <c r="B30" s="247"/>
    </row>
    <row r="31" spans="1:109" ht="13" x14ac:dyDescent="0.2">
      <c r="B31" s="247"/>
    </row>
    <row r="32" spans="1:109" ht="13" x14ac:dyDescent="0.2">
      <c r="B32" s="247"/>
    </row>
    <row r="33" spans="2:109" ht="13" x14ac:dyDescent="0.2">
      <c r="B33" s="247"/>
    </row>
    <row r="34" spans="2:109" ht="13" x14ac:dyDescent="0.2">
      <c r="B34" s="247"/>
    </row>
    <row r="35" spans="2:109" ht="13" x14ac:dyDescent="0.2">
      <c r="B35" s="247"/>
    </row>
    <row r="36" spans="2:109" ht="13" x14ac:dyDescent="0.2">
      <c r="B36" s="247"/>
    </row>
    <row r="37" spans="2:109" ht="13" x14ac:dyDescent="0.2">
      <c r="B37" s="247"/>
    </row>
    <row r="38" spans="2:109" ht="13" x14ac:dyDescent="0.2">
      <c r="B38" s="247"/>
    </row>
    <row r="39" spans="2:109" ht="13" x14ac:dyDescent="0.2">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3" x14ac:dyDescent="0.2">
      <c r="B40" s="356"/>
      <c r="DD40" s="356"/>
      <c r="DE40" s="243"/>
    </row>
    <row r="41" spans="2:109" ht="16.5" x14ac:dyDescent="0.2">
      <c r="B41" s="244" t="s">
        <v>567</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3" x14ac:dyDescent="0.2">
      <c r="B42" s="247"/>
      <c r="G42" s="357"/>
      <c r="I42" s="358"/>
      <c r="J42" s="358"/>
      <c r="K42" s="358"/>
      <c r="AM42" s="357"/>
      <c r="AN42" s="357" t="s">
        <v>568</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
      <c r="B43" s="247"/>
      <c r="AN43" s="1228" t="s">
        <v>569</v>
      </c>
      <c r="AO43" s="1229"/>
      <c r="AP43" s="1229"/>
      <c r="AQ43" s="1229"/>
      <c r="AR43" s="1229"/>
      <c r="AS43" s="1229"/>
      <c r="AT43" s="1229"/>
      <c r="AU43" s="1229"/>
      <c r="AV43" s="1229"/>
      <c r="AW43" s="1229"/>
      <c r="AX43" s="1229"/>
      <c r="AY43" s="1229"/>
      <c r="AZ43" s="1229"/>
      <c r="BA43" s="1229"/>
      <c r="BB43" s="1229"/>
      <c r="BC43" s="1229"/>
      <c r="BD43" s="1229"/>
      <c r="BE43" s="1229"/>
      <c r="BF43" s="1229"/>
      <c r="BG43" s="1229"/>
      <c r="BH43" s="1229"/>
      <c r="BI43" s="1229"/>
      <c r="BJ43" s="1229"/>
      <c r="BK43" s="1229"/>
      <c r="BL43" s="1229"/>
      <c r="BM43" s="1229"/>
      <c r="BN43" s="1229"/>
      <c r="BO43" s="1229"/>
      <c r="BP43" s="1229"/>
      <c r="BQ43" s="1229"/>
      <c r="BR43" s="1229"/>
      <c r="BS43" s="1229"/>
      <c r="BT43" s="1229"/>
      <c r="BU43" s="1229"/>
      <c r="BV43" s="1229"/>
      <c r="BW43" s="1229"/>
      <c r="BX43" s="1229"/>
      <c r="BY43" s="1229"/>
      <c r="BZ43" s="1229"/>
      <c r="CA43" s="1229"/>
      <c r="CB43" s="1229"/>
      <c r="CC43" s="1229"/>
      <c r="CD43" s="1229"/>
      <c r="CE43" s="1229"/>
      <c r="CF43" s="1229"/>
      <c r="CG43" s="1229"/>
      <c r="CH43" s="1229"/>
      <c r="CI43" s="1229"/>
      <c r="CJ43" s="1229"/>
      <c r="CK43" s="1229"/>
      <c r="CL43" s="1229"/>
      <c r="CM43" s="1229"/>
      <c r="CN43" s="1229"/>
      <c r="CO43" s="1229"/>
      <c r="CP43" s="1229"/>
      <c r="CQ43" s="1229"/>
      <c r="CR43" s="1229"/>
      <c r="CS43" s="1229"/>
      <c r="CT43" s="1229"/>
      <c r="CU43" s="1229"/>
      <c r="CV43" s="1229"/>
      <c r="CW43" s="1229"/>
      <c r="CX43" s="1229"/>
      <c r="CY43" s="1229"/>
      <c r="CZ43" s="1229"/>
      <c r="DA43" s="1229"/>
      <c r="DB43" s="1229"/>
      <c r="DC43" s="1230"/>
    </row>
    <row r="44" spans="2:109" ht="13" x14ac:dyDescent="0.2">
      <c r="B44" s="247"/>
      <c r="AN44" s="1231"/>
      <c r="AO44" s="1232"/>
      <c r="AP44" s="1232"/>
      <c r="AQ44" s="1232"/>
      <c r="AR44" s="1232"/>
      <c r="AS44" s="1232"/>
      <c r="AT44" s="1232"/>
      <c r="AU44" s="1232"/>
      <c r="AV44" s="1232"/>
      <c r="AW44" s="1232"/>
      <c r="AX44" s="1232"/>
      <c r="AY44" s="1232"/>
      <c r="AZ44" s="1232"/>
      <c r="BA44" s="1232"/>
      <c r="BB44" s="1232"/>
      <c r="BC44" s="1232"/>
      <c r="BD44" s="1232"/>
      <c r="BE44" s="1232"/>
      <c r="BF44" s="1232"/>
      <c r="BG44" s="1232"/>
      <c r="BH44" s="1232"/>
      <c r="BI44" s="1232"/>
      <c r="BJ44" s="1232"/>
      <c r="BK44" s="1232"/>
      <c r="BL44" s="1232"/>
      <c r="BM44" s="1232"/>
      <c r="BN44" s="1232"/>
      <c r="BO44" s="1232"/>
      <c r="BP44" s="1232"/>
      <c r="BQ44" s="1232"/>
      <c r="BR44" s="1232"/>
      <c r="BS44" s="1232"/>
      <c r="BT44" s="1232"/>
      <c r="BU44" s="1232"/>
      <c r="BV44" s="1232"/>
      <c r="BW44" s="1232"/>
      <c r="BX44" s="1232"/>
      <c r="BY44" s="1232"/>
      <c r="BZ44" s="1232"/>
      <c r="CA44" s="1232"/>
      <c r="CB44" s="1232"/>
      <c r="CC44" s="1232"/>
      <c r="CD44" s="1232"/>
      <c r="CE44" s="1232"/>
      <c r="CF44" s="1232"/>
      <c r="CG44" s="1232"/>
      <c r="CH44" s="1232"/>
      <c r="CI44" s="1232"/>
      <c r="CJ44" s="1232"/>
      <c r="CK44" s="1232"/>
      <c r="CL44" s="1232"/>
      <c r="CM44" s="1232"/>
      <c r="CN44" s="1232"/>
      <c r="CO44" s="1232"/>
      <c r="CP44" s="1232"/>
      <c r="CQ44" s="1232"/>
      <c r="CR44" s="1232"/>
      <c r="CS44" s="1232"/>
      <c r="CT44" s="1232"/>
      <c r="CU44" s="1232"/>
      <c r="CV44" s="1232"/>
      <c r="CW44" s="1232"/>
      <c r="CX44" s="1232"/>
      <c r="CY44" s="1232"/>
      <c r="CZ44" s="1232"/>
      <c r="DA44" s="1232"/>
      <c r="DB44" s="1232"/>
      <c r="DC44" s="1233"/>
    </row>
    <row r="45" spans="2:109" ht="13" x14ac:dyDescent="0.2">
      <c r="B45" s="247"/>
      <c r="AN45" s="1231"/>
      <c r="AO45" s="1232"/>
      <c r="AP45" s="1232"/>
      <c r="AQ45" s="1232"/>
      <c r="AR45" s="1232"/>
      <c r="AS45" s="1232"/>
      <c r="AT45" s="1232"/>
      <c r="AU45" s="1232"/>
      <c r="AV45" s="1232"/>
      <c r="AW45" s="1232"/>
      <c r="AX45" s="1232"/>
      <c r="AY45" s="1232"/>
      <c r="AZ45" s="1232"/>
      <c r="BA45" s="1232"/>
      <c r="BB45" s="1232"/>
      <c r="BC45" s="1232"/>
      <c r="BD45" s="1232"/>
      <c r="BE45" s="1232"/>
      <c r="BF45" s="1232"/>
      <c r="BG45" s="1232"/>
      <c r="BH45" s="1232"/>
      <c r="BI45" s="1232"/>
      <c r="BJ45" s="1232"/>
      <c r="BK45" s="1232"/>
      <c r="BL45" s="1232"/>
      <c r="BM45" s="1232"/>
      <c r="BN45" s="1232"/>
      <c r="BO45" s="1232"/>
      <c r="BP45" s="1232"/>
      <c r="BQ45" s="1232"/>
      <c r="BR45" s="1232"/>
      <c r="BS45" s="1232"/>
      <c r="BT45" s="1232"/>
      <c r="BU45" s="1232"/>
      <c r="BV45" s="1232"/>
      <c r="BW45" s="1232"/>
      <c r="BX45" s="1232"/>
      <c r="BY45" s="1232"/>
      <c r="BZ45" s="1232"/>
      <c r="CA45" s="1232"/>
      <c r="CB45" s="1232"/>
      <c r="CC45" s="1232"/>
      <c r="CD45" s="1232"/>
      <c r="CE45" s="1232"/>
      <c r="CF45" s="1232"/>
      <c r="CG45" s="1232"/>
      <c r="CH45" s="1232"/>
      <c r="CI45" s="1232"/>
      <c r="CJ45" s="1232"/>
      <c r="CK45" s="1232"/>
      <c r="CL45" s="1232"/>
      <c r="CM45" s="1232"/>
      <c r="CN45" s="1232"/>
      <c r="CO45" s="1232"/>
      <c r="CP45" s="1232"/>
      <c r="CQ45" s="1232"/>
      <c r="CR45" s="1232"/>
      <c r="CS45" s="1232"/>
      <c r="CT45" s="1232"/>
      <c r="CU45" s="1232"/>
      <c r="CV45" s="1232"/>
      <c r="CW45" s="1232"/>
      <c r="CX45" s="1232"/>
      <c r="CY45" s="1232"/>
      <c r="CZ45" s="1232"/>
      <c r="DA45" s="1232"/>
      <c r="DB45" s="1232"/>
      <c r="DC45" s="1233"/>
    </row>
    <row r="46" spans="2:109" ht="13" x14ac:dyDescent="0.2">
      <c r="B46" s="247"/>
      <c r="AN46" s="1231"/>
      <c r="AO46" s="1232"/>
      <c r="AP46" s="1232"/>
      <c r="AQ46" s="1232"/>
      <c r="AR46" s="1232"/>
      <c r="AS46" s="1232"/>
      <c r="AT46" s="1232"/>
      <c r="AU46" s="1232"/>
      <c r="AV46" s="1232"/>
      <c r="AW46" s="1232"/>
      <c r="AX46" s="1232"/>
      <c r="AY46" s="1232"/>
      <c r="AZ46" s="1232"/>
      <c r="BA46" s="1232"/>
      <c r="BB46" s="1232"/>
      <c r="BC46" s="1232"/>
      <c r="BD46" s="1232"/>
      <c r="BE46" s="1232"/>
      <c r="BF46" s="1232"/>
      <c r="BG46" s="1232"/>
      <c r="BH46" s="1232"/>
      <c r="BI46" s="1232"/>
      <c r="BJ46" s="1232"/>
      <c r="BK46" s="1232"/>
      <c r="BL46" s="1232"/>
      <c r="BM46" s="1232"/>
      <c r="BN46" s="1232"/>
      <c r="BO46" s="1232"/>
      <c r="BP46" s="1232"/>
      <c r="BQ46" s="1232"/>
      <c r="BR46" s="1232"/>
      <c r="BS46" s="1232"/>
      <c r="BT46" s="1232"/>
      <c r="BU46" s="1232"/>
      <c r="BV46" s="1232"/>
      <c r="BW46" s="1232"/>
      <c r="BX46" s="1232"/>
      <c r="BY46" s="1232"/>
      <c r="BZ46" s="1232"/>
      <c r="CA46" s="1232"/>
      <c r="CB46" s="1232"/>
      <c r="CC46" s="1232"/>
      <c r="CD46" s="1232"/>
      <c r="CE46" s="1232"/>
      <c r="CF46" s="1232"/>
      <c r="CG46" s="1232"/>
      <c r="CH46" s="1232"/>
      <c r="CI46" s="1232"/>
      <c r="CJ46" s="1232"/>
      <c r="CK46" s="1232"/>
      <c r="CL46" s="1232"/>
      <c r="CM46" s="1232"/>
      <c r="CN46" s="1232"/>
      <c r="CO46" s="1232"/>
      <c r="CP46" s="1232"/>
      <c r="CQ46" s="1232"/>
      <c r="CR46" s="1232"/>
      <c r="CS46" s="1232"/>
      <c r="CT46" s="1232"/>
      <c r="CU46" s="1232"/>
      <c r="CV46" s="1232"/>
      <c r="CW46" s="1232"/>
      <c r="CX46" s="1232"/>
      <c r="CY46" s="1232"/>
      <c r="CZ46" s="1232"/>
      <c r="DA46" s="1232"/>
      <c r="DB46" s="1232"/>
      <c r="DC46" s="1233"/>
    </row>
    <row r="47" spans="2:109" ht="13" x14ac:dyDescent="0.2">
      <c r="B47" s="247"/>
      <c r="AN47" s="1234"/>
      <c r="AO47" s="1235"/>
      <c r="AP47" s="1235"/>
      <c r="AQ47" s="1235"/>
      <c r="AR47" s="1235"/>
      <c r="AS47" s="1235"/>
      <c r="AT47" s="1235"/>
      <c r="AU47" s="1235"/>
      <c r="AV47" s="1235"/>
      <c r="AW47" s="1235"/>
      <c r="AX47" s="1235"/>
      <c r="AY47" s="1235"/>
      <c r="AZ47" s="1235"/>
      <c r="BA47" s="1235"/>
      <c r="BB47" s="1235"/>
      <c r="BC47" s="1235"/>
      <c r="BD47" s="1235"/>
      <c r="BE47" s="1235"/>
      <c r="BF47" s="1235"/>
      <c r="BG47" s="1235"/>
      <c r="BH47" s="1235"/>
      <c r="BI47" s="1235"/>
      <c r="BJ47" s="1235"/>
      <c r="BK47" s="1235"/>
      <c r="BL47" s="1235"/>
      <c r="BM47" s="1235"/>
      <c r="BN47" s="1235"/>
      <c r="BO47" s="1235"/>
      <c r="BP47" s="1235"/>
      <c r="BQ47" s="1235"/>
      <c r="BR47" s="1235"/>
      <c r="BS47" s="1235"/>
      <c r="BT47" s="1235"/>
      <c r="BU47" s="1235"/>
      <c r="BV47" s="1235"/>
      <c r="BW47" s="1235"/>
      <c r="BX47" s="1235"/>
      <c r="BY47" s="1235"/>
      <c r="BZ47" s="1235"/>
      <c r="CA47" s="1235"/>
      <c r="CB47" s="1235"/>
      <c r="CC47" s="1235"/>
      <c r="CD47" s="1235"/>
      <c r="CE47" s="1235"/>
      <c r="CF47" s="1235"/>
      <c r="CG47" s="1235"/>
      <c r="CH47" s="1235"/>
      <c r="CI47" s="1235"/>
      <c r="CJ47" s="1235"/>
      <c r="CK47" s="1235"/>
      <c r="CL47" s="1235"/>
      <c r="CM47" s="1235"/>
      <c r="CN47" s="1235"/>
      <c r="CO47" s="1235"/>
      <c r="CP47" s="1235"/>
      <c r="CQ47" s="1235"/>
      <c r="CR47" s="1235"/>
      <c r="CS47" s="1235"/>
      <c r="CT47" s="1235"/>
      <c r="CU47" s="1235"/>
      <c r="CV47" s="1235"/>
      <c r="CW47" s="1235"/>
      <c r="CX47" s="1235"/>
      <c r="CY47" s="1235"/>
      <c r="CZ47" s="1235"/>
      <c r="DA47" s="1235"/>
      <c r="DB47" s="1235"/>
      <c r="DC47" s="1236"/>
    </row>
    <row r="48" spans="2:109" ht="13" x14ac:dyDescent="0.2">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3" x14ac:dyDescent="0.2">
      <c r="B49" s="247"/>
      <c r="AN49" s="243" t="s">
        <v>570</v>
      </c>
    </row>
    <row r="50" spans="1:109" ht="13" x14ac:dyDescent="0.2">
      <c r="B50" s="247"/>
      <c r="G50" s="1237"/>
      <c r="H50" s="1237"/>
      <c r="I50" s="1237"/>
      <c r="J50" s="1237"/>
      <c r="K50" s="360"/>
      <c r="L50" s="360"/>
      <c r="M50" s="361"/>
      <c r="N50" s="361"/>
      <c r="AN50" s="1238"/>
      <c r="AO50" s="1239"/>
      <c r="AP50" s="1239"/>
      <c r="AQ50" s="1239"/>
      <c r="AR50" s="1239"/>
      <c r="AS50" s="1239"/>
      <c r="AT50" s="1239"/>
      <c r="AU50" s="1239"/>
      <c r="AV50" s="1239"/>
      <c r="AW50" s="1239"/>
      <c r="AX50" s="1239"/>
      <c r="AY50" s="1239"/>
      <c r="AZ50" s="1239"/>
      <c r="BA50" s="1239"/>
      <c r="BB50" s="1239"/>
      <c r="BC50" s="1239"/>
      <c r="BD50" s="1239"/>
      <c r="BE50" s="1239"/>
      <c r="BF50" s="1239"/>
      <c r="BG50" s="1239"/>
      <c r="BH50" s="1239"/>
      <c r="BI50" s="1239"/>
      <c r="BJ50" s="1239"/>
      <c r="BK50" s="1239"/>
      <c r="BL50" s="1239"/>
      <c r="BM50" s="1239"/>
      <c r="BN50" s="1239"/>
      <c r="BO50" s="1240"/>
      <c r="BP50" s="1241" t="s">
        <v>529</v>
      </c>
      <c r="BQ50" s="1241"/>
      <c r="BR50" s="1241"/>
      <c r="BS50" s="1241"/>
      <c r="BT50" s="1241"/>
      <c r="BU50" s="1241"/>
      <c r="BV50" s="1241"/>
      <c r="BW50" s="1241"/>
      <c r="BX50" s="1241" t="s">
        <v>530</v>
      </c>
      <c r="BY50" s="1241"/>
      <c r="BZ50" s="1241"/>
      <c r="CA50" s="1241"/>
      <c r="CB50" s="1241"/>
      <c r="CC50" s="1241"/>
      <c r="CD50" s="1241"/>
      <c r="CE50" s="1241"/>
      <c r="CF50" s="1241" t="s">
        <v>531</v>
      </c>
      <c r="CG50" s="1241"/>
      <c r="CH50" s="1241"/>
      <c r="CI50" s="1241"/>
      <c r="CJ50" s="1241"/>
      <c r="CK50" s="1241"/>
      <c r="CL50" s="1241"/>
      <c r="CM50" s="1241"/>
      <c r="CN50" s="1241" t="s">
        <v>532</v>
      </c>
      <c r="CO50" s="1241"/>
      <c r="CP50" s="1241"/>
      <c r="CQ50" s="1241"/>
      <c r="CR50" s="1241"/>
      <c r="CS50" s="1241"/>
      <c r="CT50" s="1241"/>
      <c r="CU50" s="1241"/>
      <c r="CV50" s="1241" t="s">
        <v>533</v>
      </c>
      <c r="CW50" s="1241"/>
      <c r="CX50" s="1241"/>
      <c r="CY50" s="1241"/>
      <c r="CZ50" s="1241"/>
      <c r="DA50" s="1241"/>
      <c r="DB50" s="1241"/>
      <c r="DC50" s="1241"/>
    </row>
    <row r="51" spans="1:109" ht="13.5" customHeight="1" x14ac:dyDescent="0.2">
      <c r="B51" s="247"/>
      <c r="G51" s="1247"/>
      <c r="H51" s="1247"/>
      <c r="I51" s="1245"/>
      <c r="J51" s="1245"/>
      <c r="K51" s="1243"/>
      <c r="L51" s="1243"/>
      <c r="M51" s="1243"/>
      <c r="N51" s="1243"/>
      <c r="AM51" s="359"/>
      <c r="AN51" s="1244" t="s">
        <v>571</v>
      </c>
      <c r="AO51" s="1244"/>
      <c r="AP51" s="1244"/>
      <c r="AQ51" s="1244"/>
      <c r="AR51" s="1244"/>
      <c r="AS51" s="1244"/>
      <c r="AT51" s="1244"/>
      <c r="AU51" s="1244"/>
      <c r="AV51" s="1244"/>
      <c r="AW51" s="1244"/>
      <c r="AX51" s="1244"/>
      <c r="AY51" s="1244"/>
      <c r="AZ51" s="1244"/>
      <c r="BA51" s="1244"/>
      <c r="BB51" s="1244" t="s">
        <v>572</v>
      </c>
      <c r="BC51" s="1244"/>
      <c r="BD51" s="1244"/>
      <c r="BE51" s="1244"/>
      <c r="BF51" s="1244"/>
      <c r="BG51" s="1244"/>
      <c r="BH51" s="1244"/>
      <c r="BI51" s="1244"/>
      <c r="BJ51" s="1244"/>
      <c r="BK51" s="1244"/>
      <c r="BL51" s="1244"/>
      <c r="BM51" s="1244"/>
      <c r="BN51" s="1244"/>
      <c r="BO51" s="1244"/>
      <c r="BP51" s="1242">
        <v>103.2</v>
      </c>
      <c r="BQ51" s="1242"/>
      <c r="BR51" s="1242"/>
      <c r="BS51" s="1242"/>
      <c r="BT51" s="1242"/>
      <c r="BU51" s="1242"/>
      <c r="BV51" s="1242"/>
      <c r="BW51" s="1242"/>
      <c r="BX51" s="1242">
        <v>78.3</v>
      </c>
      <c r="BY51" s="1242"/>
      <c r="BZ51" s="1242"/>
      <c r="CA51" s="1242"/>
      <c r="CB51" s="1242"/>
      <c r="CC51" s="1242"/>
      <c r="CD51" s="1242"/>
      <c r="CE51" s="1242"/>
      <c r="CF51" s="1242">
        <v>85.8</v>
      </c>
      <c r="CG51" s="1242"/>
      <c r="CH51" s="1242"/>
      <c r="CI51" s="1242"/>
      <c r="CJ51" s="1242"/>
      <c r="CK51" s="1242"/>
      <c r="CL51" s="1242"/>
      <c r="CM51" s="1242"/>
      <c r="CN51" s="1242">
        <v>78.2</v>
      </c>
      <c r="CO51" s="1242"/>
      <c r="CP51" s="1242"/>
      <c r="CQ51" s="1242"/>
      <c r="CR51" s="1242"/>
      <c r="CS51" s="1242"/>
      <c r="CT51" s="1242"/>
      <c r="CU51" s="1242"/>
      <c r="CV51" s="1242">
        <v>65.400000000000006</v>
      </c>
      <c r="CW51" s="1242"/>
      <c r="CX51" s="1242"/>
      <c r="CY51" s="1242"/>
      <c r="CZ51" s="1242"/>
      <c r="DA51" s="1242"/>
      <c r="DB51" s="1242"/>
      <c r="DC51" s="1242"/>
    </row>
    <row r="52" spans="1:109" ht="13" x14ac:dyDescent="0.2">
      <c r="B52" s="247"/>
      <c r="G52" s="1247"/>
      <c r="H52" s="1247"/>
      <c r="I52" s="1245"/>
      <c r="J52" s="1245"/>
      <c r="K52" s="1243"/>
      <c r="L52" s="1243"/>
      <c r="M52" s="1243"/>
      <c r="N52" s="1243"/>
      <c r="AM52" s="359"/>
      <c r="AN52" s="1244"/>
      <c r="AO52" s="1244"/>
      <c r="AP52" s="1244"/>
      <c r="AQ52" s="1244"/>
      <c r="AR52" s="1244"/>
      <c r="AS52" s="1244"/>
      <c r="AT52" s="1244"/>
      <c r="AU52" s="1244"/>
      <c r="AV52" s="1244"/>
      <c r="AW52" s="1244"/>
      <c r="AX52" s="1244"/>
      <c r="AY52" s="1244"/>
      <c r="AZ52" s="1244"/>
      <c r="BA52" s="1244"/>
      <c r="BB52" s="1244"/>
      <c r="BC52" s="1244"/>
      <c r="BD52" s="1244"/>
      <c r="BE52" s="1244"/>
      <c r="BF52" s="1244"/>
      <c r="BG52" s="1244"/>
      <c r="BH52" s="1244"/>
      <c r="BI52" s="1244"/>
      <c r="BJ52" s="1244"/>
      <c r="BK52" s="1244"/>
      <c r="BL52" s="1244"/>
      <c r="BM52" s="1244"/>
      <c r="BN52" s="1244"/>
      <c r="BO52" s="1244"/>
      <c r="BP52" s="1242"/>
      <c r="BQ52" s="1242"/>
      <c r="BR52" s="1242"/>
      <c r="BS52" s="1242"/>
      <c r="BT52" s="1242"/>
      <c r="BU52" s="1242"/>
      <c r="BV52" s="1242"/>
      <c r="BW52" s="1242"/>
      <c r="BX52" s="1242"/>
      <c r="BY52" s="1242"/>
      <c r="BZ52" s="1242"/>
      <c r="CA52" s="1242"/>
      <c r="CB52" s="1242"/>
      <c r="CC52" s="1242"/>
      <c r="CD52" s="1242"/>
      <c r="CE52" s="1242"/>
      <c r="CF52" s="1242"/>
      <c r="CG52" s="1242"/>
      <c r="CH52" s="1242"/>
      <c r="CI52" s="1242"/>
      <c r="CJ52" s="1242"/>
      <c r="CK52" s="1242"/>
      <c r="CL52" s="1242"/>
      <c r="CM52" s="1242"/>
      <c r="CN52" s="1242"/>
      <c r="CO52" s="1242"/>
      <c r="CP52" s="1242"/>
      <c r="CQ52" s="1242"/>
      <c r="CR52" s="1242"/>
      <c r="CS52" s="1242"/>
      <c r="CT52" s="1242"/>
      <c r="CU52" s="1242"/>
      <c r="CV52" s="1242"/>
      <c r="CW52" s="1242"/>
      <c r="CX52" s="1242"/>
      <c r="CY52" s="1242"/>
      <c r="CZ52" s="1242"/>
      <c r="DA52" s="1242"/>
      <c r="DB52" s="1242"/>
      <c r="DC52" s="1242"/>
    </row>
    <row r="53" spans="1:109" ht="13" x14ac:dyDescent="0.2">
      <c r="A53" s="358"/>
      <c r="B53" s="247"/>
      <c r="G53" s="1247"/>
      <c r="H53" s="1247"/>
      <c r="I53" s="1237"/>
      <c r="J53" s="1237"/>
      <c r="K53" s="1243"/>
      <c r="L53" s="1243"/>
      <c r="M53" s="1243"/>
      <c r="N53" s="1243"/>
      <c r="AM53" s="359"/>
      <c r="AN53" s="1244"/>
      <c r="AO53" s="1244"/>
      <c r="AP53" s="1244"/>
      <c r="AQ53" s="1244"/>
      <c r="AR53" s="1244"/>
      <c r="AS53" s="1244"/>
      <c r="AT53" s="1244"/>
      <c r="AU53" s="1244"/>
      <c r="AV53" s="1244"/>
      <c r="AW53" s="1244"/>
      <c r="AX53" s="1244"/>
      <c r="AY53" s="1244"/>
      <c r="AZ53" s="1244"/>
      <c r="BA53" s="1244"/>
      <c r="BB53" s="1244" t="s">
        <v>573</v>
      </c>
      <c r="BC53" s="1244"/>
      <c r="BD53" s="1244"/>
      <c r="BE53" s="1244"/>
      <c r="BF53" s="1244"/>
      <c r="BG53" s="1244"/>
      <c r="BH53" s="1244"/>
      <c r="BI53" s="1244"/>
      <c r="BJ53" s="1244"/>
      <c r="BK53" s="1244"/>
      <c r="BL53" s="1244"/>
      <c r="BM53" s="1244"/>
      <c r="BN53" s="1244"/>
      <c r="BO53" s="1244"/>
      <c r="BP53" s="1242">
        <v>62</v>
      </c>
      <c r="BQ53" s="1242"/>
      <c r="BR53" s="1242"/>
      <c r="BS53" s="1242"/>
      <c r="BT53" s="1242"/>
      <c r="BU53" s="1242"/>
      <c r="BV53" s="1242"/>
      <c r="BW53" s="1242"/>
      <c r="BX53" s="1242">
        <v>63.6</v>
      </c>
      <c r="BY53" s="1242"/>
      <c r="BZ53" s="1242"/>
      <c r="CA53" s="1242"/>
      <c r="CB53" s="1242"/>
      <c r="CC53" s="1242"/>
      <c r="CD53" s="1242"/>
      <c r="CE53" s="1242"/>
      <c r="CF53" s="1242">
        <v>64.900000000000006</v>
      </c>
      <c r="CG53" s="1242"/>
      <c r="CH53" s="1242"/>
      <c r="CI53" s="1242"/>
      <c r="CJ53" s="1242"/>
      <c r="CK53" s="1242"/>
      <c r="CL53" s="1242"/>
      <c r="CM53" s="1242"/>
      <c r="CN53" s="1242">
        <v>66.3</v>
      </c>
      <c r="CO53" s="1242"/>
      <c r="CP53" s="1242"/>
      <c r="CQ53" s="1242"/>
      <c r="CR53" s="1242"/>
      <c r="CS53" s="1242"/>
      <c r="CT53" s="1242"/>
      <c r="CU53" s="1242"/>
      <c r="CV53" s="1242">
        <v>67.8</v>
      </c>
      <c r="CW53" s="1242"/>
      <c r="CX53" s="1242"/>
      <c r="CY53" s="1242"/>
      <c r="CZ53" s="1242"/>
      <c r="DA53" s="1242"/>
      <c r="DB53" s="1242"/>
      <c r="DC53" s="1242"/>
    </row>
    <row r="54" spans="1:109" ht="13" x14ac:dyDescent="0.2">
      <c r="A54" s="358"/>
      <c r="B54" s="247"/>
      <c r="G54" s="1247"/>
      <c r="H54" s="1247"/>
      <c r="I54" s="1237"/>
      <c r="J54" s="1237"/>
      <c r="K54" s="1243"/>
      <c r="L54" s="1243"/>
      <c r="M54" s="1243"/>
      <c r="N54" s="1243"/>
      <c r="AM54" s="359"/>
      <c r="AN54" s="1244"/>
      <c r="AO54" s="1244"/>
      <c r="AP54" s="1244"/>
      <c r="AQ54" s="1244"/>
      <c r="AR54" s="1244"/>
      <c r="AS54" s="1244"/>
      <c r="AT54" s="1244"/>
      <c r="AU54" s="1244"/>
      <c r="AV54" s="1244"/>
      <c r="AW54" s="1244"/>
      <c r="AX54" s="1244"/>
      <c r="AY54" s="1244"/>
      <c r="AZ54" s="1244"/>
      <c r="BA54" s="1244"/>
      <c r="BB54" s="1244"/>
      <c r="BC54" s="1244"/>
      <c r="BD54" s="1244"/>
      <c r="BE54" s="1244"/>
      <c r="BF54" s="1244"/>
      <c r="BG54" s="1244"/>
      <c r="BH54" s="1244"/>
      <c r="BI54" s="1244"/>
      <c r="BJ54" s="1244"/>
      <c r="BK54" s="1244"/>
      <c r="BL54" s="1244"/>
      <c r="BM54" s="1244"/>
      <c r="BN54" s="1244"/>
      <c r="BO54" s="1244"/>
      <c r="BP54" s="1242"/>
      <c r="BQ54" s="1242"/>
      <c r="BR54" s="1242"/>
      <c r="BS54" s="1242"/>
      <c r="BT54" s="1242"/>
      <c r="BU54" s="1242"/>
      <c r="BV54" s="1242"/>
      <c r="BW54" s="1242"/>
      <c r="BX54" s="1242"/>
      <c r="BY54" s="1242"/>
      <c r="BZ54" s="1242"/>
      <c r="CA54" s="1242"/>
      <c r="CB54" s="1242"/>
      <c r="CC54" s="1242"/>
      <c r="CD54" s="1242"/>
      <c r="CE54" s="1242"/>
      <c r="CF54" s="1242"/>
      <c r="CG54" s="1242"/>
      <c r="CH54" s="1242"/>
      <c r="CI54" s="1242"/>
      <c r="CJ54" s="1242"/>
      <c r="CK54" s="1242"/>
      <c r="CL54" s="1242"/>
      <c r="CM54" s="1242"/>
      <c r="CN54" s="1242"/>
      <c r="CO54" s="1242"/>
      <c r="CP54" s="1242"/>
      <c r="CQ54" s="1242"/>
      <c r="CR54" s="1242"/>
      <c r="CS54" s="1242"/>
      <c r="CT54" s="1242"/>
      <c r="CU54" s="1242"/>
      <c r="CV54" s="1242"/>
      <c r="CW54" s="1242"/>
      <c r="CX54" s="1242"/>
      <c r="CY54" s="1242"/>
      <c r="CZ54" s="1242"/>
      <c r="DA54" s="1242"/>
      <c r="DB54" s="1242"/>
      <c r="DC54" s="1242"/>
    </row>
    <row r="55" spans="1:109" ht="13" x14ac:dyDescent="0.2">
      <c r="A55" s="358"/>
      <c r="B55" s="247"/>
      <c r="G55" s="1237"/>
      <c r="H55" s="1237"/>
      <c r="I55" s="1237"/>
      <c r="J55" s="1237"/>
      <c r="K55" s="1243"/>
      <c r="L55" s="1243"/>
      <c r="M55" s="1243"/>
      <c r="N55" s="1243"/>
      <c r="AN55" s="1241" t="s">
        <v>574</v>
      </c>
      <c r="AO55" s="1241"/>
      <c r="AP55" s="1241"/>
      <c r="AQ55" s="1241"/>
      <c r="AR55" s="1241"/>
      <c r="AS55" s="1241"/>
      <c r="AT55" s="1241"/>
      <c r="AU55" s="1241"/>
      <c r="AV55" s="1241"/>
      <c r="AW55" s="1241"/>
      <c r="AX55" s="1241"/>
      <c r="AY55" s="1241"/>
      <c r="AZ55" s="1241"/>
      <c r="BA55" s="1241"/>
      <c r="BB55" s="1244" t="s">
        <v>572</v>
      </c>
      <c r="BC55" s="1244"/>
      <c r="BD55" s="1244"/>
      <c r="BE55" s="1244"/>
      <c r="BF55" s="1244"/>
      <c r="BG55" s="1244"/>
      <c r="BH55" s="1244"/>
      <c r="BI55" s="1244"/>
      <c r="BJ55" s="1244"/>
      <c r="BK55" s="1244"/>
      <c r="BL55" s="1244"/>
      <c r="BM55" s="1244"/>
      <c r="BN55" s="1244"/>
      <c r="BO55" s="1244"/>
      <c r="BP55" s="1242">
        <v>0</v>
      </c>
      <c r="BQ55" s="1242"/>
      <c r="BR55" s="1242"/>
      <c r="BS55" s="1242"/>
      <c r="BT55" s="1242"/>
      <c r="BU55" s="1242"/>
      <c r="BV55" s="1242"/>
      <c r="BW55" s="1242"/>
      <c r="BX55" s="1242">
        <v>0</v>
      </c>
      <c r="BY55" s="1242"/>
      <c r="BZ55" s="1242"/>
      <c r="CA55" s="1242"/>
      <c r="CB55" s="1242"/>
      <c r="CC55" s="1242"/>
      <c r="CD55" s="1242"/>
      <c r="CE55" s="1242"/>
      <c r="CF55" s="1242">
        <v>0</v>
      </c>
      <c r="CG55" s="1242"/>
      <c r="CH55" s="1242"/>
      <c r="CI55" s="1242"/>
      <c r="CJ55" s="1242"/>
      <c r="CK55" s="1242"/>
      <c r="CL55" s="1242"/>
      <c r="CM55" s="1242"/>
      <c r="CN55" s="1242">
        <v>0</v>
      </c>
      <c r="CO55" s="1242"/>
      <c r="CP55" s="1242"/>
      <c r="CQ55" s="1242"/>
      <c r="CR55" s="1242"/>
      <c r="CS55" s="1242"/>
      <c r="CT55" s="1242"/>
      <c r="CU55" s="1242"/>
      <c r="CV55" s="1242">
        <v>0</v>
      </c>
      <c r="CW55" s="1242"/>
      <c r="CX55" s="1242"/>
      <c r="CY55" s="1242"/>
      <c r="CZ55" s="1242"/>
      <c r="DA55" s="1242"/>
      <c r="DB55" s="1242"/>
      <c r="DC55" s="1242"/>
    </row>
    <row r="56" spans="1:109" ht="13" x14ac:dyDescent="0.2">
      <c r="A56" s="358"/>
      <c r="B56" s="247"/>
      <c r="G56" s="1237"/>
      <c r="H56" s="1237"/>
      <c r="I56" s="1237"/>
      <c r="J56" s="1237"/>
      <c r="K56" s="1243"/>
      <c r="L56" s="1243"/>
      <c r="M56" s="1243"/>
      <c r="N56" s="1243"/>
      <c r="AN56" s="1241"/>
      <c r="AO56" s="1241"/>
      <c r="AP56" s="1241"/>
      <c r="AQ56" s="1241"/>
      <c r="AR56" s="1241"/>
      <c r="AS56" s="1241"/>
      <c r="AT56" s="1241"/>
      <c r="AU56" s="1241"/>
      <c r="AV56" s="1241"/>
      <c r="AW56" s="1241"/>
      <c r="AX56" s="1241"/>
      <c r="AY56" s="1241"/>
      <c r="AZ56" s="1241"/>
      <c r="BA56" s="1241"/>
      <c r="BB56" s="1244"/>
      <c r="BC56" s="1244"/>
      <c r="BD56" s="1244"/>
      <c r="BE56" s="1244"/>
      <c r="BF56" s="1244"/>
      <c r="BG56" s="1244"/>
      <c r="BH56" s="1244"/>
      <c r="BI56" s="1244"/>
      <c r="BJ56" s="1244"/>
      <c r="BK56" s="1244"/>
      <c r="BL56" s="1244"/>
      <c r="BM56" s="1244"/>
      <c r="BN56" s="1244"/>
      <c r="BO56" s="1244"/>
      <c r="BP56" s="1242"/>
      <c r="BQ56" s="1242"/>
      <c r="BR56" s="1242"/>
      <c r="BS56" s="1242"/>
      <c r="BT56" s="1242"/>
      <c r="BU56" s="1242"/>
      <c r="BV56" s="1242"/>
      <c r="BW56" s="1242"/>
      <c r="BX56" s="1242"/>
      <c r="BY56" s="1242"/>
      <c r="BZ56" s="1242"/>
      <c r="CA56" s="1242"/>
      <c r="CB56" s="1242"/>
      <c r="CC56" s="1242"/>
      <c r="CD56" s="1242"/>
      <c r="CE56" s="1242"/>
      <c r="CF56" s="1242"/>
      <c r="CG56" s="1242"/>
      <c r="CH56" s="1242"/>
      <c r="CI56" s="1242"/>
      <c r="CJ56" s="1242"/>
      <c r="CK56" s="1242"/>
      <c r="CL56" s="1242"/>
      <c r="CM56" s="1242"/>
      <c r="CN56" s="1242"/>
      <c r="CO56" s="1242"/>
      <c r="CP56" s="1242"/>
      <c r="CQ56" s="1242"/>
      <c r="CR56" s="1242"/>
      <c r="CS56" s="1242"/>
      <c r="CT56" s="1242"/>
      <c r="CU56" s="1242"/>
      <c r="CV56" s="1242"/>
      <c r="CW56" s="1242"/>
      <c r="CX56" s="1242"/>
      <c r="CY56" s="1242"/>
      <c r="CZ56" s="1242"/>
      <c r="DA56" s="1242"/>
      <c r="DB56" s="1242"/>
      <c r="DC56" s="1242"/>
    </row>
    <row r="57" spans="1:109" s="358" customFormat="1" ht="13" x14ac:dyDescent="0.2">
      <c r="B57" s="362"/>
      <c r="G57" s="1237"/>
      <c r="H57" s="1237"/>
      <c r="I57" s="1246"/>
      <c r="J57" s="1246"/>
      <c r="K57" s="1243"/>
      <c r="L57" s="1243"/>
      <c r="M57" s="1243"/>
      <c r="N57" s="1243"/>
      <c r="AM57" s="243"/>
      <c r="AN57" s="1241"/>
      <c r="AO57" s="1241"/>
      <c r="AP57" s="1241"/>
      <c r="AQ57" s="1241"/>
      <c r="AR57" s="1241"/>
      <c r="AS57" s="1241"/>
      <c r="AT57" s="1241"/>
      <c r="AU57" s="1241"/>
      <c r="AV57" s="1241"/>
      <c r="AW57" s="1241"/>
      <c r="AX57" s="1241"/>
      <c r="AY57" s="1241"/>
      <c r="AZ57" s="1241"/>
      <c r="BA57" s="1241"/>
      <c r="BB57" s="1244" t="s">
        <v>573</v>
      </c>
      <c r="BC57" s="1244"/>
      <c r="BD57" s="1244"/>
      <c r="BE57" s="1244"/>
      <c r="BF57" s="1244"/>
      <c r="BG57" s="1244"/>
      <c r="BH57" s="1244"/>
      <c r="BI57" s="1244"/>
      <c r="BJ57" s="1244"/>
      <c r="BK57" s="1244"/>
      <c r="BL57" s="1244"/>
      <c r="BM57" s="1244"/>
      <c r="BN57" s="1244"/>
      <c r="BO57" s="1244"/>
      <c r="BP57" s="1242">
        <v>64</v>
      </c>
      <c r="BQ57" s="1242"/>
      <c r="BR57" s="1242"/>
      <c r="BS57" s="1242"/>
      <c r="BT57" s="1242"/>
      <c r="BU57" s="1242"/>
      <c r="BV57" s="1242"/>
      <c r="BW57" s="1242"/>
      <c r="BX57" s="1242">
        <v>66.2</v>
      </c>
      <c r="BY57" s="1242"/>
      <c r="BZ57" s="1242"/>
      <c r="CA57" s="1242"/>
      <c r="CB57" s="1242"/>
      <c r="CC57" s="1242"/>
      <c r="CD57" s="1242"/>
      <c r="CE57" s="1242"/>
      <c r="CF57" s="1242">
        <v>67.099999999999994</v>
      </c>
      <c r="CG57" s="1242"/>
      <c r="CH57" s="1242"/>
      <c r="CI57" s="1242"/>
      <c r="CJ57" s="1242"/>
      <c r="CK57" s="1242"/>
      <c r="CL57" s="1242"/>
      <c r="CM57" s="1242"/>
      <c r="CN57" s="1242">
        <v>67</v>
      </c>
      <c r="CO57" s="1242"/>
      <c r="CP57" s="1242"/>
      <c r="CQ57" s="1242"/>
      <c r="CR57" s="1242"/>
      <c r="CS57" s="1242"/>
      <c r="CT57" s="1242"/>
      <c r="CU57" s="1242"/>
      <c r="CV57" s="1242">
        <v>68.2</v>
      </c>
      <c r="CW57" s="1242"/>
      <c r="CX57" s="1242"/>
      <c r="CY57" s="1242"/>
      <c r="CZ57" s="1242"/>
      <c r="DA57" s="1242"/>
      <c r="DB57" s="1242"/>
      <c r="DC57" s="1242"/>
      <c r="DD57" s="363"/>
      <c r="DE57" s="362"/>
    </row>
    <row r="58" spans="1:109" s="358" customFormat="1" ht="13" x14ac:dyDescent="0.2">
      <c r="A58" s="243"/>
      <c r="B58" s="362"/>
      <c r="G58" s="1237"/>
      <c r="H58" s="1237"/>
      <c r="I58" s="1246"/>
      <c r="J58" s="1246"/>
      <c r="K58" s="1243"/>
      <c r="L58" s="1243"/>
      <c r="M58" s="1243"/>
      <c r="N58" s="1243"/>
      <c r="AM58" s="243"/>
      <c r="AN58" s="1241"/>
      <c r="AO58" s="1241"/>
      <c r="AP58" s="1241"/>
      <c r="AQ58" s="1241"/>
      <c r="AR58" s="1241"/>
      <c r="AS58" s="1241"/>
      <c r="AT58" s="1241"/>
      <c r="AU58" s="1241"/>
      <c r="AV58" s="1241"/>
      <c r="AW58" s="1241"/>
      <c r="AX58" s="1241"/>
      <c r="AY58" s="1241"/>
      <c r="AZ58" s="1241"/>
      <c r="BA58" s="1241"/>
      <c r="BB58" s="1244"/>
      <c r="BC58" s="1244"/>
      <c r="BD58" s="1244"/>
      <c r="BE58" s="1244"/>
      <c r="BF58" s="1244"/>
      <c r="BG58" s="1244"/>
      <c r="BH58" s="1244"/>
      <c r="BI58" s="1244"/>
      <c r="BJ58" s="1244"/>
      <c r="BK58" s="1244"/>
      <c r="BL58" s="1244"/>
      <c r="BM58" s="1244"/>
      <c r="BN58" s="1244"/>
      <c r="BO58" s="1244"/>
      <c r="BP58" s="1242"/>
      <c r="BQ58" s="1242"/>
      <c r="BR58" s="1242"/>
      <c r="BS58" s="1242"/>
      <c r="BT58" s="1242"/>
      <c r="BU58" s="1242"/>
      <c r="BV58" s="1242"/>
      <c r="BW58" s="1242"/>
      <c r="BX58" s="1242"/>
      <c r="BY58" s="1242"/>
      <c r="BZ58" s="1242"/>
      <c r="CA58" s="1242"/>
      <c r="CB58" s="1242"/>
      <c r="CC58" s="1242"/>
      <c r="CD58" s="1242"/>
      <c r="CE58" s="1242"/>
      <c r="CF58" s="1242"/>
      <c r="CG58" s="1242"/>
      <c r="CH58" s="1242"/>
      <c r="CI58" s="1242"/>
      <c r="CJ58" s="1242"/>
      <c r="CK58" s="1242"/>
      <c r="CL58" s="1242"/>
      <c r="CM58" s="1242"/>
      <c r="CN58" s="1242"/>
      <c r="CO58" s="1242"/>
      <c r="CP58" s="1242"/>
      <c r="CQ58" s="1242"/>
      <c r="CR58" s="1242"/>
      <c r="CS58" s="1242"/>
      <c r="CT58" s="1242"/>
      <c r="CU58" s="1242"/>
      <c r="CV58" s="1242"/>
      <c r="CW58" s="1242"/>
      <c r="CX58" s="1242"/>
      <c r="CY58" s="1242"/>
      <c r="CZ58" s="1242"/>
      <c r="DA58" s="1242"/>
      <c r="DB58" s="1242"/>
      <c r="DC58" s="1242"/>
      <c r="DD58" s="363"/>
      <c r="DE58" s="362"/>
    </row>
    <row r="59" spans="1:109" s="358" customFormat="1" ht="13" x14ac:dyDescent="0.2">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3" x14ac:dyDescent="0.2">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3" x14ac:dyDescent="0.2">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3" x14ac:dyDescent="0.2">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5" x14ac:dyDescent="0.2">
      <c r="B63" s="300" t="s">
        <v>575</v>
      </c>
    </row>
    <row r="64" spans="1:109" ht="13" x14ac:dyDescent="0.2">
      <c r="B64" s="247"/>
      <c r="G64" s="357"/>
      <c r="I64" s="369"/>
      <c r="J64" s="369"/>
      <c r="K64" s="369"/>
      <c r="L64" s="369"/>
      <c r="M64" s="369"/>
      <c r="N64" s="370"/>
      <c r="AM64" s="357"/>
      <c r="AN64" s="357" t="s">
        <v>568</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3" x14ac:dyDescent="0.2">
      <c r="B65" s="247"/>
      <c r="AN65" s="1248" t="s">
        <v>576</v>
      </c>
      <c r="AO65" s="1249"/>
      <c r="AP65" s="1249"/>
      <c r="AQ65" s="1249"/>
      <c r="AR65" s="1249"/>
      <c r="AS65" s="1249"/>
      <c r="AT65" s="1249"/>
      <c r="AU65" s="1249"/>
      <c r="AV65" s="1249"/>
      <c r="AW65" s="1249"/>
      <c r="AX65" s="1249"/>
      <c r="AY65" s="1249"/>
      <c r="AZ65" s="1249"/>
      <c r="BA65" s="1249"/>
      <c r="BB65" s="1249"/>
      <c r="BC65" s="1249"/>
      <c r="BD65" s="1249"/>
      <c r="BE65" s="1249"/>
      <c r="BF65" s="1249"/>
      <c r="BG65" s="1249"/>
      <c r="BH65" s="1249"/>
      <c r="BI65" s="1249"/>
      <c r="BJ65" s="1249"/>
      <c r="BK65" s="1249"/>
      <c r="BL65" s="1249"/>
      <c r="BM65" s="1249"/>
      <c r="BN65" s="1249"/>
      <c r="BO65" s="1249"/>
      <c r="BP65" s="1249"/>
      <c r="BQ65" s="1249"/>
      <c r="BR65" s="1249"/>
      <c r="BS65" s="1249"/>
      <c r="BT65" s="1249"/>
      <c r="BU65" s="1249"/>
      <c r="BV65" s="1249"/>
      <c r="BW65" s="1249"/>
      <c r="BX65" s="1249"/>
      <c r="BY65" s="1249"/>
      <c r="BZ65" s="1249"/>
      <c r="CA65" s="1249"/>
      <c r="CB65" s="1249"/>
      <c r="CC65" s="1249"/>
      <c r="CD65" s="1249"/>
      <c r="CE65" s="1249"/>
      <c r="CF65" s="1249"/>
      <c r="CG65" s="1249"/>
      <c r="CH65" s="1249"/>
      <c r="CI65" s="1249"/>
      <c r="CJ65" s="1249"/>
      <c r="CK65" s="1249"/>
      <c r="CL65" s="1249"/>
      <c r="CM65" s="1249"/>
      <c r="CN65" s="1249"/>
      <c r="CO65" s="1249"/>
      <c r="CP65" s="1249"/>
      <c r="CQ65" s="1249"/>
      <c r="CR65" s="1249"/>
      <c r="CS65" s="1249"/>
      <c r="CT65" s="1249"/>
      <c r="CU65" s="1249"/>
      <c r="CV65" s="1249"/>
      <c r="CW65" s="1249"/>
      <c r="CX65" s="1249"/>
      <c r="CY65" s="1249"/>
      <c r="CZ65" s="1249"/>
      <c r="DA65" s="1249"/>
      <c r="DB65" s="1249"/>
      <c r="DC65" s="1250"/>
    </row>
    <row r="66" spans="2:107" ht="13" x14ac:dyDescent="0.2">
      <c r="B66" s="247"/>
      <c r="AN66" s="1251"/>
      <c r="AO66" s="1252"/>
      <c r="AP66" s="1252"/>
      <c r="AQ66" s="1252"/>
      <c r="AR66" s="1252"/>
      <c r="AS66" s="1252"/>
      <c r="AT66" s="1252"/>
      <c r="AU66" s="1252"/>
      <c r="AV66" s="1252"/>
      <c r="AW66" s="1252"/>
      <c r="AX66" s="1252"/>
      <c r="AY66" s="1252"/>
      <c r="AZ66" s="1252"/>
      <c r="BA66" s="1252"/>
      <c r="BB66" s="1252"/>
      <c r="BC66" s="1252"/>
      <c r="BD66" s="1252"/>
      <c r="BE66" s="1252"/>
      <c r="BF66" s="1252"/>
      <c r="BG66" s="1252"/>
      <c r="BH66" s="1252"/>
      <c r="BI66" s="1252"/>
      <c r="BJ66" s="1252"/>
      <c r="BK66" s="1252"/>
      <c r="BL66" s="1252"/>
      <c r="BM66" s="1252"/>
      <c r="BN66" s="1252"/>
      <c r="BO66" s="1252"/>
      <c r="BP66" s="1252"/>
      <c r="BQ66" s="1252"/>
      <c r="BR66" s="1252"/>
      <c r="BS66" s="1252"/>
      <c r="BT66" s="1252"/>
      <c r="BU66" s="1252"/>
      <c r="BV66" s="1252"/>
      <c r="BW66" s="1252"/>
      <c r="BX66" s="1252"/>
      <c r="BY66" s="1252"/>
      <c r="BZ66" s="1252"/>
      <c r="CA66" s="1252"/>
      <c r="CB66" s="1252"/>
      <c r="CC66" s="1252"/>
      <c r="CD66" s="1252"/>
      <c r="CE66" s="1252"/>
      <c r="CF66" s="1252"/>
      <c r="CG66" s="1252"/>
      <c r="CH66" s="1252"/>
      <c r="CI66" s="1252"/>
      <c r="CJ66" s="1252"/>
      <c r="CK66" s="1252"/>
      <c r="CL66" s="1252"/>
      <c r="CM66" s="1252"/>
      <c r="CN66" s="1252"/>
      <c r="CO66" s="1252"/>
      <c r="CP66" s="1252"/>
      <c r="CQ66" s="1252"/>
      <c r="CR66" s="1252"/>
      <c r="CS66" s="1252"/>
      <c r="CT66" s="1252"/>
      <c r="CU66" s="1252"/>
      <c r="CV66" s="1252"/>
      <c r="CW66" s="1252"/>
      <c r="CX66" s="1252"/>
      <c r="CY66" s="1252"/>
      <c r="CZ66" s="1252"/>
      <c r="DA66" s="1252"/>
      <c r="DB66" s="1252"/>
      <c r="DC66" s="1253"/>
    </row>
    <row r="67" spans="2:107" ht="13" x14ac:dyDescent="0.2">
      <c r="B67" s="247"/>
      <c r="AN67" s="1251"/>
      <c r="AO67" s="1252"/>
      <c r="AP67" s="1252"/>
      <c r="AQ67" s="1252"/>
      <c r="AR67" s="1252"/>
      <c r="AS67" s="1252"/>
      <c r="AT67" s="1252"/>
      <c r="AU67" s="1252"/>
      <c r="AV67" s="1252"/>
      <c r="AW67" s="1252"/>
      <c r="AX67" s="1252"/>
      <c r="AY67" s="1252"/>
      <c r="AZ67" s="1252"/>
      <c r="BA67" s="1252"/>
      <c r="BB67" s="1252"/>
      <c r="BC67" s="1252"/>
      <c r="BD67" s="1252"/>
      <c r="BE67" s="1252"/>
      <c r="BF67" s="1252"/>
      <c r="BG67" s="1252"/>
      <c r="BH67" s="1252"/>
      <c r="BI67" s="1252"/>
      <c r="BJ67" s="1252"/>
      <c r="BK67" s="1252"/>
      <c r="BL67" s="1252"/>
      <c r="BM67" s="1252"/>
      <c r="BN67" s="1252"/>
      <c r="BO67" s="1252"/>
      <c r="BP67" s="1252"/>
      <c r="BQ67" s="1252"/>
      <c r="BR67" s="1252"/>
      <c r="BS67" s="1252"/>
      <c r="BT67" s="1252"/>
      <c r="BU67" s="1252"/>
      <c r="BV67" s="1252"/>
      <c r="BW67" s="1252"/>
      <c r="BX67" s="1252"/>
      <c r="BY67" s="1252"/>
      <c r="BZ67" s="1252"/>
      <c r="CA67" s="1252"/>
      <c r="CB67" s="1252"/>
      <c r="CC67" s="1252"/>
      <c r="CD67" s="1252"/>
      <c r="CE67" s="1252"/>
      <c r="CF67" s="1252"/>
      <c r="CG67" s="1252"/>
      <c r="CH67" s="1252"/>
      <c r="CI67" s="1252"/>
      <c r="CJ67" s="1252"/>
      <c r="CK67" s="1252"/>
      <c r="CL67" s="1252"/>
      <c r="CM67" s="1252"/>
      <c r="CN67" s="1252"/>
      <c r="CO67" s="1252"/>
      <c r="CP67" s="1252"/>
      <c r="CQ67" s="1252"/>
      <c r="CR67" s="1252"/>
      <c r="CS67" s="1252"/>
      <c r="CT67" s="1252"/>
      <c r="CU67" s="1252"/>
      <c r="CV67" s="1252"/>
      <c r="CW67" s="1252"/>
      <c r="CX67" s="1252"/>
      <c r="CY67" s="1252"/>
      <c r="CZ67" s="1252"/>
      <c r="DA67" s="1252"/>
      <c r="DB67" s="1252"/>
      <c r="DC67" s="1253"/>
    </row>
    <row r="68" spans="2:107" ht="13" x14ac:dyDescent="0.2">
      <c r="B68" s="247"/>
      <c r="AN68" s="1251"/>
      <c r="AO68" s="1252"/>
      <c r="AP68" s="1252"/>
      <c r="AQ68" s="1252"/>
      <c r="AR68" s="1252"/>
      <c r="AS68" s="1252"/>
      <c r="AT68" s="1252"/>
      <c r="AU68" s="1252"/>
      <c r="AV68" s="1252"/>
      <c r="AW68" s="1252"/>
      <c r="AX68" s="1252"/>
      <c r="AY68" s="1252"/>
      <c r="AZ68" s="1252"/>
      <c r="BA68" s="1252"/>
      <c r="BB68" s="1252"/>
      <c r="BC68" s="1252"/>
      <c r="BD68" s="1252"/>
      <c r="BE68" s="1252"/>
      <c r="BF68" s="1252"/>
      <c r="BG68" s="1252"/>
      <c r="BH68" s="1252"/>
      <c r="BI68" s="1252"/>
      <c r="BJ68" s="1252"/>
      <c r="BK68" s="1252"/>
      <c r="BL68" s="1252"/>
      <c r="BM68" s="1252"/>
      <c r="BN68" s="1252"/>
      <c r="BO68" s="1252"/>
      <c r="BP68" s="1252"/>
      <c r="BQ68" s="1252"/>
      <c r="BR68" s="1252"/>
      <c r="BS68" s="1252"/>
      <c r="BT68" s="1252"/>
      <c r="BU68" s="1252"/>
      <c r="BV68" s="1252"/>
      <c r="BW68" s="1252"/>
      <c r="BX68" s="1252"/>
      <c r="BY68" s="1252"/>
      <c r="BZ68" s="1252"/>
      <c r="CA68" s="1252"/>
      <c r="CB68" s="1252"/>
      <c r="CC68" s="1252"/>
      <c r="CD68" s="1252"/>
      <c r="CE68" s="1252"/>
      <c r="CF68" s="1252"/>
      <c r="CG68" s="1252"/>
      <c r="CH68" s="1252"/>
      <c r="CI68" s="1252"/>
      <c r="CJ68" s="1252"/>
      <c r="CK68" s="1252"/>
      <c r="CL68" s="1252"/>
      <c r="CM68" s="1252"/>
      <c r="CN68" s="1252"/>
      <c r="CO68" s="1252"/>
      <c r="CP68" s="1252"/>
      <c r="CQ68" s="1252"/>
      <c r="CR68" s="1252"/>
      <c r="CS68" s="1252"/>
      <c r="CT68" s="1252"/>
      <c r="CU68" s="1252"/>
      <c r="CV68" s="1252"/>
      <c r="CW68" s="1252"/>
      <c r="CX68" s="1252"/>
      <c r="CY68" s="1252"/>
      <c r="CZ68" s="1252"/>
      <c r="DA68" s="1252"/>
      <c r="DB68" s="1252"/>
      <c r="DC68" s="1253"/>
    </row>
    <row r="69" spans="2:107" ht="13" x14ac:dyDescent="0.2">
      <c r="B69" s="247"/>
      <c r="AN69" s="1254"/>
      <c r="AO69" s="1255"/>
      <c r="AP69" s="1255"/>
      <c r="AQ69" s="1255"/>
      <c r="AR69" s="1255"/>
      <c r="AS69" s="1255"/>
      <c r="AT69" s="1255"/>
      <c r="AU69" s="1255"/>
      <c r="AV69" s="1255"/>
      <c r="AW69" s="1255"/>
      <c r="AX69" s="1255"/>
      <c r="AY69" s="1255"/>
      <c r="AZ69" s="1255"/>
      <c r="BA69" s="1255"/>
      <c r="BB69" s="1255"/>
      <c r="BC69" s="1255"/>
      <c r="BD69" s="1255"/>
      <c r="BE69" s="1255"/>
      <c r="BF69" s="1255"/>
      <c r="BG69" s="1255"/>
      <c r="BH69" s="1255"/>
      <c r="BI69" s="1255"/>
      <c r="BJ69" s="1255"/>
      <c r="BK69" s="1255"/>
      <c r="BL69" s="1255"/>
      <c r="BM69" s="1255"/>
      <c r="BN69" s="1255"/>
      <c r="BO69" s="1255"/>
      <c r="BP69" s="1255"/>
      <c r="BQ69" s="1255"/>
      <c r="BR69" s="1255"/>
      <c r="BS69" s="1255"/>
      <c r="BT69" s="1255"/>
      <c r="BU69" s="1255"/>
      <c r="BV69" s="1255"/>
      <c r="BW69" s="1255"/>
      <c r="BX69" s="1255"/>
      <c r="BY69" s="1255"/>
      <c r="BZ69" s="1255"/>
      <c r="CA69" s="1255"/>
      <c r="CB69" s="1255"/>
      <c r="CC69" s="1255"/>
      <c r="CD69" s="1255"/>
      <c r="CE69" s="1255"/>
      <c r="CF69" s="1255"/>
      <c r="CG69" s="1255"/>
      <c r="CH69" s="1255"/>
      <c r="CI69" s="1255"/>
      <c r="CJ69" s="1255"/>
      <c r="CK69" s="1255"/>
      <c r="CL69" s="1255"/>
      <c r="CM69" s="1255"/>
      <c r="CN69" s="1255"/>
      <c r="CO69" s="1255"/>
      <c r="CP69" s="1255"/>
      <c r="CQ69" s="1255"/>
      <c r="CR69" s="1255"/>
      <c r="CS69" s="1255"/>
      <c r="CT69" s="1255"/>
      <c r="CU69" s="1255"/>
      <c r="CV69" s="1255"/>
      <c r="CW69" s="1255"/>
      <c r="CX69" s="1255"/>
      <c r="CY69" s="1255"/>
      <c r="CZ69" s="1255"/>
      <c r="DA69" s="1255"/>
      <c r="DB69" s="1255"/>
      <c r="DC69" s="1256"/>
    </row>
    <row r="70" spans="2:107" ht="13" x14ac:dyDescent="0.2">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3" x14ac:dyDescent="0.2">
      <c r="B71" s="247"/>
      <c r="G71" s="374"/>
      <c r="I71" s="375"/>
      <c r="J71" s="372"/>
      <c r="K71" s="372"/>
      <c r="L71" s="373"/>
      <c r="M71" s="372"/>
      <c r="N71" s="373"/>
      <c r="AM71" s="374"/>
      <c r="AN71" s="243" t="s">
        <v>570</v>
      </c>
    </row>
    <row r="72" spans="2:107" ht="13" x14ac:dyDescent="0.2">
      <c r="B72" s="247"/>
      <c r="G72" s="1237"/>
      <c r="H72" s="1237"/>
      <c r="I72" s="1237"/>
      <c r="J72" s="1237"/>
      <c r="K72" s="360"/>
      <c r="L72" s="360"/>
      <c r="M72" s="361"/>
      <c r="N72" s="361"/>
      <c r="AN72" s="1238"/>
      <c r="AO72" s="1239"/>
      <c r="AP72" s="1239"/>
      <c r="AQ72" s="1239"/>
      <c r="AR72" s="1239"/>
      <c r="AS72" s="1239"/>
      <c r="AT72" s="1239"/>
      <c r="AU72" s="1239"/>
      <c r="AV72" s="1239"/>
      <c r="AW72" s="1239"/>
      <c r="AX72" s="1239"/>
      <c r="AY72" s="1239"/>
      <c r="AZ72" s="1239"/>
      <c r="BA72" s="1239"/>
      <c r="BB72" s="1239"/>
      <c r="BC72" s="1239"/>
      <c r="BD72" s="1239"/>
      <c r="BE72" s="1239"/>
      <c r="BF72" s="1239"/>
      <c r="BG72" s="1239"/>
      <c r="BH72" s="1239"/>
      <c r="BI72" s="1239"/>
      <c r="BJ72" s="1239"/>
      <c r="BK72" s="1239"/>
      <c r="BL72" s="1239"/>
      <c r="BM72" s="1239"/>
      <c r="BN72" s="1239"/>
      <c r="BO72" s="1240"/>
      <c r="BP72" s="1241" t="s">
        <v>529</v>
      </c>
      <c r="BQ72" s="1241"/>
      <c r="BR72" s="1241"/>
      <c r="BS72" s="1241"/>
      <c r="BT72" s="1241"/>
      <c r="BU72" s="1241"/>
      <c r="BV72" s="1241"/>
      <c r="BW72" s="1241"/>
      <c r="BX72" s="1241" t="s">
        <v>530</v>
      </c>
      <c r="BY72" s="1241"/>
      <c r="BZ72" s="1241"/>
      <c r="CA72" s="1241"/>
      <c r="CB72" s="1241"/>
      <c r="CC72" s="1241"/>
      <c r="CD72" s="1241"/>
      <c r="CE72" s="1241"/>
      <c r="CF72" s="1241" t="s">
        <v>531</v>
      </c>
      <c r="CG72" s="1241"/>
      <c r="CH72" s="1241"/>
      <c r="CI72" s="1241"/>
      <c r="CJ72" s="1241"/>
      <c r="CK72" s="1241"/>
      <c r="CL72" s="1241"/>
      <c r="CM72" s="1241"/>
      <c r="CN72" s="1241" t="s">
        <v>532</v>
      </c>
      <c r="CO72" s="1241"/>
      <c r="CP72" s="1241"/>
      <c r="CQ72" s="1241"/>
      <c r="CR72" s="1241"/>
      <c r="CS72" s="1241"/>
      <c r="CT72" s="1241"/>
      <c r="CU72" s="1241"/>
      <c r="CV72" s="1241" t="s">
        <v>533</v>
      </c>
      <c r="CW72" s="1241"/>
      <c r="CX72" s="1241"/>
      <c r="CY72" s="1241"/>
      <c r="CZ72" s="1241"/>
      <c r="DA72" s="1241"/>
      <c r="DB72" s="1241"/>
      <c r="DC72" s="1241"/>
    </row>
    <row r="73" spans="2:107" ht="13" x14ac:dyDescent="0.2">
      <c r="B73" s="247"/>
      <c r="G73" s="1247"/>
      <c r="H73" s="1247"/>
      <c r="I73" s="1247"/>
      <c r="J73" s="1247"/>
      <c r="K73" s="1257"/>
      <c r="L73" s="1257"/>
      <c r="M73" s="1257"/>
      <c r="N73" s="1257"/>
      <c r="AM73" s="359"/>
      <c r="AN73" s="1244" t="s">
        <v>571</v>
      </c>
      <c r="AO73" s="1244"/>
      <c r="AP73" s="1244"/>
      <c r="AQ73" s="1244"/>
      <c r="AR73" s="1244"/>
      <c r="AS73" s="1244"/>
      <c r="AT73" s="1244"/>
      <c r="AU73" s="1244"/>
      <c r="AV73" s="1244"/>
      <c r="AW73" s="1244"/>
      <c r="AX73" s="1244"/>
      <c r="AY73" s="1244"/>
      <c r="AZ73" s="1244"/>
      <c r="BA73" s="1244"/>
      <c r="BB73" s="1244" t="s">
        <v>572</v>
      </c>
      <c r="BC73" s="1244"/>
      <c r="BD73" s="1244"/>
      <c r="BE73" s="1244"/>
      <c r="BF73" s="1244"/>
      <c r="BG73" s="1244"/>
      <c r="BH73" s="1244"/>
      <c r="BI73" s="1244"/>
      <c r="BJ73" s="1244"/>
      <c r="BK73" s="1244"/>
      <c r="BL73" s="1244"/>
      <c r="BM73" s="1244"/>
      <c r="BN73" s="1244"/>
      <c r="BO73" s="1244"/>
      <c r="BP73" s="1242">
        <v>103.2</v>
      </c>
      <c r="BQ73" s="1242"/>
      <c r="BR73" s="1242"/>
      <c r="BS73" s="1242"/>
      <c r="BT73" s="1242"/>
      <c r="BU73" s="1242"/>
      <c r="BV73" s="1242"/>
      <c r="BW73" s="1242"/>
      <c r="BX73" s="1242">
        <v>78.3</v>
      </c>
      <c r="BY73" s="1242"/>
      <c r="BZ73" s="1242"/>
      <c r="CA73" s="1242"/>
      <c r="CB73" s="1242"/>
      <c r="CC73" s="1242"/>
      <c r="CD73" s="1242"/>
      <c r="CE73" s="1242"/>
      <c r="CF73" s="1242">
        <v>85.8</v>
      </c>
      <c r="CG73" s="1242"/>
      <c r="CH73" s="1242"/>
      <c r="CI73" s="1242"/>
      <c r="CJ73" s="1242"/>
      <c r="CK73" s="1242"/>
      <c r="CL73" s="1242"/>
      <c r="CM73" s="1242"/>
      <c r="CN73" s="1242">
        <v>78.2</v>
      </c>
      <c r="CO73" s="1242"/>
      <c r="CP73" s="1242"/>
      <c r="CQ73" s="1242"/>
      <c r="CR73" s="1242"/>
      <c r="CS73" s="1242"/>
      <c r="CT73" s="1242"/>
      <c r="CU73" s="1242"/>
      <c r="CV73" s="1242">
        <v>65.400000000000006</v>
      </c>
      <c r="CW73" s="1242"/>
      <c r="CX73" s="1242"/>
      <c r="CY73" s="1242"/>
      <c r="CZ73" s="1242"/>
      <c r="DA73" s="1242"/>
      <c r="DB73" s="1242"/>
      <c r="DC73" s="1242"/>
    </row>
    <row r="74" spans="2:107" ht="13" x14ac:dyDescent="0.2">
      <c r="B74" s="247"/>
      <c r="G74" s="1247"/>
      <c r="H74" s="1247"/>
      <c r="I74" s="1247"/>
      <c r="J74" s="1247"/>
      <c r="K74" s="1257"/>
      <c r="L74" s="1257"/>
      <c r="M74" s="1257"/>
      <c r="N74" s="1257"/>
      <c r="AM74" s="359"/>
      <c r="AN74" s="1244"/>
      <c r="AO74" s="1244"/>
      <c r="AP74" s="1244"/>
      <c r="AQ74" s="1244"/>
      <c r="AR74" s="1244"/>
      <c r="AS74" s="1244"/>
      <c r="AT74" s="1244"/>
      <c r="AU74" s="1244"/>
      <c r="AV74" s="1244"/>
      <c r="AW74" s="1244"/>
      <c r="AX74" s="1244"/>
      <c r="AY74" s="1244"/>
      <c r="AZ74" s="1244"/>
      <c r="BA74" s="1244"/>
      <c r="BB74" s="1244"/>
      <c r="BC74" s="1244"/>
      <c r="BD74" s="1244"/>
      <c r="BE74" s="1244"/>
      <c r="BF74" s="1244"/>
      <c r="BG74" s="1244"/>
      <c r="BH74" s="1244"/>
      <c r="BI74" s="1244"/>
      <c r="BJ74" s="1244"/>
      <c r="BK74" s="1244"/>
      <c r="BL74" s="1244"/>
      <c r="BM74" s="1244"/>
      <c r="BN74" s="1244"/>
      <c r="BO74" s="1244"/>
      <c r="BP74" s="1242"/>
      <c r="BQ74" s="1242"/>
      <c r="BR74" s="1242"/>
      <c r="BS74" s="1242"/>
      <c r="BT74" s="1242"/>
      <c r="BU74" s="1242"/>
      <c r="BV74" s="1242"/>
      <c r="BW74" s="1242"/>
      <c r="BX74" s="1242"/>
      <c r="BY74" s="1242"/>
      <c r="BZ74" s="1242"/>
      <c r="CA74" s="1242"/>
      <c r="CB74" s="1242"/>
      <c r="CC74" s="1242"/>
      <c r="CD74" s="1242"/>
      <c r="CE74" s="1242"/>
      <c r="CF74" s="1242"/>
      <c r="CG74" s="1242"/>
      <c r="CH74" s="1242"/>
      <c r="CI74" s="1242"/>
      <c r="CJ74" s="1242"/>
      <c r="CK74" s="1242"/>
      <c r="CL74" s="1242"/>
      <c r="CM74" s="1242"/>
      <c r="CN74" s="1242"/>
      <c r="CO74" s="1242"/>
      <c r="CP74" s="1242"/>
      <c r="CQ74" s="1242"/>
      <c r="CR74" s="1242"/>
      <c r="CS74" s="1242"/>
      <c r="CT74" s="1242"/>
      <c r="CU74" s="1242"/>
      <c r="CV74" s="1242"/>
      <c r="CW74" s="1242"/>
      <c r="CX74" s="1242"/>
      <c r="CY74" s="1242"/>
      <c r="CZ74" s="1242"/>
      <c r="DA74" s="1242"/>
      <c r="DB74" s="1242"/>
      <c r="DC74" s="1242"/>
    </row>
    <row r="75" spans="2:107" ht="13" x14ac:dyDescent="0.2">
      <c r="B75" s="247"/>
      <c r="G75" s="1247"/>
      <c r="H75" s="1247"/>
      <c r="I75" s="1237"/>
      <c r="J75" s="1237"/>
      <c r="K75" s="1243"/>
      <c r="L75" s="1243"/>
      <c r="M75" s="1243"/>
      <c r="N75" s="1243"/>
      <c r="AM75" s="359"/>
      <c r="AN75" s="1244"/>
      <c r="AO75" s="1244"/>
      <c r="AP75" s="1244"/>
      <c r="AQ75" s="1244"/>
      <c r="AR75" s="1244"/>
      <c r="AS75" s="1244"/>
      <c r="AT75" s="1244"/>
      <c r="AU75" s="1244"/>
      <c r="AV75" s="1244"/>
      <c r="AW75" s="1244"/>
      <c r="AX75" s="1244"/>
      <c r="AY75" s="1244"/>
      <c r="AZ75" s="1244"/>
      <c r="BA75" s="1244"/>
      <c r="BB75" s="1244" t="s">
        <v>577</v>
      </c>
      <c r="BC75" s="1244"/>
      <c r="BD75" s="1244"/>
      <c r="BE75" s="1244"/>
      <c r="BF75" s="1244"/>
      <c r="BG75" s="1244"/>
      <c r="BH75" s="1244"/>
      <c r="BI75" s="1244"/>
      <c r="BJ75" s="1244"/>
      <c r="BK75" s="1244"/>
      <c r="BL75" s="1244"/>
      <c r="BM75" s="1244"/>
      <c r="BN75" s="1244"/>
      <c r="BO75" s="1244"/>
      <c r="BP75" s="1242">
        <v>12.8</v>
      </c>
      <c r="BQ75" s="1242"/>
      <c r="BR75" s="1242"/>
      <c r="BS75" s="1242"/>
      <c r="BT75" s="1242"/>
      <c r="BU75" s="1242"/>
      <c r="BV75" s="1242"/>
      <c r="BW75" s="1242"/>
      <c r="BX75" s="1242">
        <v>12.6</v>
      </c>
      <c r="BY75" s="1242"/>
      <c r="BZ75" s="1242"/>
      <c r="CA75" s="1242"/>
      <c r="CB75" s="1242"/>
      <c r="CC75" s="1242"/>
      <c r="CD75" s="1242"/>
      <c r="CE75" s="1242"/>
      <c r="CF75" s="1242">
        <v>12.2</v>
      </c>
      <c r="CG75" s="1242"/>
      <c r="CH75" s="1242"/>
      <c r="CI75" s="1242"/>
      <c r="CJ75" s="1242"/>
      <c r="CK75" s="1242"/>
      <c r="CL75" s="1242"/>
      <c r="CM75" s="1242"/>
      <c r="CN75" s="1242">
        <v>12.1</v>
      </c>
      <c r="CO75" s="1242"/>
      <c r="CP75" s="1242"/>
      <c r="CQ75" s="1242"/>
      <c r="CR75" s="1242"/>
      <c r="CS75" s="1242"/>
      <c r="CT75" s="1242"/>
      <c r="CU75" s="1242"/>
      <c r="CV75" s="1242">
        <v>11.5</v>
      </c>
      <c r="CW75" s="1242"/>
      <c r="CX75" s="1242"/>
      <c r="CY75" s="1242"/>
      <c r="CZ75" s="1242"/>
      <c r="DA75" s="1242"/>
      <c r="DB75" s="1242"/>
      <c r="DC75" s="1242"/>
    </row>
    <row r="76" spans="2:107" ht="13" x14ac:dyDescent="0.2">
      <c r="B76" s="247"/>
      <c r="G76" s="1247"/>
      <c r="H76" s="1247"/>
      <c r="I76" s="1237"/>
      <c r="J76" s="1237"/>
      <c r="K76" s="1243"/>
      <c r="L76" s="1243"/>
      <c r="M76" s="1243"/>
      <c r="N76" s="1243"/>
      <c r="AM76" s="359"/>
      <c r="AN76" s="1244"/>
      <c r="AO76" s="1244"/>
      <c r="AP76" s="1244"/>
      <c r="AQ76" s="1244"/>
      <c r="AR76" s="1244"/>
      <c r="AS76" s="1244"/>
      <c r="AT76" s="1244"/>
      <c r="AU76" s="1244"/>
      <c r="AV76" s="1244"/>
      <c r="AW76" s="1244"/>
      <c r="AX76" s="1244"/>
      <c r="AY76" s="1244"/>
      <c r="AZ76" s="1244"/>
      <c r="BA76" s="1244"/>
      <c r="BB76" s="1244"/>
      <c r="BC76" s="1244"/>
      <c r="BD76" s="1244"/>
      <c r="BE76" s="1244"/>
      <c r="BF76" s="1244"/>
      <c r="BG76" s="1244"/>
      <c r="BH76" s="1244"/>
      <c r="BI76" s="1244"/>
      <c r="BJ76" s="1244"/>
      <c r="BK76" s="1244"/>
      <c r="BL76" s="1244"/>
      <c r="BM76" s="1244"/>
      <c r="BN76" s="1244"/>
      <c r="BO76" s="1244"/>
      <c r="BP76" s="1242"/>
      <c r="BQ76" s="1242"/>
      <c r="BR76" s="1242"/>
      <c r="BS76" s="1242"/>
      <c r="BT76" s="1242"/>
      <c r="BU76" s="1242"/>
      <c r="BV76" s="1242"/>
      <c r="BW76" s="1242"/>
      <c r="BX76" s="1242"/>
      <c r="BY76" s="1242"/>
      <c r="BZ76" s="1242"/>
      <c r="CA76" s="1242"/>
      <c r="CB76" s="1242"/>
      <c r="CC76" s="1242"/>
      <c r="CD76" s="1242"/>
      <c r="CE76" s="1242"/>
      <c r="CF76" s="1242"/>
      <c r="CG76" s="1242"/>
      <c r="CH76" s="1242"/>
      <c r="CI76" s="1242"/>
      <c r="CJ76" s="1242"/>
      <c r="CK76" s="1242"/>
      <c r="CL76" s="1242"/>
      <c r="CM76" s="1242"/>
      <c r="CN76" s="1242"/>
      <c r="CO76" s="1242"/>
      <c r="CP76" s="1242"/>
      <c r="CQ76" s="1242"/>
      <c r="CR76" s="1242"/>
      <c r="CS76" s="1242"/>
      <c r="CT76" s="1242"/>
      <c r="CU76" s="1242"/>
      <c r="CV76" s="1242"/>
      <c r="CW76" s="1242"/>
      <c r="CX76" s="1242"/>
      <c r="CY76" s="1242"/>
      <c r="CZ76" s="1242"/>
      <c r="DA76" s="1242"/>
      <c r="DB76" s="1242"/>
      <c r="DC76" s="1242"/>
    </row>
    <row r="77" spans="2:107" ht="13" x14ac:dyDescent="0.2">
      <c r="B77" s="247"/>
      <c r="G77" s="1237"/>
      <c r="H77" s="1237"/>
      <c r="I77" s="1237"/>
      <c r="J77" s="1237"/>
      <c r="K77" s="1257"/>
      <c r="L77" s="1257"/>
      <c r="M77" s="1257"/>
      <c r="N77" s="1257"/>
      <c r="AN77" s="1241" t="s">
        <v>574</v>
      </c>
      <c r="AO77" s="1241"/>
      <c r="AP77" s="1241"/>
      <c r="AQ77" s="1241"/>
      <c r="AR77" s="1241"/>
      <c r="AS77" s="1241"/>
      <c r="AT77" s="1241"/>
      <c r="AU77" s="1241"/>
      <c r="AV77" s="1241"/>
      <c r="AW77" s="1241"/>
      <c r="AX77" s="1241"/>
      <c r="AY77" s="1241"/>
      <c r="AZ77" s="1241"/>
      <c r="BA77" s="1241"/>
      <c r="BB77" s="1244" t="s">
        <v>572</v>
      </c>
      <c r="BC77" s="1244"/>
      <c r="BD77" s="1244"/>
      <c r="BE77" s="1244"/>
      <c r="BF77" s="1244"/>
      <c r="BG77" s="1244"/>
      <c r="BH77" s="1244"/>
      <c r="BI77" s="1244"/>
      <c r="BJ77" s="1244"/>
      <c r="BK77" s="1244"/>
      <c r="BL77" s="1244"/>
      <c r="BM77" s="1244"/>
      <c r="BN77" s="1244"/>
      <c r="BO77" s="1244"/>
      <c r="BP77" s="1242">
        <v>0</v>
      </c>
      <c r="BQ77" s="1242"/>
      <c r="BR77" s="1242"/>
      <c r="BS77" s="1242"/>
      <c r="BT77" s="1242"/>
      <c r="BU77" s="1242"/>
      <c r="BV77" s="1242"/>
      <c r="BW77" s="1242"/>
      <c r="BX77" s="1242">
        <v>0</v>
      </c>
      <c r="BY77" s="1242"/>
      <c r="BZ77" s="1242"/>
      <c r="CA77" s="1242"/>
      <c r="CB77" s="1242"/>
      <c r="CC77" s="1242"/>
      <c r="CD77" s="1242"/>
      <c r="CE77" s="1242"/>
      <c r="CF77" s="1242">
        <v>0</v>
      </c>
      <c r="CG77" s="1242"/>
      <c r="CH77" s="1242"/>
      <c r="CI77" s="1242"/>
      <c r="CJ77" s="1242"/>
      <c r="CK77" s="1242"/>
      <c r="CL77" s="1242"/>
      <c r="CM77" s="1242"/>
      <c r="CN77" s="1242">
        <v>0</v>
      </c>
      <c r="CO77" s="1242"/>
      <c r="CP77" s="1242"/>
      <c r="CQ77" s="1242"/>
      <c r="CR77" s="1242"/>
      <c r="CS77" s="1242"/>
      <c r="CT77" s="1242"/>
      <c r="CU77" s="1242"/>
      <c r="CV77" s="1242">
        <v>0</v>
      </c>
      <c r="CW77" s="1242"/>
      <c r="CX77" s="1242"/>
      <c r="CY77" s="1242"/>
      <c r="CZ77" s="1242"/>
      <c r="DA77" s="1242"/>
      <c r="DB77" s="1242"/>
      <c r="DC77" s="1242"/>
    </row>
    <row r="78" spans="2:107" ht="13" x14ac:dyDescent="0.2">
      <c r="B78" s="247"/>
      <c r="G78" s="1237"/>
      <c r="H78" s="1237"/>
      <c r="I78" s="1237"/>
      <c r="J78" s="1237"/>
      <c r="K78" s="1257"/>
      <c r="L78" s="1257"/>
      <c r="M78" s="1257"/>
      <c r="N78" s="1257"/>
      <c r="AN78" s="1241"/>
      <c r="AO78" s="1241"/>
      <c r="AP78" s="1241"/>
      <c r="AQ78" s="1241"/>
      <c r="AR78" s="1241"/>
      <c r="AS78" s="1241"/>
      <c r="AT78" s="1241"/>
      <c r="AU78" s="1241"/>
      <c r="AV78" s="1241"/>
      <c r="AW78" s="1241"/>
      <c r="AX78" s="1241"/>
      <c r="AY78" s="1241"/>
      <c r="AZ78" s="1241"/>
      <c r="BA78" s="1241"/>
      <c r="BB78" s="1244"/>
      <c r="BC78" s="1244"/>
      <c r="BD78" s="1244"/>
      <c r="BE78" s="1244"/>
      <c r="BF78" s="1244"/>
      <c r="BG78" s="1244"/>
      <c r="BH78" s="1244"/>
      <c r="BI78" s="1244"/>
      <c r="BJ78" s="1244"/>
      <c r="BK78" s="1244"/>
      <c r="BL78" s="1244"/>
      <c r="BM78" s="1244"/>
      <c r="BN78" s="1244"/>
      <c r="BO78" s="1244"/>
      <c r="BP78" s="1242"/>
      <c r="BQ78" s="1242"/>
      <c r="BR78" s="1242"/>
      <c r="BS78" s="1242"/>
      <c r="BT78" s="1242"/>
      <c r="BU78" s="1242"/>
      <c r="BV78" s="1242"/>
      <c r="BW78" s="1242"/>
      <c r="BX78" s="1242"/>
      <c r="BY78" s="1242"/>
      <c r="BZ78" s="1242"/>
      <c r="CA78" s="1242"/>
      <c r="CB78" s="1242"/>
      <c r="CC78" s="1242"/>
      <c r="CD78" s="1242"/>
      <c r="CE78" s="1242"/>
      <c r="CF78" s="1242"/>
      <c r="CG78" s="1242"/>
      <c r="CH78" s="1242"/>
      <c r="CI78" s="1242"/>
      <c r="CJ78" s="1242"/>
      <c r="CK78" s="1242"/>
      <c r="CL78" s="1242"/>
      <c r="CM78" s="1242"/>
      <c r="CN78" s="1242"/>
      <c r="CO78" s="1242"/>
      <c r="CP78" s="1242"/>
      <c r="CQ78" s="1242"/>
      <c r="CR78" s="1242"/>
      <c r="CS78" s="1242"/>
      <c r="CT78" s="1242"/>
      <c r="CU78" s="1242"/>
      <c r="CV78" s="1242"/>
      <c r="CW78" s="1242"/>
      <c r="CX78" s="1242"/>
      <c r="CY78" s="1242"/>
      <c r="CZ78" s="1242"/>
      <c r="DA78" s="1242"/>
      <c r="DB78" s="1242"/>
      <c r="DC78" s="1242"/>
    </row>
    <row r="79" spans="2:107" ht="13" x14ac:dyDescent="0.2">
      <c r="B79" s="247"/>
      <c r="G79" s="1237"/>
      <c r="H79" s="1237"/>
      <c r="I79" s="1246"/>
      <c r="J79" s="1246"/>
      <c r="K79" s="1258"/>
      <c r="L79" s="1258"/>
      <c r="M79" s="1258"/>
      <c r="N79" s="1258"/>
      <c r="AN79" s="1241"/>
      <c r="AO79" s="1241"/>
      <c r="AP79" s="1241"/>
      <c r="AQ79" s="1241"/>
      <c r="AR79" s="1241"/>
      <c r="AS79" s="1241"/>
      <c r="AT79" s="1241"/>
      <c r="AU79" s="1241"/>
      <c r="AV79" s="1241"/>
      <c r="AW79" s="1241"/>
      <c r="AX79" s="1241"/>
      <c r="AY79" s="1241"/>
      <c r="AZ79" s="1241"/>
      <c r="BA79" s="1241"/>
      <c r="BB79" s="1244" t="s">
        <v>577</v>
      </c>
      <c r="BC79" s="1244"/>
      <c r="BD79" s="1244"/>
      <c r="BE79" s="1244"/>
      <c r="BF79" s="1244"/>
      <c r="BG79" s="1244"/>
      <c r="BH79" s="1244"/>
      <c r="BI79" s="1244"/>
      <c r="BJ79" s="1244"/>
      <c r="BK79" s="1244"/>
      <c r="BL79" s="1244"/>
      <c r="BM79" s="1244"/>
      <c r="BN79" s="1244"/>
      <c r="BO79" s="1244"/>
      <c r="BP79" s="1242">
        <v>8</v>
      </c>
      <c r="BQ79" s="1242"/>
      <c r="BR79" s="1242"/>
      <c r="BS79" s="1242"/>
      <c r="BT79" s="1242"/>
      <c r="BU79" s="1242"/>
      <c r="BV79" s="1242"/>
      <c r="BW79" s="1242"/>
      <c r="BX79" s="1242">
        <v>8</v>
      </c>
      <c r="BY79" s="1242"/>
      <c r="BZ79" s="1242"/>
      <c r="CA79" s="1242"/>
      <c r="CB79" s="1242"/>
      <c r="CC79" s="1242"/>
      <c r="CD79" s="1242"/>
      <c r="CE79" s="1242"/>
      <c r="CF79" s="1242">
        <v>8.3000000000000007</v>
      </c>
      <c r="CG79" s="1242"/>
      <c r="CH79" s="1242"/>
      <c r="CI79" s="1242"/>
      <c r="CJ79" s="1242"/>
      <c r="CK79" s="1242"/>
      <c r="CL79" s="1242"/>
      <c r="CM79" s="1242"/>
      <c r="CN79" s="1242">
        <v>8.4</v>
      </c>
      <c r="CO79" s="1242"/>
      <c r="CP79" s="1242"/>
      <c r="CQ79" s="1242"/>
      <c r="CR79" s="1242"/>
      <c r="CS79" s="1242"/>
      <c r="CT79" s="1242"/>
      <c r="CU79" s="1242"/>
      <c r="CV79" s="1242">
        <v>8.6999999999999993</v>
      </c>
      <c r="CW79" s="1242"/>
      <c r="CX79" s="1242"/>
      <c r="CY79" s="1242"/>
      <c r="CZ79" s="1242"/>
      <c r="DA79" s="1242"/>
      <c r="DB79" s="1242"/>
      <c r="DC79" s="1242"/>
    </row>
    <row r="80" spans="2:107" ht="13" x14ac:dyDescent="0.2">
      <c r="B80" s="247"/>
      <c r="G80" s="1237"/>
      <c r="H80" s="1237"/>
      <c r="I80" s="1246"/>
      <c r="J80" s="1246"/>
      <c r="K80" s="1258"/>
      <c r="L80" s="1258"/>
      <c r="M80" s="1258"/>
      <c r="N80" s="1258"/>
      <c r="AN80" s="1241"/>
      <c r="AO80" s="1241"/>
      <c r="AP80" s="1241"/>
      <c r="AQ80" s="1241"/>
      <c r="AR80" s="1241"/>
      <c r="AS80" s="1241"/>
      <c r="AT80" s="1241"/>
      <c r="AU80" s="1241"/>
      <c r="AV80" s="1241"/>
      <c r="AW80" s="1241"/>
      <c r="AX80" s="1241"/>
      <c r="AY80" s="1241"/>
      <c r="AZ80" s="1241"/>
      <c r="BA80" s="1241"/>
      <c r="BB80" s="1244"/>
      <c r="BC80" s="1244"/>
      <c r="BD80" s="1244"/>
      <c r="BE80" s="1244"/>
      <c r="BF80" s="1244"/>
      <c r="BG80" s="1244"/>
      <c r="BH80" s="1244"/>
      <c r="BI80" s="1244"/>
      <c r="BJ80" s="1244"/>
      <c r="BK80" s="1244"/>
      <c r="BL80" s="1244"/>
      <c r="BM80" s="1244"/>
      <c r="BN80" s="1244"/>
      <c r="BO80" s="1244"/>
      <c r="BP80" s="1242"/>
      <c r="BQ80" s="1242"/>
      <c r="BR80" s="1242"/>
      <c r="BS80" s="1242"/>
      <c r="BT80" s="1242"/>
      <c r="BU80" s="1242"/>
      <c r="BV80" s="1242"/>
      <c r="BW80" s="1242"/>
      <c r="BX80" s="1242"/>
      <c r="BY80" s="1242"/>
      <c r="BZ80" s="1242"/>
      <c r="CA80" s="1242"/>
      <c r="CB80" s="1242"/>
      <c r="CC80" s="1242"/>
      <c r="CD80" s="1242"/>
      <c r="CE80" s="1242"/>
      <c r="CF80" s="1242"/>
      <c r="CG80" s="1242"/>
      <c r="CH80" s="1242"/>
      <c r="CI80" s="1242"/>
      <c r="CJ80" s="1242"/>
      <c r="CK80" s="1242"/>
      <c r="CL80" s="1242"/>
      <c r="CM80" s="1242"/>
      <c r="CN80" s="1242"/>
      <c r="CO80" s="1242"/>
      <c r="CP80" s="1242"/>
      <c r="CQ80" s="1242"/>
      <c r="CR80" s="1242"/>
      <c r="CS80" s="1242"/>
      <c r="CT80" s="1242"/>
      <c r="CU80" s="1242"/>
      <c r="CV80" s="1242"/>
      <c r="CW80" s="1242"/>
      <c r="CX80" s="1242"/>
      <c r="CY80" s="1242"/>
      <c r="CZ80" s="1242"/>
      <c r="DA80" s="1242"/>
      <c r="DB80" s="1242"/>
      <c r="DC80" s="1242"/>
    </row>
    <row r="81" spans="2:109" ht="13" x14ac:dyDescent="0.2">
      <c r="B81" s="247"/>
    </row>
    <row r="82" spans="2:109" ht="16.5" x14ac:dyDescent="0.2">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3" x14ac:dyDescent="0.2">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3" x14ac:dyDescent="0.2">
      <c r="DD84" s="243"/>
      <c r="DE84" s="243"/>
    </row>
    <row r="85" spans="2:109" ht="13" x14ac:dyDescent="0.2">
      <c r="DD85" s="243"/>
      <c r="DE85" s="243"/>
    </row>
  </sheetData>
  <sheetProtection algorithmName="SHA-512" hashValue="pLezZLWGRFsgWn2F8ia3UcOACmveyLTmJlpdkkCDmxTyYdcEp1aRc/KsH3uR6RvbRac1GtNUTiPYPjsuV5odTg==" saltValue="wZw1Enwmw5xKDnuM91i5BQ==" spinCount="100000" sheet="1" objects="1" scenarios="1" formatCells="0"/>
  <dataConsolidate/>
  <mergeCells count="112">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 ref="CV73:DC74"/>
    <mergeCell ref="I75:J76"/>
    <mergeCell ref="K75:K76"/>
    <mergeCell ref="L75:L76"/>
    <mergeCell ref="M75:M76"/>
    <mergeCell ref="N75:N76"/>
    <mergeCell ref="BB75:BO76"/>
    <mergeCell ref="BP75:BW76"/>
    <mergeCell ref="BX75:CE76"/>
    <mergeCell ref="CF75:CM76"/>
    <mergeCell ref="CN75:CU76"/>
    <mergeCell ref="CV75:DC76"/>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L57:L58"/>
    <mergeCell ref="M57:M58"/>
    <mergeCell ref="N57:N58"/>
    <mergeCell ref="BB57:BO58"/>
    <mergeCell ref="I53:J54"/>
    <mergeCell ref="K53:K54"/>
    <mergeCell ref="L53:L54"/>
    <mergeCell ref="M53:M54"/>
    <mergeCell ref="N53:N54"/>
    <mergeCell ref="BB53:BO54"/>
    <mergeCell ref="BP53:BW54"/>
    <mergeCell ref="BX53:CE54"/>
    <mergeCell ref="CF53:CM54"/>
    <mergeCell ref="AN51:BA54"/>
    <mergeCell ref="BB51:BO52"/>
    <mergeCell ref="BP51:BW52"/>
    <mergeCell ref="BX51:CE52"/>
    <mergeCell ref="CF51:CM52"/>
    <mergeCell ref="AN43:DC47"/>
    <mergeCell ref="G50:J50"/>
    <mergeCell ref="AN50:BO50"/>
    <mergeCell ref="BP50:BW50"/>
    <mergeCell ref="BX50:CE50"/>
    <mergeCell ref="CF50:CM50"/>
    <mergeCell ref="CN50:CU50"/>
    <mergeCell ref="CV50:DC50"/>
    <mergeCell ref="CV51:DC52"/>
    <mergeCell ref="CN51:CU52"/>
  </mergeCells>
  <phoneticPr fontId="2"/>
  <printOptions horizontalCentered="1" verticalCentered="1"/>
  <pageMargins left="0" right="0" top="0.19685039370078741" bottom="0.31496062992125984" header="0.39370078740157483" footer="0"/>
  <pageSetup paperSize="9" scale="50"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45E10A-58AA-4EA0-8A92-1E8F4DCF6AD7}">
  <sheetPr>
    <pageSetUpPr fitToPage="1"/>
  </sheetPr>
  <dimension ref="A1:DR125"/>
  <sheetViews>
    <sheetView showGridLines="0" zoomScale="60" zoomScaleNormal="60" zoomScaleSheetLayoutView="70" workbookViewId="0">
      <selection activeCell="AF113" sqref="AF113"/>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1:34" ht="13.5" customHeight="1" x14ac:dyDescent="0.2">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3" x14ac:dyDescent="0.2">
      <c r="S2" s="241"/>
      <c r="AH2" s="241"/>
    </row>
    <row r="3" spans="1: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3" x14ac:dyDescent="0.2"/>
    <row r="5" spans="1:34" ht="13" x14ac:dyDescent="0.2"/>
    <row r="6" spans="1:34" ht="13" x14ac:dyDescent="0.2"/>
    <row r="7" spans="1:34" ht="13" x14ac:dyDescent="0.2"/>
    <row r="8" spans="1:34" ht="13" x14ac:dyDescent="0.2"/>
    <row r="9" spans="1:34" ht="13" x14ac:dyDescent="0.2">
      <c r="AH9" s="241"/>
    </row>
    <row r="10" spans="1:34" ht="13" x14ac:dyDescent="0.2"/>
    <row r="11" spans="1:34" ht="13" x14ac:dyDescent="0.2"/>
    <row r="12" spans="1:34" ht="13" x14ac:dyDescent="0.2"/>
    <row r="13" spans="1:34" ht="13" x14ac:dyDescent="0.2"/>
    <row r="14" spans="1:34" ht="13" x14ac:dyDescent="0.2"/>
    <row r="15" spans="1:34" ht="13" x14ac:dyDescent="0.2"/>
    <row r="16" spans="1: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SE5TMY86U8RRGnP/y7XXeypVDieQleW6M8LTn3Nks8dzTQGbgF8NqIUyWOJ+LtkbCs4JXvhl0bHjoNk1hxwbg==" saltValue="MNTBxRYQT7Ao3k8Lawf2Kw=="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865734-8FBC-45ED-81D5-5E7F83F3EB31}">
  <sheetPr>
    <pageSetUpPr fitToPage="1"/>
  </sheetPr>
  <dimension ref="A1:DR125"/>
  <sheetViews>
    <sheetView showGridLines="0" zoomScale="70" zoomScaleNormal="70" zoomScaleSheetLayoutView="55" workbookViewId="0">
      <selection activeCell="BJ103" sqref="BJ103"/>
    </sheetView>
  </sheetViews>
  <sheetFormatPr defaultColWidth="0" defaultRowHeight="13.5" customHeight="1" zeroHeight="1" x14ac:dyDescent="0.2"/>
  <cols>
    <col min="1" max="34" width="2.453125" style="242" customWidth="1"/>
    <col min="35" max="122" width="2.453125" style="241" customWidth="1"/>
    <col min="123" max="16384" width="2.453125" style="241" hidden="1"/>
  </cols>
  <sheetData>
    <row r="1" spans="2:34" ht="13.5" customHeight="1" x14ac:dyDescent="0.2">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3" x14ac:dyDescent="0.2">
      <c r="S2" s="241"/>
      <c r="AH2" s="241"/>
    </row>
    <row r="3" spans="2:34" ht="13" x14ac:dyDescent="0.2">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3" x14ac:dyDescent="0.2"/>
    <row r="5" spans="2:34" ht="13" x14ac:dyDescent="0.2"/>
    <row r="6" spans="2:34" ht="13" x14ac:dyDescent="0.2"/>
    <row r="7" spans="2:34" ht="13" x14ac:dyDescent="0.2"/>
    <row r="8" spans="2:34" ht="13" x14ac:dyDescent="0.2"/>
    <row r="9" spans="2:34" ht="13" x14ac:dyDescent="0.2">
      <c r="AH9" s="241"/>
    </row>
    <row r="10" spans="2:34" ht="13" x14ac:dyDescent="0.2"/>
    <row r="11" spans="2:34" ht="13" x14ac:dyDescent="0.2"/>
    <row r="12" spans="2:34" ht="13" x14ac:dyDescent="0.2"/>
    <row r="13" spans="2:34" ht="13" x14ac:dyDescent="0.2"/>
    <row r="14" spans="2:34" ht="13" x14ac:dyDescent="0.2"/>
    <row r="15" spans="2:34" ht="13" x14ac:dyDescent="0.2"/>
    <row r="16" spans="2:34" ht="13" x14ac:dyDescent="0.2"/>
    <row r="17" spans="12:34" ht="13" x14ac:dyDescent="0.2">
      <c r="AH17" s="241"/>
    </row>
    <row r="18" spans="12:34" ht="13" x14ac:dyDescent="0.2"/>
    <row r="19" spans="12:34" ht="13" x14ac:dyDescent="0.2"/>
    <row r="20" spans="12:34" ht="13" x14ac:dyDescent="0.2">
      <c r="AH20" s="241"/>
    </row>
    <row r="21" spans="12:34" ht="13" x14ac:dyDescent="0.2">
      <c r="AH21" s="241"/>
    </row>
    <row r="22" spans="12:34" ht="13" x14ac:dyDescent="0.2"/>
    <row r="23" spans="12:34" ht="13" x14ac:dyDescent="0.2"/>
    <row r="24" spans="12:34" ht="13" x14ac:dyDescent="0.2">
      <c r="Q24" s="241"/>
    </row>
    <row r="25" spans="12:34" ht="13" x14ac:dyDescent="0.2"/>
    <row r="26" spans="12:34" ht="13" x14ac:dyDescent="0.2"/>
    <row r="27" spans="12:34" ht="13" x14ac:dyDescent="0.2"/>
    <row r="28" spans="12:34" ht="13" x14ac:dyDescent="0.2">
      <c r="O28" s="241"/>
      <c r="T28" s="241"/>
      <c r="AH28" s="241"/>
    </row>
    <row r="29" spans="12:34" ht="13" x14ac:dyDescent="0.2"/>
    <row r="30" spans="12:34" ht="13" x14ac:dyDescent="0.2"/>
    <row r="31" spans="12:34" ht="13" x14ac:dyDescent="0.2">
      <c r="Q31" s="241"/>
    </row>
    <row r="32" spans="12:34" ht="13" x14ac:dyDescent="0.2">
      <c r="L32" s="241"/>
    </row>
    <row r="33" spans="2:34" ht="13" x14ac:dyDescent="0.2">
      <c r="C33" s="241"/>
      <c r="E33" s="241"/>
      <c r="G33" s="241"/>
      <c r="I33" s="241"/>
      <c r="X33" s="241"/>
    </row>
    <row r="34" spans="2:34" ht="13" x14ac:dyDescent="0.2">
      <c r="B34" s="241"/>
      <c r="P34" s="241"/>
      <c r="R34" s="241"/>
      <c r="T34" s="241"/>
    </row>
    <row r="35" spans="2:34" ht="13" x14ac:dyDescent="0.2">
      <c r="D35" s="241"/>
      <c r="W35" s="241"/>
      <c r="AC35" s="241"/>
      <c r="AD35" s="241"/>
      <c r="AE35" s="241"/>
      <c r="AF35" s="241"/>
      <c r="AG35" s="241"/>
      <c r="AH35" s="241"/>
    </row>
    <row r="36" spans="2:34" ht="13" x14ac:dyDescent="0.2">
      <c r="H36" s="241"/>
      <c r="J36" s="241"/>
      <c r="K36" s="241"/>
      <c r="M36" s="241"/>
      <c r="Y36" s="241"/>
      <c r="Z36" s="241"/>
      <c r="AA36" s="241"/>
      <c r="AB36" s="241"/>
      <c r="AC36" s="241"/>
      <c r="AD36" s="241"/>
      <c r="AE36" s="241"/>
      <c r="AF36" s="241"/>
      <c r="AG36" s="241"/>
      <c r="AH36" s="241"/>
    </row>
    <row r="37" spans="2:34" ht="13" x14ac:dyDescent="0.2">
      <c r="AH37" s="241"/>
    </row>
    <row r="38" spans="2:34" ht="13" x14ac:dyDescent="0.2">
      <c r="AG38" s="241"/>
      <c r="AH38" s="241"/>
    </row>
    <row r="39" spans="2:34" ht="13" x14ac:dyDescent="0.2"/>
    <row r="40" spans="2:34" ht="13" x14ac:dyDescent="0.2">
      <c r="X40" s="241"/>
    </row>
    <row r="41" spans="2:34" ht="13" x14ac:dyDescent="0.2">
      <c r="R41" s="241"/>
    </row>
    <row r="42" spans="2:34" ht="13" x14ac:dyDescent="0.2">
      <c r="W42" s="241"/>
    </row>
    <row r="43" spans="2:34" ht="13" x14ac:dyDescent="0.2">
      <c r="Y43" s="241"/>
      <c r="Z43" s="241"/>
      <c r="AA43" s="241"/>
      <c r="AB43" s="241"/>
      <c r="AC43" s="241"/>
      <c r="AD43" s="241"/>
      <c r="AE43" s="241"/>
      <c r="AF43" s="241"/>
      <c r="AG43" s="241"/>
      <c r="AH43" s="241"/>
    </row>
    <row r="44" spans="2:34" ht="13" x14ac:dyDescent="0.2">
      <c r="AH44" s="241"/>
    </row>
    <row r="45" spans="2:34" ht="13" x14ac:dyDescent="0.2">
      <c r="X45" s="241"/>
    </row>
    <row r="46" spans="2:34" ht="13" x14ac:dyDescent="0.2"/>
    <row r="47" spans="2:34" ht="13" x14ac:dyDescent="0.2"/>
    <row r="48" spans="2:34" ht="13" x14ac:dyDescent="0.2">
      <c r="W48" s="241"/>
      <c r="Y48" s="241"/>
      <c r="Z48" s="241"/>
      <c r="AA48" s="241"/>
      <c r="AB48" s="241"/>
      <c r="AC48" s="241"/>
      <c r="AD48" s="241"/>
      <c r="AE48" s="241"/>
      <c r="AF48" s="241"/>
      <c r="AG48" s="241"/>
      <c r="AH48" s="241"/>
    </row>
    <row r="49" spans="28:34" ht="13" x14ac:dyDescent="0.2"/>
    <row r="50" spans="28:34" ht="13" x14ac:dyDescent="0.2">
      <c r="AE50" s="241"/>
      <c r="AF50" s="241"/>
      <c r="AG50" s="241"/>
      <c r="AH50" s="241"/>
    </row>
    <row r="51" spans="28:34" ht="13" x14ac:dyDescent="0.2">
      <c r="AC51" s="241"/>
      <c r="AD51" s="241"/>
      <c r="AE51" s="241"/>
      <c r="AF51" s="241"/>
      <c r="AG51" s="241"/>
      <c r="AH51" s="241"/>
    </row>
    <row r="52" spans="28:34" ht="13" x14ac:dyDescent="0.2"/>
    <row r="53" spans="28:34" ht="13" x14ac:dyDescent="0.2">
      <c r="AF53" s="241"/>
      <c r="AG53" s="241"/>
      <c r="AH53" s="241"/>
    </row>
    <row r="54" spans="28:34" ht="13" x14ac:dyDescent="0.2">
      <c r="AH54" s="241"/>
    </row>
    <row r="55" spans="28:34" ht="13" x14ac:dyDescent="0.2"/>
    <row r="56" spans="28:34" ht="13" x14ac:dyDescent="0.2">
      <c r="AB56" s="241"/>
      <c r="AC56" s="241"/>
      <c r="AD56" s="241"/>
      <c r="AE56" s="241"/>
      <c r="AF56" s="241"/>
      <c r="AG56" s="241"/>
      <c r="AH56" s="241"/>
    </row>
    <row r="57" spans="28:34" ht="13" x14ac:dyDescent="0.2">
      <c r="AH57" s="241"/>
    </row>
    <row r="58" spans="28:34" ht="13" x14ac:dyDescent="0.2">
      <c r="AH58" s="241"/>
    </row>
    <row r="59" spans="28:34" ht="13" x14ac:dyDescent="0.2">
      <c r="AG59" s="241"/>
      <c r="AH59" s="241"/>
    </row>
    <row r="60" spans="28:34" ht="13" x14ac:dyDescent="0.2"/>
    <row r="61" spans="28:34" ht="13" x14ac:dyDescent="0.2"/>
    <row r="62" spans="28:34" ht="13" x14ac:dyDescent="0.2"/>
    <row r="63" spans="28:34" ht="13" x14ac:dyDescent="0.2">
      <c r="AH63" s="241"/>
    </row>
    <row r="64" spans="28:34" ht="13" x14ac:dyDescent="0.2">
      <c r="AG64" s="241"/>
      <c r="AH64" s="241"/>
    </row>
    <row r="65" spans="28:34" ht="13" x14ac:dyDescent="0.2"/>
    <row r="66" spans="28:34" ht="13" x14ac:dyDescent="0.2"/>
    <row r="67" spans="28:34" ht="13" x14ac:dyDescent="0.2"/>
    <row r="68" spans="28:34" ht="13" x14ac:dyDescent="0.2">
      <c r="AB68" s="241"/>
      <c r="AC68" s="241"/>
      <c r="AD68" s="241"/>
      <c r="AE68" s="241"/>
      <c r="AF68" s="241"/>
      <c r="AG68" s="241"/>
      <c r="AH68" s="241"/>
    </row>
    <row r="69" spans="28:34" ht="13" x14ac:dyDescent="0.2">
      <c r="AF69" s="241"/>
      <c r="AG69" s="241"/>
      <c r="AH69" s="241"/>
    </row>
    <row r="70" spans="28:34" ht="13" x14ac:dyDescent="0.2"/>
    <row r="71" spans="28:34" ht="13" x14ac:dyDescent="0.2"/>
    <row r="72" spans="28:34" ht="13" x14ac:dyDescent="0.2"/>
    <row r="73" spans="28:34" ht="13" x14ac:dyDescent="0.2"/>
    <row r="74" spans="28:34" ht="13" x14ac:dyDescent="0.2"/>
    <row r="75" spans="28:34" ht="13" x14ac:dyDescent="0.2">
      <c r="AH75" s="241"/>
    </row>
    <row r="76" spans="28:34" ht="13" x14ac:dyDescent="0.2">
      <c r="AF76" s="241"/>
      <c r="AG76" s="241"/>
      <c r="AH76" s="241"/>
    </row>
    <row r="77" spans="28:34" ht="13" x14ac:dyDescent="0.2">
      <c r="AG77" s="241"/>
      <c r="AH77" s="241"/>
    </row>
    <row r="78" spans="28:34" ht="13" x14ac:dyDescent="0.2"/>
    <row r="79" spans="28:34" ht="13" x14ac:dyDescent="0.2"/>
    <row r="80" spans="28:34" ht="13" x14ac:dyDescent="0.2"/>
    <row r="81" spans="25:34" ht="13" x14ac:dyDescent="0.2"/>
    <row r="82" spans="25:34" ht="13" x14ac:dyDescent="0.2">
      <c r="Y82" s="241"/>
    </row>
    <row r="83" spans="25:34" ht="13" x14ac:dyDescent="0.2">
      <c r="Y83" s="241"/>
      <c r="Z83" s="241"/>
      <c r="AA83" s="241"/>
      <c r="AB83" s="241"/>
      <c r="AC83" s="241"/>
      <c r="AD83" s="241"/>
      <c r="AE83" s="241"/>
      <c r="AF83" s="241"/>
      <c r="AG83" s="241"/>
      <c r="AH83" s="241"/>
    </row>
    <row r="84" spans="25:34" ht="13" x14ac:dyDescent="0.2"/>
    <row r="85" spans="25:34" ht="13" x14ac:dyDescent="0.2"/>
    <row r="86" spans="25:34" ht="13" x14ac:dyDescent="0.2"/>
    <row r="87" spans="25:34" ht="13" x14ac:dyDescent="0.2"/>
    <row r="88" spans="25:34" ht="13" x14ac:dyDescent="0.2">
      <c r="AH88" s="241"/>
    </row>
    <row r="89" spans="25:34" ht="13" x14ac:dyDescent="0.2"/>
    <row r="90" spans="25:34" ht="13" x14ac:dyDescent="0.2"/>
    <row r="91" spans="25:34" ht="13" x14ac:dyDescent="0.2"/>
    <row r="92" spans="25:34" ht="13.5" customHeight="1" x14ac:dyDescent="0.2"/>
    <row r="93" spans="25:34" ht="13.5" customHeight="1" x14ac:dyDescent="0.2"/>
    <row r="94" spans="25:34" ht="13.5" customHeight="1" x14ac:dyDescent="0.2">
      <c r="AF94" s="241"/>
      <c r="AG94" s="241"/>
      <c r="AH94" s="241"/>
    </row>
    <row r="95" spans="25:34" ht="13.5" customHeight="1" x14ac:dyDescent="0.2">
      <c r="AH95" s="241"/>
    </row>
    <row r="96" spans="25:34" ht="13.5" customHeight="1" x14ac:dyDescent="0.2"/>
    <row r="97" spans="33:34" ht="13.5" customHeight="1" x14ac:dyDescent="0.2"/>
    <row r="98" spans="33:34" ht="13.5" customHeight="1" x14ac:dyDescent="0.2"/>
    <row r="99" spans="33:34" ht="13.5" customHeight="1" x14ac:dyDescent="0.2"/>
    <row r="100" spans="33:34" ht="13.5" customHeight="1" x14ac:dyDescent="0.2"/>
    <row r="101" spans="33:34" ht="13.5" customHeight="1" x14ac:dyDescent="0.2">
      <c r="AH101" s="241"/>
    </row>
    <row r="102" spans="33:34" ht="13.5" customHeight="1" x14ac:dyDescent="0.2"/>
    <row r="103" spans="33:34" ht="13.5" customHeight="1" x14ac:dyDescent="0.2"/>
    <row r="104" spans="33:34" ht="13.5" customHeight="1" x14ac:dyDescent="0.2">
      <c r="AG104" s="241"/>
      <c r="AH104" s="241"/>
    </row>
    <row r="105" spans="33:34" ht="13.5" customHeight="1" x14ac:dyDescent="0.2"/>
    <row r="106" spans="33:34" ht="13.5" customHeight="1" x14ac:dyDescent="0.2"/>
    <row r="107" spans="33:34" ht="13.5" customHeight="1" x14ac:dyDescent="0.2"/>
    <row r="108" spans="33:34" ht="13.5" customHeight="1" x14ac:dyDescent="0.2"/>
    <row r="109" spans="33:34" ht="13.5" customHeight="1" x14ac:dyDescent="0.2"/>
    <row r="110" spans="33:34" ht="13.5" customHeight="1" x14ac:dyDescent="0.2"/>
    <row r="111" spans="33:34" ht="13.5" customHeight="1" x14ac:dyDescent="0.2"/>
    <row r="112" spans="33:34" ht="13.5" customHeight="1" x14ac:dyDescent="0.2"/>
    <row r="113" spans="34:122" ht="13.5" customHeight="1" x14ac:dyDescent="0.2"/>
    <row r="114" spans="34:122" ht="13.5" customHeight="1" x14ac:dyDescent="0.2"/>
    <row r="115" spans="34:122" ht="13.5" customHeight="1" x14ac:dyDescent="0.2"/>
    <row r="116" spans="34:122" ht="13.5" customHeight="1" x14ac:dyDescent="0.2">
      <c r="AH116" s="241"/>
    </row>
    <row r="117" spans="34:122" ht="13.5" customHeight="1" x14ac:dyDescent="0.2"/>
    <row r="118" spans="34:122" ht="13.5" customHeight="1" x14ac:dyDescent="0.2"/>
    <row r="119" spans="34:122" ht="13.5" customHeight="1" x14ac:dyDescent="0.2"/>
    <row r="120" spans="34:122" ht="13.5" customHeight="1" x14ac:dyDescent="0.2">
      <c r="AH120" s="241"/>
    </row>
    <row r="121" spans="34:122" ht="13.5" customHeight="1" x14ac:dyDescent="0.2">
      <c r="AH121" s="241"/>
    </row>
    <row r="122" spans="34:122" ht="13.5" customHeight="1" x14ac:dyDescent="0.2"/>
    <row r="123" spans="34:122" ht="13.5" customHeight="1" x14ac:dyDescent="0.2"/>
    <row r="124" spans="34:122" ht="13.5" customHeight="1" x14ac:dyDescent="0.2"/>
    <row r="125" spans="34:122" ht="13.5" customHeight="1" x14ac:dyDescent="0.2">
      <c r="DR125" s="241" t="s">
        <v>479</v>
      </c>
    </row>
  </sheetData>
  <sheetProtection algorithmName="SHA-512" hashValue="46DD8KKp6YfovtVU7vGpX5hZ6kGoLn1Juv5GMQaZmrP7C2uZoCWo7UsB3pa+cafIaG7cVmM9iIvSBIUxWgMweA==" saltValue="E5DVB1ZG8mrQSnW4fefRqg==" spinCount="100000" sheet="1" objects="1" scenarios="1"/>
  <dataConsolidate/>
  <phoneticPr fontId="2"/>
  <printOptions horizontalCentered="1" verticalCentered="1"/>
  <pageMargins left="0" right="0" top="0.19685039370078741" bottom="0" header="0.39370078740157483" footer="0"/>
  <pageSetup paperSize="9" scale="35"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08984375" defaultRowHeight="13" x14ac:dyDescent="0.2"/>
  <cols>
    <col min="1" max="1" width="45.90625" style="130" customWidth="1"/>
    <col min="2" max="8" width="13.36328125" style="130" customWidth="1"/>
    <col min="9" max="16384" width="11.08984375" style="130"/>
  </cols>
  <sheetData>
    <row r="1" spans="1:8" x14ac:dyDescent="0.2">
      <c r="A1" s="124"/>
      <c r="B1" s="125"/>
      <c r="C1" s="126"/>
      <c r="D1" s="127"/>
      <c r="E1" s="128"/>
      <c r="F1" s="128"/>
      <c r="G1" s="128"/>
      <c r="H1" s="129"/>
    </row>
    <row r="2" spans="1:8" x14ac:dyDescent="0.2">
      <c r="A2" s="131"/>
      <c r="B2" s="132"/>
      <c r="C2" s="133"/>
      <c r="D2" s="134" t="s">
        <v>50</v>
      </c>
      <c r="E2" s="135"/>
      <c r="F2" s="136" t="s">
        <v>528</v>
      </c>
      <c r="G2" s="137"/>
      <c r="H2" s="138"/>
    </row>
    <row r="3" spans="1:8" x14ac:dyDescent="0.2">
      <c r="A3" s="134" t="s">
        <v>521</v>
      </c>
      <c r="B3" s="139"/>
      <c r="C3" s="140"/>
      <c r="D3" s="141">
        <v>200933</v>
      </c>
      <c r="E3" s="142"/>
      <c r="F3" s="143">
        <v>126525</v>
      </c>
      <c r="G3" s="144"/>
      <c r="H3" s="145"/>
    </row>
    <row r="4" spans="1:8" x14ac:dyDescent="0.2">
      <c r="A4" s="146"/>
      <c r="B4" s="147"/>
      <c r="C4" s="148"/>
      <c r="D4" s="149">
        <v>135949</v>
      </c>
      <c r="E4" s="150"/>
      <c r="F4" s="151">
        <v>67052</v>
      </c>
      <c r="G4" s="152"/>
      <c r="H4" s="153"/>
    </row>
    <row r="5" spans="1:8" x14ac:dyDescent="0.2">
      <c r="A5" s="134" t="s">
        <v>523</v>
      </c>
      <c r="B5" s="139"/>
      <c r="C5" s="140"/>
      <c r="D5" s="141">
        <v>145018</v>
      </c>
      <c r="E5" s="142"/>
      <c r="F5" s="143">
        <v>122054</v>
      </c>
      <c r="G5" s="144"/>
      <c r="H5" s="145"/>
    </row>
    <row r="6" spans="1:8" x14ac:dyDescent="0.2">
      <c r="A6" s="146"/>
      <c r="B6" s="147"/>
      <c r="C6" s="148"/>
      <c r="D6" s="149">
        <v>57350</v>
      </c>
      <c r="E6" s="150"/>
      <c r="F6" s="151">
        <v>68298</v>
      </c>
      <c r="G6" s="152"/>
      <c r="H6" s="153"/>
    </row>
    <row r="7" spans="1:8" x14ac:dyDescent="0.2">
      <c r="A7" s="134" t="s">
        <v>524</v>
      </c>
      <c r="B7" s="139"/>
      <c r="C7" s="140"/>
      <c r="D7" s="141">
        <v>137175</v>
      </c>
      <c r="E7" s="142"/>
      <c r="F7" s="143">
        <v>111644</v>
      </c>
      <c r="G7" s="144"/>
      <c r="H7" s="145"/>
    </row>
    <row r="8" spans="1:8" x14ac:dyDescent="0.2">
      <c r="A8" s="146"/>
      <c r="B8" s="147"/>
      <c r="C8" s="148"/>
      <c r="D8" s="149">
        <v>70367</v>
      </c>
      <c r="E8" s="150"/>
      <c r="F8" s="151">
        <v>66606</v>
      </c>
      <c r="G8" s="152"/>
      <c r="H8" s="153"/>
    </row>
    <row r="9" spans="1:8" x14ac:dyDescent="0.2">
      <c r="A9" s="134" t="s">
        <v>525</v>
      </c>
      <c r="B9" s="139"/>
      <c r="C9" s="140"/>
      <c r="D9" s="141">
        <v>127003</v>
      </c>
      <c r="E9" s="142"/>
      <c r="F9" s="143">
        <v>127917</v>
      </c>
      <c r="G9" s="144"/>
      <c r="H9" s="145"/>
    </row>
    <row r="10" spans="1:8" x14ac:dyDescent="0.2">
      <c r="A10" s="146"/>
      <c r="B10" s="147"/>
      <c r="C10" s="148"/>
      <c r="D10" s="149">
        <v>79228</v>
      </c>
      <c r="E10" s="150"/>
      <c r="F10" s="151">
        <v>69746</v>
      </c>
      <c r="G10" s="152"/>
      <c r="H10" s="153"/>
    </row>
    <row r="11" spans="1:8" x14ac:dyDescent="0.2">
      <c r="A11" s="134" t="s">
        <v>526</v>
      </c>
      <c r="B11" s="139"/>
      <c r="C11" s="140"/>
      <c r="D11" s="141">
        <v>126657</v>
      </c>
      <c r="E11" s="142"/>
      <c r="F11" s="143">
        <v>135931</v>
      </c>
      <c r="G11" s="144"/>
      <c r="H11" s="145"/>
    </row>
    <row r="12" spans="1:8" x14ac:dyDescent="0.2">
      <c r="A12" s="146"/>
      <c r="B12" s="147"/>
      <c r="C12" s="154"/>
      <c r="D12" s="149">
        <v>68251</v>
      </c>
      <c r="E12" s="150"/>
      <c r="F12" s="151">
        <v>75320</v>
      </c>
      <c r="G12" s="152"/>
      <c r="H12" s="153"/>
    </row>
    <row r="13" spans="1:8" x14ac:dyDescent="0.2">
      <c r="A13" s="134"/>
      <c r="B13" s="139"/>
      <c r="C13" s="140"/>
      <c r="D13" s="141">
        <v>147357</v>
      </c>
      <c r="E13" s="142"/>
      <c r="F13" s="143">
        <v>124814</v>
      </c>
      <c r="G13" s="155"/>
      <c r="H13" s="145"/>
    </row>
    <row r="14" spans="1:8" x14ac:dyDescent="0.2">
      <c r="A14" s="146"/>
      <c r="B14" s="147"/>
      <c r="C14" s="148"/>
      <c r="D14" s="149">
        <v>82229</v>
      </c>
      <c r="E14" s="150"/>
      <c r="F14" s="151">
        <v>69404</v>
      </c>
      <c r="G14" s="152"/>
      <c r="H14" s="153"/>
    </row>
    <row r="17" spans="1:11" x14ac:dyDescent="0.2">
      <c r="A17" s="130" t="s">
        <v>51</v>
      </c>
    </row>
    <row r="18" spans="1:11" x14ac:dyDescent="0.2">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
      <c r="A19" s="156" t="s">
        <v>52</v>
      </c>
      <c r="B19" s="156">
        <f>ROUND(VALUE(SUBSTITUTE(実質収支比率等に係る経年分析!F$48,"▲","-")),2)</f>
        <v>6.53</v>
      </c>
      <c r="C19" s="156">
        <f>ROUND(VALUE(SUBSTITUTE(実質収支比率等に係る経年分析!G$48,"▲","-")),2)</f>
        <v>5.43</v>
      </c>
      <c r="D19" s="156">
        <f>ROUND(VALUE(SUBSTITUTE(実質収支比率等に係る経年分析!H$48,"▲","-")),2)</f>
        <v>7.38</v>
      </c>
      <c r="E19" s="156">
        <f>ROUND(VALUE(SUBSTITUTE(実質収支比率等に係る経年分析!I$48,"▲","-")),2)</f>
        <v>8.77</v>
      </c>
      <c r="F19" s="156">
        <f>ROUND(VALUE(SUBSTITUTE(実質収支比率等に係る経年分析!J$48,"▲","-")),2)</f>
        <v>7.18</v>
      </c>
    </row>
    <row r="20" spans="1:11" x14ac:dyDescent="0.2">
      <c r="A20" s="156" t="s">
        <v>53</v>
      </c>
      <c r="B20" s="156">
        <f>ROUND(VALUE(SUBSTITUTE(実質収支比率等に係る経年分析!F$47,"▲","-")),2)</f>
        <v>20.27</v>
      </c>
      <c r="C20" s="156">
        <f>ROUND(VALUE(SUBSTITUTE(実質収支比率等に係る経年分析!G$47,"▲","-")),2)</f>
        <v>26.09</v>
      </c>
      <c r="D20" s="156">
        <f>ROUND(VALUE(SUBSTITUTE(実質収支比率等に係る経年分析!H$47,"▲","-")),2)</f>
        <v>20.13</v>
      </c>
      <c r="E20" s="156">
        <f>ROUND(VALUE(SUBSTITUTE(実質収支比率等に係る経年分析!I$47,"▲","-")),2)</f>
        <v>22.93</v>
      </c>
      <c r="F20" s="156">
        <f>ROUND(VALUE(SUBSTITUTE(実質収支比率等に係る経年分析!J$47,"▲","-")),2)</f>
        <v>23.06</v>
      </c>
    </row>
    <row r="21" spans="1:11" x14ac:dyDescent="0.2">
      <c r="A21" s="156" t="s">
        <v>54</v>
      </c>
      <c r="B21" s="156">
        <f>IF(ISNUMBER(VALUE(SUBSTITUTE(実質収支比率等に係る経年分析!F$49,"▲","-"))),ROUND(VALUE(SUBSTITUTE(実質収支比率等に係る経年分析!F$49,"▲","-")),2),NA())</f>
        <v>4.22</v>
      </c>
      <c r="C21" s="156">
        <f>IF(ISNUMBER(VALUE(SUBSTITUTE(実質収支比率等に係る経年分析!G$49,"▲","-"))),ROUND(VALUE(SUBSTITUTE(実質収支比率等に係る経年分析!G$49,"▲","-")),2),NA())</f>
        <v>5.22</v>
      </c>
      <c r="D21" s="156">
        <f>IF(ISNUMBER(VALUE(SUBSTITUTE(実質収支比率等に係る経年分析!H$49,"▲","-"))),ROUND(VALUE(SUBSTITUTE(実質収支比率等に係る経年分析!H$49,"▲","-")),2),NA())</f>
        <v>-3.68</v>
      </c>
      <c r="E21" s="156">
        <f>IF(ISNUMBER(VALUE(SUBSTITUTE(実質収支比率等に係る経年分析!I$49,"▲","-"))),ROUND(VALUE(SUBSTITUTE(実質収支比率等に係る経年分析!I$49,"▲","-")),2),NA())</f>
        <v>4.13</v>
      </c>
      <c r="F21" s="156">
        <f>IF(ISNUMBER(VALUE(SUBSTITUTE(実質収支比率等に係る経年分析!J$49,"▲","-"))),ROUND(VALUE(SUBSTITUTE(実質収支比率等に係る経年分析!J$49,"▲","-")),2),NA())</f>
        <v>-0.87</v>
      </c>
    </row>
    <row r="24" spans="1:11" x14ac:dyDescent="0.2">
      <c r="A24" s="130" t="s">
        <v>55</v>
      </c>
    </row>
    <row r="25" spans="1:11" x14ac:dyDescent="0.2">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
      <c r="A26" s="157"/>
      <c r="B26" s="157" t="s">
        <v>56</v>
      </c>
      <c r="C26" s="157" t="s">
        <v>57</v>
      </c>
      <c r="D26" s="157" t="s">
        <v>56</v>
      </c>
      <c r="E26" s="157" t="s">
        <v>57</v>
      </c>
      <c r="F26" s="157" t="s">
        <v>56</v>
      </c>
      <c r="G26" s="157" t="s">
        <v>57</v>
      </c>
      <c r="H26" s="157" t="s">
        <v>56</v>
      </c>
      <c r="I26" s="157" t="s">
        <v>57</v>
      </c>
      <c r="J26" s="157" t="s">
        <v>56</v>
      </c>
      <c r="K26" s="157" t="s">
        <v>57</v>
      </c>
    </row>
    <row r="27" spans="1:11" x14ac:dyDescent="0.2">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#N/A</v>
      </c>
      <c r="C27" s="157">
        <f>IF(ROUND(VALUE(SUBSTITUTE(連結実質赤字比率に係る赤字・黒字の構成分析!F$43,"▲", "-")), 2) &gt;= 0, ABS(ROUND(VALUE(SUBSTITUTE(連結実質赤字比率に係る赤字・黒字の構成分析!F$43,"▲", "-")), 2)), NA())</f>
        <v>0</v>
      </c>
      <c r="D27" s="157" t="e">
        <f>IF(ROUND(VALUE(SUBSTITUTE(連結実質赤字比率に係る赤字・黒字の構成分析!G$43,"▲", "-")), 2) &lt; 0, ABS(ROUND(VALUE(SUBSTITUTE(連結実質赤字比率に係る赤字・黒字の構成分析!G$43,"▲", "-")), 2)), NA())</f>
        <v>#N/A</v>
      </c>
      <c r="E27" s="157">
        <f>IF(ROUND(VALUE(SUBSTITUTE(連結実質赤字比率に係る赤字・黒字の構成分析!G$43,"▲", "-")), 2) &gt;= 0, ABS(ROUND(VALUE(SUBSTITUTE(連結実質赤字比率に係る赤字・黒字の構成分析!G$43,"▲", "-")), 2)), NA())</f>
        <v>0</v>
      </c>
      <c r="F27" s="157" t="e">
        <f>IF(ROUND(VALUE(SUBSTITUTE(連結実質赤字比率に係る赤字・黒字の構成分析!H$43,"▲", "-")), 2) &lt; 0, ABS(ROUND(VALUE(SUBSTITUTE(連結実質赤字比率に係る赤字・黒字の構成分析!H$43,"▲", "-")), 2)), NA())</f>
        <v>#N/A</v>
      </c>
      <c r="G27" s="157">
        <f>IF(ROUND(VALUE(SUBSTITUTE(連結実質赤字比率に係る赤字・黒字の構成分析!H$43,"▲", "-")), 2) &gt;= 0, ABS(ROUND(VALUE(SUBSTITUTE(連結実質赤字比率に係る赤字・黒字の構成分析!H$43,"▲", "-")), 2)), NA())</f>
        <v>0</v>
      </c>
      <c r="H27" s="157" t="e">
        <f>IF(ROUND(VALUE(SUBSTITUTE(連結実質赤字比率に係る赤字・黒字の構成分析!I$43,"▲", "-")), 2) &lt; 0, ABS(ROUND(VALUE(SUBSTITUTE(連結実質赤字比率に係る赤字・黒字の構成分析!I$43,"▲", "-")), 2)), NA())</f>
        <v>#N/A</v>
      </c>
      <c r="I27" s="157">
        <f>IF(ROUND(VALUE(SUBSTITUTE(連結実質赤字比率に係る赤字・黒字の構成分析!I$43,"▲", "-")), 2) &gt;= 0, ABS(ROUND(VALUE(SUBSTITUTE(連結実質赤字比率に係る赤字・黒字の構成分析!I$43,"▲", "-")), 2)), NA())</f>
        <v>0</v>
      </c>
      <c r="J27" s="157" t="e">
        <f>IF(ROUND(VALUE(SUBSTITUTE(連結実質赤字比率に係る赤字・黒字の構成分析!J$43,"▲", "-")), 2) &lt; 0, ABS(ROUND(VALUE(SUBSTITUTE(連結実質赤字比率に係る赤字・黒字の構成分析!J$43,"▲", "-")), 2)), NA())</f>
        <v>#N/A</v>
      </c>
      <c r="K27" s="157">
        <f>IF(ROUND(VALUE(SUBSTITUTE(連結実質赤字比率に係る赤字・黒字の構成分析!J$43,"▲", "-")), 2) &gt;= 0, ABS(ROUND(VALUE(SUBSTITUTE(連結実質赤字比率に係る赤字・黒字の構成分析!J$43,"▲", "-")), 2)), NA())</f>
        <v>0</v>
      </c>
    </row>
    <row r="28" spans="1:11" x14ac:dyDescent="0.2">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
      <c r="A29" s="157" t="str">
        <f>IF(連結実質赤字比率に係る赤字・黒字の構成分析!C$41="",NA(),連結実質赤字比率に係る赤字・黒字の構成分析!C$41)</f>
        <v>工業団地造成事業特別会計</v>
      </c>
      <c r="B29" s="157" t="e">
        <f>IF(ROUND(VALUE(SUBSTITUTE(連結実質赤字比率に係る赤字・黒字の構成分析!F$41,"▲", "-")), 2) &lt; 0, ABS(ROUND(VALUE(SUBSTITUTE(連結実質赤字比率に係る赤字・黒字の構成分析!F$41,"▲", "-")), 2)), NA())</f>
        <v>#N/A</v>
      </c>
      <c r="C29" s="157">
        <f>IF(ROUND(VALUE(SUBSTITUTE(連結実質赤字比率に係る赤字・黒字の構成分析!F$41,"▲", "-")), 2) &gt;= 0, ABS(ROUND(VALUE(SUBSTITUTE(連結実質赤字比率に係る赤字・黒字の構成分析!F$41,"▲", "-")), 2)), NA())</f>
        <v>7.0000000000000007E-2</v>
      </c>
      <c r="D29" s="157" t="e">
        <f>IF(ROUND(VALUE(SUBSTITUTE(連結実質赤字比率に係る赤字・黒字の構成分析!G$41,"▲", "-")), 2) &lt; 0, ABS(ROUND(VALUE(SUBSTITUTE(連結実質赤字比率に係る赤字・黒字の構成分析!G$41,"▲", "-")), 2)), NA())</f>
        <v>#N/A</v>
      </c>
      <c r="E29" s="157">
        <f>IF(ROUND(VALUE(SUBSTITUTE(連結実質赤字比率に係る赤字・黒字の構成分析!G$41,"▲", "-")), 2) &gt;= 0, ABS(ROUND(VALUE(SUBSTITUTE(連結実質赤字比率に係る赤字・黒字の構成分析!G$41,"▲", "-")), 2)), NA())</f>
        <v>0.06</v>
      </c>
      <c r="F29" s="157" t="e">
        <f>IF(ROUND(VALUE(SUBSTITUTE(連結実質赤字比率に係る赤字・黒字の構成分析!H$41,"▲", "-")), 2) &lt; 0, ABS(ROUND(VALUE(SUBSTITUTE(連結実質赤字比率に係る赤字・黒字の構成分析!H$41,"▲", "-")), 2)), NA())</f>
        <v>#N/A</v>
      </c>
      <c r="G29" s="157">
        <f>IF(ROUND(VALUE(SUBSTITUTE(連結実質赤字比率に係る赤字・黒字の構成分析!H$41,"▲", "-")), 2) &gt;= 0, ABS(ROUND(VALUE(SUBSTITUTE(連結実質赤字比率に係る赤字・黒字の構成分析!H$41,"▲", "-")), 2)), NA())</f>
        <v>0.06</v>
      </c>
      <c r="H29" s="157" t="e">
        <f>IF(ROUND(VALUE(SUBSTITUTE(連結実質赤字比率に係る赤字・黒字の構成分析!I$41,"▲", "-")), 2) &lt; 0, ABS(ROUND(VALUE(SUBSTITUTE(連結実質赤字比率に係る赤字・黒字の構成分析!I$41,"▲", "-")), 2)), NA())</f>
        <v>#N/A</v>
      </c>
      <c r="I29" s="157">
        <f>IF(ROUND(VALUE(SUBSTITUTE(連結実質赤字比率に係る赤字・黒字の構成分析!I$41,"▲", "-")), 2) &gt;= 0, ABS(ROUND(VALUE(SUBSTITUTE(連結実質赤字比率に係る赤字・黒字の構成分析!I$41,"▲", "-")), 2)), NA())</f>
        <v>0.05</v>
      </c>
      <c r="J29" s="157" t="e">
        <f>IF(ROUND(VALUE(SUBSTITUTE(連結実質赤字比率に係る赤字・黒字の構成分析!J$41,"▲", "-")), 2) &lt; 0, ABS(ROUND(VALUE(SUBSTITUTE(連結実質赤字比率に係る赤字・黒字の構成分析!J$41,"▲", "-")), 2)), NA())</f>
        <v>#N/A</v>
      </c>
      <c r="K29" s="157">
        <f>IF(ROUND(VALUE(SUBSTITUTE(連結実質赤字比率に係る赤字・黒字の構成分析!J$41,"▲", "-")), 2) &gt;= 0, ABS(ROUND(VALUE(SUBSTITUTE(連結実質赤字比率に係る赤字・黒字の構成分析!J$41,"▲", "-")), 2)), NA())</f>
        <v>0.04</v>
      </c>
    </row>
    <row r="30" spans="1:11" x14ac:dyDescent="0.2">
      <c r="A30" s="157" t="str">
        <f>IF(連結実質赤字比率に係る赤字・黒字の構成分析!C$40="",NA(),連結実質赤字比率に係る赤字・黒字の構成分析!C$40)</f>
        <v>住宅団地造成事業特別会計</v>
      </c>
      <c r="B30" s="157" t="e">
        <f>IF(ROUND(VALUE(SUBSTITUTE(連結実質赤字比率に係る赤字・黒字の構成分析!F$40,"▲", "-")), 2) &lt; 0, ABS(ROUND(VALUE(SUBSTITUTE(連結実質赤字比率に係る赤字・黒字の構成分析!F$40,"▲", "-")), 2)), NA())</f>
        <v>#N/A</v>
      </c>
      <c r="C30" s="157">
        <f>IF(ROUND(VALUE(SUBSTITUTE(連結実質赤字比率に係る赤字・黒字の構成分析!F$40,"▲", "-")), 2) &gt;= 0, ABS(ROUND(VALUE(SUBSTITUTE(連結実質赤字比率に係る赤字・黒字の構成分析!F$40,"▲", "-")), 2)), NA())</f>
        <v>0.1</v>
      </c>
      <c r="D30" s="157" t="e">
        <f>IF(ROUND(VALUE(SUBSTITUTE(連結実質赤字比率に係る赤字・黒字の構成分析!G$40,"▲", "-")), 2) &lt; 0, ABS(ROUND(VALUE(SUBSTITUTE(連結実質赤字比率に係る赤字・黒字の構成分析!G$40,"▲", "-")), 2)), NA())</f>
        <v>#N/A</v>
      </c>
      <c r="E30" s="157">
        <f>IF(ROUND(VALUE(SUBSTITUTE(連結実質赤字比率に係る赤字・黒字の構成分析!G$40,"▲", "-")), 2) &gt;= 0, ABS(ROUND(VALUE(SUBSTITUTE(連結実質赤字比率に係る赤字・黒字の構成分析!G$40,"▲", "-")), 2)), NA())</f>
        <v>0.08</v>
      </c>
      <c r="F30" s="157" t="e">
        <f>IF(ROUND(VALUE(SUBSTITUTE(連結実質赤字比率に係る赤字・黒字の構成分析!H$40,"▲", "-")), 2) &lt; 0, ABS(ROUND(VALUE(SUBSTITUTE(連結実質赤字比率に係る赤字・黒字の構成分析!H$40,"▲", "-")), 2)), NA())</f>
        <v>#N/A</v>
      </c>
      <c r="G30" s="157">
        <f>IF(ROUND(VALUE(SUBSTITUTE(連結実質赤字比率に係る赤字・黒字の構成分析!H$40,"▲", "-")), 2) &gt;= 0, ABS(ROUND(VALUE(SUBSTITUTE(連結実質赤字比率に係る赤字・黒字の構成分析!H$40,"▲", "-")), 2)), NA())</f>
        <v>0.16</v>
      </c>
      <c r="H30" s="157" t="e">
        <f>IF(ROUND(VALUE(SUBSTITUTE(連結実質赤字比率に係る赤字・黒字の構成分析!I$40,"▲", "-")), 2) &lt; 0, ABS(ROUND(VALUE(SUBSTITUTE(連結実質赤字比率に係る赤字・黒字の構成分析!I$40,"▲", "-")), 2)), NA())</f>
        <v>#N/A</v>
      </c>
      <c r="I30" s="157">
        <f>IF(ROUND(VALUE(SUBSTITUTE(連結実質赤字比率に係る赤字・黒字の構成分析!I$40,"▲", "-")), 2) &gt;= 0, ABS(ROUND(VALUE(SUBSTITUTE(連結実質赤字比率に係る赤字・黒字の構成分析!I$40,"▲", "-")), 2)), NA())</f>
        <v>0.13</v>
      </c>
      <c r="J30" s="157" t="e">
        <f>IF(ROUND(VALUE(SUBSTITUTE(連結実質赤字比率に係る赤字・黒字の構成分析!J$40,"▲", "-")), 2) &lt; 0, ABS(ROUND(VALUE(SUBSTITUTE(連結実質赤字比率に係る赤字・黒字の構成分析!J$40,"▲", "-")), 2)), NA())</f>
        <v>#N/A</v>
      </c>
      <c r="K30" s="157">
        <f>IF(ROUND(VALUE(SUBSTITUTE(連結実質赤字比率に係る赤字・黒字の構成分析!J$40,"▲", "-")), 2) &gt;= 0, ABS(ROUND(VALUE(SUBSTITUTE(連結実質赤字比率に係る赤字・黒字の構成分析!J$40,"▲", "-")), 2)), NA())</f>
        <v>0.09</v>
      </c>
    </row>
    <row r="31" spans="1:11" x14ac:dyDescent="0.2">
      <c r="A31" s="157" t="str">
        <f>IF(連結実質赤字比率に係る赤字・黒字の構成分析!C$39="",NA(),連結実質赤字比率に係る赤字・黒字の構成分析!C$39)</f>
        <v>国民健康保険特別会計（事業勘定）</v>
      </c>
      <c r="B31" s="157" t="e">
        <f>IF(ROUND(VALUE(SUBSTITUTE(連結実質赤字比率に係る赤字・黒字の構成分析!F$39,"▲", "-")), 2) &lt; 0, ABS(ROUND(VALUE(SUBSTITUTE(連結実質赤字比率に係る赤字・黒字の構成分析!F$39,"▲", "-")), 2)), NA())</f>
        <v>#N/A</v>
      </c>
      <c r="C31" s="157">
        <f>IF(ROUND(VALUE(SUBSTITUTE(連結実質赤字比率に係る赤字・黒字の構成分析!F$39,"▲", "-")), 2) &gt;= 0, ABS(ROUND(VALUE(SUBSTITUTE(連結実質赤字比率に係る赤字・黒字の構成分析!F$39,"▲", "-")), 2)), NA())</f>
        <v>0.44</v>
      </c>
      <c r="D31" s="157" t="e">
        <f>IF(ROUND(VALUE(SUBSTITUTE(連結実質赤字比率に係る赤字・黒字の構成分析!G$39,"▲", "-")), 2) &lt; 0, ABS(ROUND(VALUE(SUBSTITUTE(連結実質赤字比率に係る赤字・黒字の構成分析!G$39,"▲", "-")), 2)), NA())</f>
        <v>#N/A</v>
      </c>
      <c r="E31" s="157">
        <f>IF(ROUND(VALUE(SUBSTITUTE(連結実質赤字比率に係る赤字・黒字の構成分析!G$39,"▲", "-")), 2) &gt;= 0, ABS(ROUND(VALUE(SUBSTITUTE(連結実質赤字比率に係る赤字・黒字の構成分析!G$39,"▲", "-")), 2)), NA())</f>
        <v>0.38</v>
      </c>
      <c r="F31" s="157" t="e">
        <f>IF(ROUND(VALUE(SUBSTITUTE(連結実質赤字比率に係る赤字・黒字の構成分析!H$39,"▲", "-")), 2) &lt; 0, ABS(ROUND(VALUE(SUBSTITUTE(連結実質赤字比率に係る赤字・黒字の構成分析!H$39,"▲", "-")), 2)), NA())</f>
        <v>#N/A</v>
      </c>
      <c r="G31" s="157">
        <f>IF(ROUND(VALUE(SUBSTITUTE(連結実質赤字比率に係る赤字・黒字の構成分析!H$39,"▲", "-")), 2) &gt;= 0, ABS(ROUND(VALUE(SUBSTITUTE(連結実質赤字比率に係る赤字・黒字の構成分析!H$39,"▲", "-")), 2)), NA())</f>
        <v>0.32</v>
      </c>
      <c r="H31" s="157" t="e">
        <f>IF(ROUND(VALUE(SUBSTITUTE(連結実質赤字比率に係る赤字・黒字の構成分析!I$39,"▲", "-")), 2) &lt; 0, ABS(ROUND(VALUE(SUBSTITUTE(連結実質赤字比率に係る赤字・黒字の構成分析!I$39,"▲", "-")), 2)), NA())</f>
        <v>#N/A</v>
      </c>
      <c r="I31" s="157">
        <f>IF(ROUND(VALUE(SUBSTITUTE(連結実質赤字比率に係る赤字・黒字の構成分析!I$39,"▲", "-")), 2) &gt;= 0, ABS(ROUND(VALUE(SUBSTITUTE(連結実質赤字比率に係る赤字・黒字の構成分析!I$39,"▲", "-")), 2)), NA())</f>
        <v>0.09</v>
      </c>
      <c r="J31" s="157" t="e">
        <f>IF(ROUND(VALUE(SUBSTITUTE(連結実質赤字比率に係る赤字・黒字の構成分析!J$39,"▲", "-")), 2) &lt; 0, ABS(ROUND(VALUE(SUBSTITUTE(連結実質赤字比率に係る赤字・黒字の構成分析!J$39,"▲", "-")), 2)), NA())</f>
        <v>#N/A</v>
      </c>
      <c r="K31" s="157">
        <f>IF(ROUND(VALUE(SUBSTITUTE(連結実質赤字比率に係る赤字・黒字の構成分析!J$39,"▲", "-")), 2) &gt;= 0, ABS(ROUND(VALUE(SUBSTITUTE(連結実質赤字比率に係る赤字・黒字の構成分析!J$39,"▲", "-")), 2)), NA())</f>
        <v>0.31</v>
      </c>
    </row>
    <row r="32" spans="1:11" x14ac:dyDescent="0.2">
      <c r="A32" s="157" t="str">
        <f>IF(連結実質赤字比率に係る赤字・黒字の構成分析!C$38="",NA(),連結実質赤字比率に係る赤字・黒字の構成分析!C$38)</f>
        <v>国民健康保険特別会計（診療施設勘定）</v>
      </c>
      <c r="B32" s="157" t="e">
        <f>IF(ROUND(VALUE(SUBSTITUTE(連結実質赤字比率に係る赤字・黒字の構成分析!F$38,"▲", "-")), 2) &lt; 0, ABS(ROUND(VALUE(SUBSTITUTE(連結実質赤字比率に係る赤字・黒字の構成分析!F$38,"▲", "-")), 2)), NA())</f>
        <v>#N/A</v>
      </c>
      <c r="C32" s="157">
        <f>IF(ROUND(VALUE(SUBSTITUTE(連結実質赤字比率に係る赤字・黒字の構成分析!F$38,"▲", "-")), 2) &gt;= 0, ABS(ROUND(VALUE(SUBSTITUTE(連結実質赤字比率に係る赤字・黒字の構成分析!F$38,"▲", "-")), 2)), NA())</f>
        <v>0.41</v>
      </c>
      <c r="D32" s="157" t="e">
        <f>IF(ROUND(VALUE(SUBSTITUTE(連結実質赤字比率に係る赤字・黒字の構成分析!G$38,"▲", "-")), 2) &lt; 0, ABS(ROUND(VALUE(SUBSTITUTE(連結実質赤字比率に係る赤字・黒字の構成分析!G$38,"▲", "-")), 2)), NA())</f>
        <v>#N/A</v>
      </c>
      <c r="E32" s="157">
        <f>IF(ROUND(VALUE(SUBSTITUTE(連結実質赤字比率に係る赤字・黒字の構成分析!G$38,"▲", "-")), 2) &gt;= 0, ABS(ROUND(VALUE(SUBSTITUTE(連結実質赤字比率に係る赤字・黒字の構成分析!G$38,"▲", "-")), 2)), NA())</f>
        <v>0.67</v>
      </c>
      <c r="F32" s="157" t="e">
        <f>IF(ROUND(VALUE(SUBSTITUTE(連結実質赤字比率に係る赤字・黒字の構成分析!H$38,"▲", "-")), 2) &lt; 0, ABS(ROUND(VALUE(SUBSTITUTE(連結実質赤字比率に係る赤字・黒字の構成分析!H$38,"▲", "-")), 2)), NA())</f>
        <v>#N/A</v>
      </c>
      <c r="G32" s="157">
        <f>IF(ROUND(VALUE(SUBSTITUTE(連結実質赤字比率に係る赤字・黒字の構成分析!H$38,"▲", "-")), 2) &gt;= 0, ABS(ROUND(VALUE(SUBSTITUTE(連結実質赤字比率に係る赤字・黒字の構成分析!H$38,"▲", "-")), 2)), NA())</f>
        <v>0.49</v>
      </c>
      <c r="H32" s="157" t="e">
        <f>IF(ROUND(VALUE(SUBSTITUTE(連結実質赤字比率に係る赤字・黒字の構成分析!I$38,"▲", "-")), 2) &lt; 0, ABS(ROUND(VALUE(SUBSTITUTE(連結実質赤字比率に係る赤字・黒字の構成分析!I$38,"▲", "-")), 2)), NA())</f>
        <v>#N/A</v>
      </c>
      <c r="I32" s="157">
        <f>IF(ROUND(VALUE(SUBSTITUTE(連結実質赤字比率に係る赤字・黒字の構成分析!I$38,"▲", "-")), 2) &gt;= 0, ABS(ROUND(VALUE(SUBSTITUTE(連結実質赤字比率に係る赤字・黒字の構成分析!I$38,"▲", "-")), 2)), NA())</f>
        <v>0.37</v>
      </c>
      <c r="J32" s="157" t="e">
        <f>IF(ROUND(VALUE(SUBSTITUTE(連結実質赤字比率に係る赤字・黒字の構成分析!J$38,"▲", "-")), 2) &lt; 0, ABS(ROUND(VALUE(SUBSTITUTE(連結実質赤字比率に係る赤字・黒字の構成分析!J$38,"▲", "-")), 2)), NA())</f>
        <v>#N/A</v>
      </c>
      <c r="K32" s="157">
        <f>IF(ROUND(VALUE(SUBSTITUTE(連結実質赤字比率に係る赤字・黒字の構成分析!J$38,"▲", "-")), 2) &gt;= 0, ABS(ROUND(VALUE(SUBSTITUTE(連結実質赤字比率に係る赤字・黒字の構成分析!J$38,"▲", "-")), 2)), NA())</f>
        <v>0.39</v>
      </c>
    </row>
    <row r="33" spans="1:16" x14ac:dyDescent="0.2">
      <c r="A33" s="157" t="str">
        <f>IF(連結実質赤字比率に係る赤字・黒字の構成分析!C$37="",NA(),連結実質赤字比率に係る赤字・黒字の構成分析!C$37)</f>
        <v>下水道事業会計（公共下水道事業・農業集落排水処理事業・個別排水処理事業）</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0.57999999999999996</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0.88</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0.77</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0.9</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1.1299999999999999</v>
      </c>
    </row>
    <row r="34" spans="1:16" x14ac:dyDescent="0.2">
      <c r="A34" s="157" t="str">
        <f>IF(連結実質赤字比率に係る赤字・黒字の構成分析!C$36="",NA(),連結実質赤字比率に係る赤字・黒字の構成分析!C$36)</f>
        <v>介護保険特別会計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0.79</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1.64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1.18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0.8</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1.48</v>
      </c>
    </row>
    <row r="35" spans="1:16" x14ac:dyDescent="0.2">
      <c r="A35" s="157" t="str">
        <f>IF(連結実質赤字比率に係る赤字・黒字の構成分析!C$35="",NA(),連結実質赤字比率に係る赤字・黒字の構成分析!C$35)</f>
        <v>水道事業会計（水道事業・簡易水道等事業）</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4.4400000000000004</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4.0199999999999996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3.6</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2.84</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2.5299999999999998</v>
      </c>
    </row>
    <row r="36" spans="1:16" x14ac:dyDescent="0.2">
      <c r="A36" s="157" t="str">
        <f>IF(連結実質赤字比率に係る赤字・黒字の構成分析!C$34="",NA(),連結実質赤字比率に係る赤字・黒字の構成分析!C$34)</f>
        <v>一般会計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6.52</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5.43</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7.38</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8.77</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7.18</v>
      </c>
    </row>
    <row r="39" spans="1:16" x14ac:dyDescent="0.2">
      <c r="A39" s="130" t="s">
        <v>58</v>
      </c>
    </row>
    <row r="40" spans="1:16" x14ac:dyDescent="0.2">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
      <c r="A42" s="158" t="s">
        <v>61</v>
      </c>
      <c r="B42" s="158"/>
      <c r="C42" s="158"/>
      <c r="D42" s="158">
        <f>'実質公債費比率（分子）の構造'!K$52</f>
        <v>734</v>
      </c>
      <c r="E42" s="158"/>
      <c r="F42" s="158"/>
      <c r="G42" s="158">
        <f>'実質公債費比率（分子）の構造'!L$52</f>
        <v>680</v>
      </c>
      <c r="H42" s="158"/>
      <c r="I42" s="158"/>
      <c r="J42" s="158">
        <f>'実質公債費比率（分子）の構造'!M$52</f>
        <v>711</v>
      </c>
      <c r="K42" s="158"/>
      <c r="L42" s="158"/>
      <c r="M42" s="158">
        <f>'実質公債費比率（分子）の構造'!N$52</f>
        <v>691</v>
      </c>
      <c r="N42" s="158"/>
      <c r="O42" s="158"/>
      <c r="P42" s="158">
        <f>'実質公債費比率（分子）の構造'!O$52</f>
        <v>705</v>
      </c>
    </row>
    <row r="43" spans="1:16" x14ac:dyDescent="0.2">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f>'実質公債費比率（分子）の構造'!N$51</f>
        <v>0</v>
      </c>
      <c r="L43" s="158"/>
      <c r="M43" s="158"/>
      <c r="N43" s="158">
        <f>'実質公債費比率（分子）の構造'!O$51</f>
        <v>1</v>
      </c>
      <c r="O43" s="158"/>
      <c r="P43" s="158"/>
    </row>
    <row r="44" spans="1:16" x14ac:dyDescent="0.2">
      <c r="A44" s="158" t="s">
        <v>62</v>
      </c>
      <c r="B44" s="158">
        <f>'実質公債費比率（分子）の構造'!K$50</f>
        <v>0</v>
      </c>
      <c r="C44" s="158"/>
      <c r="D44" s="158"/>
      <c r="E44" s="158">
        <f>'実質公債費比率（分子）の構造'!L$50</f>
        <v>0</v>
      </c>
      <c r="F44" s="158"/>
      <c r="G44" s="158"/>
      <c r="H44" s="158">
        <f>'実質公債費比率（分子）の構造'!M$50</f>
        <v>0</v>
      </c>
      <c r="I44" s="158"/>
      <c r="J44" s="158"/>
      <c r="K44" s="158">
        <f>'実質公債費比率（分子）の構造'!N$50</f>
        <v>0</v>
      </c>
      <c r="L44" s="158"/>
      <c r="M44" s="158"/>
      <c r="N44" s="158" t="str">
        <f>'実質公債費比率（分子）の構造'!O$50</f>
        <v>-</v>
      </c>
      <c r="O44" s="158"/>
      <c r="P44" s="158"/>
    </row>
    <row r="45" spans="1:16" x14ac:dyDescent="0.2">
      <c r="A45" s="158" t="s">
        <v>63</v>
      </c>
      <c r="B45" s="158">
        <f>'実質公債費比率（分子）の構造'!K$49</f>
        <v>19</v>
      </c>
      <c r="C45" s="158"/>
      <c r="D45" s="158"/>
      <c r="E45" s="158">
        <f>'実質公債費比率（分子）の構造'!L$49</f>
        <v>19</v>
      </c>
      <c r="F45" s="158"/>
      <c r="G45" s="158"/>
      <c r="H45" s="158">
        <f>'実質公債費比率（分子）の構造'!M$49</f>
        <v>26</v>
      </c>
      <c r="I45" s="158"/>
      <c r="J45" s="158"/>
      <c r="K45" s="158">
        <f>'実質公債費比率（分子）の構造'!N$49</f>
        <v>25</v>
      </c>
      <c r="L45" s="158"/>
      <c r="M45" s="158"/>
      <c r="N45" s="158">
        <f>'実質公債費比率（分子）の構造'!O$49</f>
        <v>18</v>
      </c>
      <c r="O45" s="158"/>
      <c r="P45" s="158"/>
    </row>
    <row r="46" spans="1:16" x14ac:dyDescent="0.2">
      <c r="A46" s="158" t="s">
        <v>64</v>
      </c>
      <c r="B46" s="158">
        <f>'実質公債費比率（分子）の構造'!K$48</f>
        <v>246</v>
      </c>
      <c r="C46" s="158"/>
      <c r="D46" s="158"/>
      <c r="E46" s="158">
        <f>'実質公債費比率（分子）の構造'!L$48</f>
        <v>197</v>
      </c>
      <c r="F46" s="158"/>
      <c r="G46" s="158"/>
      <c r="H46" s="158">
        <f>'実質公債費比率（分子）の構造'!M$48</f>
        <v>206</v>
      </c>
      <c r="I46" s="158"/>
      <c r="J46" s="158"/>
      <c r="K46" s="158">
        <f>'実質公債費比率（分子）の構造'!N$48</f>
        <v>219</v>
      </c>
      <c r="L46" s="158"/>
      <c r="M46" s="158"/>
      <c r="N46" s="158">
        <f>'実質公債費比率（分子）の構造'!O$48</f>
        <v>195</v>
      </c>
      <c r="O46" s="158"/>
      <c r="P46" s="158"/>
    </row>
    <row r="47" spans="1:16" x14ac:dyDescent="0.2">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
      <c r="A49" s="158" t="s">
        <v>66</v>
      </c>
      <c r="B49" s="158">
        <f>'実質公債費比率（分子）の構造'!K$45</f>
        <v>833</v>
      </c>
      <c r="C49" s="158"/>
      <c r="D49" s="158"/>
      <c r="E49" s="158">
        <f>'実質公債費比率（分子）の構造'!L$45</f>
        <v>846</v>
      </c>
      <c r="F49" s="158"/>
      <c r="G49" s="158"/>
      <c r="H49" s="158">
        <f>'実質公債費比率（分子）の構造'!M$45</f>
        <v>858</v>
      </c>
      <c r="I49" s="158"/>
      <c r="J49" s="158"/>
      <c r="K49" s="158">
        <f>'実質公債費比率（分子）の構造'!N$45</f>
        <v>821</v>
      </c>
      <c r="L49" s="158"/>
      <c r="M49" s="158"/>
      <c r="N49" s="158">
        <f>'実質公債費比率（分子）の構造'!O$45</f>
        <v>825</v>
      </c>
      <c r="O49" s="158"/>
      <c r="P49" s="158"/>
    </row>
    <row r="50" spans="1:16" x14ac:dyDescent="0.2">
      <c r="A50" s="158" t="s">
        <v>67</v>
      </c>
      <c r="B50" s="158" t="e">
        <f>NA()</f>
        <v>#N/A</v>
      </c>
      <c r="C50" s="158">
        <f>IF(ISNUMBER('実質公債費比率（分子）の構造'!K$53),'実質公債費比率（分子）の構造'!K$53,NA())</f>
        <v>364</v>
      </c>
      <c r="D50" s="158" t="e">
        <f>NA()</f>
        <v>#N/A</v>
      </c>
      <c r="E50" s="158" t="e">
        <f>NA()</f>
        <v>#N/A</v>
      </c>
      <c r="F50" s="158">
        <f>IF(ISNUMBER('実質公債費比率（分子）の構造'!L$53),'実質公債費比率（分子）の構造'!L$53,NA())</f>
        <v>382</v>
      </c>
      <c r="G50" s="158" t="e">
        <f>NA()</f>
        <v>#N/A</v>
      </c>
      <c r="H50" s="158" t="e">
        <f>NA()</f>
        <v>#N/A</v>
      </c>
      <c r="I50" s="158">
        <f>IF(ISNUMBER('実質公債費比率（分子）の構造'!M$53),'実質公債費比率（分子）の構造'!M$53,NA())</f>
        <v>379</v>
      </c>
      <c r="J50" s="158" t="e">
        <f>NA()</f>
        <v>#N/A</v>
      </c>
      <c r="K50" s="158" t="e">
        <f>NA()</f>
        <v>#N/A</v>
      </c>
      <c r="L50" s="158">
        <f>IF(ISNUMBER('実質公債費比率（分子）の構造'!N$53),'実質公債費比率（分子）の構造'!N$53,NA())</f>
        <v>374</v>
      </c>
      <c r="M50" s="158" t="e">
        <f>NA()</f>
        <v>#N/A</v>
      </c>
      <c r="N50" s="158" t="e">
        <f>NA()</f>
        <v>#N/A</v>
      </c>
      <c r="O50" s="158">
        <f>IF(ISNUMBER('実質公債費比率（分子）の構造'!O$53),'実質公債費比率（分子）の構造'!O$53,NA())</f>
        <v>334</v>
      </c>
      <c r="P50" s="158" t="e">
        <f>NA()</f>
        <v>#N/A</v>
      </c>
    </row>
    <row r="53" spans="1:16" x14ac:dyDescent="0.2">
      <c r="A53" s="130" t="s">
        <v>68</v>
      </c>
    </row>
    <row r="54" spans="1:16" x14ac:dyDescent="0.2">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
      <c r="A56" s="157" t="s">
        <v>43</v>
      </c>
      <c r="B56" s="157"/>
      <c r="C56" s="157"/>
      <c r="D56" s="157">
        <f>'将来負担比率（分子）の構造'!I$52</f>
        <v>6826</v>
      </c>
      <c r="E56" s="157"/>
      <c r="F56" s="157"/>
      <c r="G56" s="157">
        <f>'将来負担比率（分子）の構造'!J$52</f>
        <v>6599</v>
      </c>
      <c r="H56" s="157"/>
      <c r="I56" s="157"/>
      <c r="J56" s="157">
        <f>'将来負担比率（分子）の構造'!K$52</f>
        <v>6298</v>
      </c>
      <c r="K56" s="157"/>
      <c r="L56" s="157"/>
      <c r="M56" s="157">
        <f>'将来負担比率（分子）の構造'!L$52</f>
        <v>6071</v>
      </c>
      <c r="N56" s="157"/>
      <c r="O56" s="157"/>
      <c r="P56" s="157">
        <f>'将来負担比率（分子）の構造'!M$52</f>
        <v>5794</v>
      </c>
    </row>
    <row r="57" spans="1:16" x14ac:dyDescent="0.2">
      <c r="A57" s="157" t="s">
        <v>42</v>
      </c>
      <c r="B57" s="157"/>
      <c r="C57" s="157"/>
      <c r="D57" s="157">
        <f>'将来負担比率（分子）の構造'!I$51</f>
        <v>67</v>
      </c>
      <c r="E57" s="157"/>
      <c r="F57" s="157"/>
      <c r="G57" s="157">
        <f>'将来負担比率（分子）の構造'!J$51</f>
        <v>68</v>
      </c>
      <c r="H57" s="157"/>
      <c r="I57" s="157"/>
      <c r="J57" s="157">
        <f>'将来負担比率（分子）の構造'!K$51</f>
        <v>76</v>
      </c>
      <c r="K57" s="157"/>
      <c r="L57" s="157"/>
      <c r="M57" s="157">
        <f>'将来負担比率（分子）の構造'!L$51</f>
        <v>126</v>
      </c>
      <c r="N57" s="157"/>
      <c r="O57" s="157"/>
      <c r="P57" s="157">
        <f>'将来負担比率（分子）の構造'!M$51</f>
        <v>170</v>
      </c>
    </row>
    <row r="58" spans="1:16" x14ac:dyDescent="0.2">
      <c r="A58" s="157" t="s">
        <v>41</v>
      </c>
      <c r="B58" s="157"/>
      <c r="C58" s="157"/>
      <c r="D58" s="157">
        <f>'将来負担比率（分子）の構造'!I$50</f>
        <v>977</v>
      </c>
      <c r="E58" s="157"/>
      <c r="F58" s="157"/>
      <c r="G58" s="157">
        <f>'将来負担比率（分子）の構造'!J$50</f>
        <v>1259</v>
      </c>
      <c r="H58" s="157"/>
      <c r="I58" s="157"/>
      <c r="J58" s="157">
        <f>'将来負担比率（分子）の構造'!K$50</f>
        <v>1062</v>
      </c>
      <c r="K58" s="157"/>
      <c r="L58" s="157"/>
      <c r="M58" s="157">
        <f>'将来負担比率（分子）の構造'!L$50</f>
        <v>1202</v>
      </c>
      <c r="N58" s="157"/>
      <c r="O58" s="157"/>
      <c r="P58" s="157">
        <f>'将来負担比率（分子）の構造'!M$50</f>
        <v>1339</v>
      </c>
    </row>
    <row r="59" spans="1:16" x14ac:dyDescent="0.2">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
      <c r="A62" s="157" t="s">
        <v>35</v>
      </c>
      <c r="B62" s="157">
        <f>'将来負担比率（分子）の構造'!I$45</f>
        <v>771</v>
      </c>
      <c r="C62" s="157"/>
      <c r="D62" s="157"/>
      <c r="E62" s="157">
        <f>'将来負担比率（分子）の構造'!J$45</f>
        <v>791</v>
      </c>
      <c r="F62" s="157"/>
      <c r="G62" s="157"/>
      <c r="H62" s="157">
        <f>'将来負担比率（分子）の構造'!K$45</f>
        <v>812</v>
      </c>
      <c r="I62" s="157"/>
      <c r="J62" s="157"/>
      <c r="K62" s="157">
        <f>'将来負担比率（分子）の構造'!L$45</f>
        <v>846</v>
      </c>
      <c r="L62" s="157"/>
      <c r="M62" s="157"/>
      <c r="N62" s="157">
        <f>'将来負担比率（分子）の構造'!M$45</f>
        <v>784</v>
      </c>
      <c r="O62" s="157"/>
      <c r="P62" s="157"/>
    </row>
    <row r="63" spans="1:16" x14ac:dyDescent="0.2">
      <c r="A63" s="157" t="s">
        <v>34</v>
      </c>
      <c r="B63" s="157">
        <f>'将来負担比率（分子）の構造'!I$44</f>
        <v>231</v>
      </c>
      <c r="C63" s="157"/>
      <c r="D63" s="157"/>
      <c r="E63" s="157">
        <f>'将来負担比率（分子）の構造'!J$44</f>
        <v>286</v>
      </c>
      <c r="F63" s="157"/>
      <c r="G63" s="157"/>
      <c r="H63" s="157">
        <f>'将来負担比率（分子）の構造'!K$44</f>
        <v>284</v>
      </c>
      <c r="I63" s="157"/>
      <c r="J63" s="157"/>
      <c r="K63" s="157">
        <f>'将来負担比率（分子）の構造'!L$44</f>
        <v>268</v>
      </c>
      <c r="L63" s="157"/>
      <c r="M63" s="157"/>
      <c r="N63" s="157">
        <f>'将来負担比率（分子）の構造'!M$44</f>
        <v>237</v>
      </c>
      <c r="O63" s="157"/>
      <c r="P63" s="157"/>
    </row>
    <row r="64" spans="1:16" x14ac:dyDescent="0.2">
      <c r="A64" s="157" t="s">
        <v>33</v>
      </c>
      <c r="B64" s="157">
        <f>'将来負担比率（分子）の構造'!I$43</f>
        <v>2349</v>
      </c>
      <c r="C64" s="157"/>
      <c r="D64" s="157"/>
      <c r="E64" s="157">
        <f>'将来負担比率（分子）の構造'!J$43</f>
        <v>2043</v>
      </c>
      <c r="F64" s="157"/>
      <c r="G64" s="157"/>
      <c r="H64" s="157">
        <f>'将来負担比率（分子）の構造'!K$43</f>
        <v>2186</v>
      </c>
      <c r="I64" s="157"/>
      <c r="J64" s="157"/>
      <c r="K64" s="157">
        <f>'将来負担比率（分子）の構造'!L$43</f>
        <v>2208</v>
      </c>
      <c r="L64" s="157"/>
      <c r="M64" s="157"/>
      <c r="N64" s="157">
        <f>'将来負担比率（分子）の構造'!M$43</f>
        <v>2187</v>
      </c>
      <c r="O64" s="157"/>
      <c r="P64" s="157"/>
    </row>
    <row r="65" spans="1:16" x14ac:dyDescent="0.2">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
      <c r="A66" s="157" t="s">
        <v>31</v>
      </c>
      <c r="B66" s="157">
        <f>'将来負担比率（分子）の構造'!I$41</f>
        <v>7595</v>
      </c>
      <c r="C66" s="157"/>
      <c r="D66" s="157"/>
      <c r="E66" s="157">
        <f>'将来負担比率（分子）の構造'!J$41</f>
        <v>7239</v>
      </c>
      <c r="F66" s="157"/>
      <c r="G66" s="157"/>
      <c r="H66" s="157">
        <f>'将来負担比率（分子）の構造'!K$41</f>
        <v>6827</v>
      </c>
      <c r="I66" s="157"/>
      <c r="J66" s="157"/>
      <c r="K66" s="157">
        <f>'将来負担比率（分子）の構造'!L$41</f>
        <v>6525</v>
      </c>
      <c r="L66" s="157"/>
      <c r="M66" s="157"/>
      <c r="N66" s="157">
        <f>'将来負担比率（分子）の構造'!M$41</f>
        <v>6194</v>
      </c>
      <c r="O66" s="157"/>
      <c r="P66" s="157"/>
    </row>
    <row r="67" spans="1:16" x14ac:dyDescent="0.2">
      <c r="A67" s="157" t="s">
        <v>71</v>
      </c>
      <c r="B67" s="157" t="e">
        <f>NA()</f>
        <v>#N/A</v>
      </c>
      <c r="C67" s="157">
        <f>IF(ISNUMBER('将来負担比率（分子）の構造'!I$53), IF('将来負担比率（分子）の構造'!I$53 &lt; 0, 0, '将来負担比率（分子）の構造'!I$53), NA())</f>
        <v>3075</v>
      </c>
      <c r="D67" s="157" t="e">
        <f>NA()</f>
        <v>#N/A</v>
      </c>
      <c r="E67" s="157" t="e">
        <f>NA()</f>
        <v>#N/A</v>
      </c>
      <c r="F67" s="157">
        <f>IF(ISNUMBER('将来負担比率（分子）の構造'!J$53), IF('将来負担比率（分子）の構造'!J$53 &lt; 0, 0, '将来負担比率（分子）の構造'!J$53), NA())</f>
        <v>2432</v>
      </c>
      <c r="G67" s="157" t="e">
        <f>NA()</f>
        <v>#N/A</v>
      </c>
      <c r="H67" s="157" t="e">
        <f>NA()</f>
        <v>#N/A</v>
      </c>
      <c r="I67" s="157">
        <f>IF(ISNUMBER('将来負担比率（分子）の構造'!K$53), IF('将来負担比率（分子）の構造'!K$53 &lt; 0, 0, '将来負担比率（分子）の構造'!K$53), NA())</f>
        <v>2673</v>
      </c>
      <c r="J67" s="157" t="e">
        <f>NA()</f>
        <v>#N/A</v>
      </c>
      <c r="K67" s="157" t="e">
        <f>NA()</f>
        <v>#N/A</v>
      </c>
      <c r="L67" s="157">
        <f>IF(ISNUMBER('将来負担比率（分子）の構造'!L$53), IF('将来負担比率（分子）の構造'!L$53 &lt; 0, 0, '将来負担比率（分子）の構造'!L$53), NA())</f>
        <v>2447</v>
      </c>
      <c r="M67" s="157" t="e">
        <f>NA()</f>
        <v>#N/A</v>
      </c>
      <c r="N67" s="157" t="e">
        <f>NA()</f>
        <v>#N/A</v>
      </c>
      <c r="O67" s="157">
        <f>IF(ISNUMBER('将来負担比率（分子）の構造'!M$53), IF('将来負担比率（分子）の構造'!M$53 &lt; 0, 0, '将来負担比率（分子）の構造'!M$53), NA())</f>
        <v>2099</v>
      </c>
      <c r="P67" s="157" t="e">
        <f>NA()</f>
        <v>#N/A</v>
      </c>
    </row>
    <row r="70" spans="1:16" x14ac:dyDescent="0.2">
      <c r="A70" s="159" t="s">
        <v>72</v>
      </c>
      <c r="B70" s="159"/>
      <c r="C70" s="159"/>
      <c r="D70" s="159"/>
      <c r="E70" s="159"/>
      <c r="F70" s="159"/>
    </row>
    <row r="71" spans="1:16" x14ac:dyDescent="0.2">
      <c r="A71" s="160"/>
      <c r="B71" s="160" t="str">
        <f>基金残高に係る経年分析!F54</f>
        <v>R04</v>
      </c>
      <c r="C71" s="160" t="str">
        <f>基金残高に係る経年分析!G54</f>
        <v>R05</v>
      </c>
      <c r="D71" s="160" t="str">
        <f>基金残高に係る経年分析!H54</f>
        <v>R06</v>
      </c>
    </row>
    <row r="72" spans="1:16" x14ac:dyDescent="0.2">
      <c r="A72" s="160" t="s">
        <v>73</v>
      </c>
      <c r="B72" s="161">
        <f>基金残高に係る経年分析!F55</f>
        <v>768</v>
      </c>
      <c r="C72" s="161">
        <f>基金残高に係る経年分析!G55</f>
        <v>873</v>
      </c>
      <c r="D72" s="161">
        <f>基金残高に係る経年分析!H55</f>
        <v>895</v>
      </c>
    </row>
    <row r="73" spans="1:16" x14ac:dyDescent="0.2">
      <c r="A73" s="160" t="s">
        <v>74</v>
      </c>
      <c r="B73" s="161">
        <f>基金残高に係る経年分析!F56</f>
        <v>0</v>
      </c>
      <c r="C73" s="161">
        <f>基金残高に係る経年分析!G56</f>
        <v>14</v>
      </c>
      <c r="D73" s="161">
        <f>基金残高に係る経年分析!H56</f>
        <v>24</v>
      </c>
    </row>
    <row r="74" spans="1:16" x14ac:dyDescent="0.2">
      <c r="A74" s="160" t="s">
        <v>75</v>
      </c>
      <c r="B74" s="161">
        <f>基金残高に係る経年分析!F57</f>
        <v>149</v>
      </c>
      <c r="C74" s="161">
        <f>基金残高に係る経年分析!G57</f>
        <v>176</v>
      </c>
      <c r="D74" s="161">
        <f>基金残高に係る経年分析!H57</f>
        <v>281</v>
      </c>
    </row>
  </sheetData>
  <sheetProtection algorithmName="SHA-512" hashValue="JH1fsX9SzljR+yfQ7Ru5oqaoQ+yRVa6LhWsQCX3cchhxfiMLKgwYmWU601YgXcKqwsJ0HmVlHmbIZRC+Ho9zHw==" saltValue="zGllwIAWWWS0yGkLEMGI7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田口 千尋</cp:lastModifiedBy>
  <cp:lastPrinted>2026-03-06T01:27:35Z</cp:lastPrinted>
  <dcterms:created xsi:type="dcterms:W3CDTF">2026-02-26T09:28:54Z</dcterms:created>
  <dcterms:modified xsi:type="dcterms:W3CDTF">2026-09-08T08:08:33Z</dcterms:modified>
  <cp:category/>
</cp:coreProperties>
</file>