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Box\市町村財政課\G_財政指導\00G_002_010_公会計\R08年度\04_地方公会計の整備により得られるストック情報に関する調査について\06_総務省から分析欄記載依頼\04　市町村のデータとりまとめ\"/>
    </mc:Choice>
  </mc:AlternateContent>
  <xr:revisionPtr revIDLastSave="5" documentId="8_{11914247-2D2F-48BF-A51F-17F1ED083719}" xr6:coauthVersionLast="47" xr6:coauthVersionMax="47" xr10:uidLastSave="{FB5A8C86-7D6C-47B2-A864-A86306AD42DC}"/>
  <bookViews>
    <workbookView xWindow="28690" yWindow="-1070" windowWidth="29020" windowHeight="1570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O38" i="10" l="1"/>
  <c r="AO37" i="10"/>
  <c r="AO36" i="10"/>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U38" i="10"/>
  <c r="C38" i="10"/>
  <c r="CO37" i="10"/>
  <c r="BE37" i="10"/>
  <c r="U37" i="10"/>
  <c r="C37" i="10"/>
  <c r="CO36" i="10"/>
  <c r="BE36" i="10"/>
  <c r="C36" i="10"/>
  <c r="BE35" i="10"/>
  <c r="CO34" i="10"/>
  <c r="CO35" i="10" s="1"/>
  <c r="BW34" i="10"/>
  <c r="BW35" i="10" s="1"/>
  <c r="BW36" i="10" s="1"/>
  <c r="BW37" i="10" s="1"/>
  <c r="BW38" i="10" s="1"/>
  <c r="BW39" i="10" s="1"/>
  <c r="BW40" i="10" s="1"/>
  <c r="BW41" i="10" s="1"/>
  <c r="BW42" i="10" s="1"/>
  <c r="BW43" i="10" s="1"/>
  <c r="BE34" i="10"/>
  <c r="C34" i="10"/>
  <c r="C35" i="10" l="1"/>
  <c r="U34"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U35" i="10" l="1"/>
  <c r="U36" i="10" s="1"/>
  <c r="AM34" i="10"/>
  <c r="AM35" i="10" s="1"/>
  <c r="AM36" i="10" s="1"/>
  <c r="AM37" i="10" s="1"/>
  <c r="AM38" i="10" s="1"/>
</calcChain>
</file>

<file path=xl/sharedStrings.xml><?xml version="1.0" encoding="utf-8"?>
<sst xmlns="http://schemas.openxmlformats.org/spreadsheetml/2006/main" count="1102" uniqueCount="581">
  <si>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</si>
  <si>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</si>
  <si>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</si>
  <si>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</si>
  <si>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</si>
  <si>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</si>
  <si>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</si>
  <si>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</si>
  <si>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</si>
  <si>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</si>
  <si>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</si>
  <si>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</si>
  <si>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</si>
  <si>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</si>
  <si>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</si>
  <si>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</si>
  <si>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</si>
  <si>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</si>
  <si>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</si>
  <si>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</si>
  <si>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</si>
  <si>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</si>
  <si>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</si>
  <si>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</si>
  <si>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</si>
  <si>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</si>
  <si>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</si>
  <si>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</si>
  <si>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</si>
  <si>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</si>
  <si>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</si>
  <si>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</si>
  <si>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</si>
  <si>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</si>
  <si>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</si>
  <si>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</si>
  <si>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</si>
  <si>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</si>
  <si>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</si>
  <si>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</si>
  <si>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</si>
  <si>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</si>
  <si>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</si>
  <si>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</si>
  <si>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</si>
  <si>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</si>
  <si>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</si>
  <si>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</si>
  <si>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</si>
  <si>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</si>
  <si>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</si>
  <si>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</si>
  <si>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</si>
  <si>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</si>
  <si>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</si>
  <si>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</si>
  <si>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</si>
  <si>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</si>
  <si>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</si>
  <si>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</si>
  <si>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</si>
  <si>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</si>
  <si>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</si>
  <si>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</si>
  <si>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</si>
  <si>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</si>
  <si>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</si>
  <si>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</si>
  <si>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</si>
  <si>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</si>
  <si>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</si>
  <si>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</si>
  <si>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</si>
  <si>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</si>
  <si>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</si>
  <si>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</si>
  <si>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</si>
  <si>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</si>
  <si>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</si>
  <si>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福島県</t>
    <phoneticPr fontId="5"/>
  </si>
  <si>
    <t>市町村類型</t>
    <phoneticPr fontId="5"/>
  </si>
  <si>
    <t>Ⅰ－１</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</si>
  <si>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</si>
  <si>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</si>
  <si>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</si>
  <si>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</si>
  <si>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</si>
  <si>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</si>
  <si>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</si>
  <si>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</si>
  <si>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</si>
  <si>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</si>
  <si>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</si>
  <si>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</si>
  <si>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磐梯町</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</si>
  <si>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</si>
  <si>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</si>
  <si>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</si>
  <si>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</si>
  <si>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</si>
  <si>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</si>
  <si>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</si>
  <si>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</si>
  <si>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</si>
  <si>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</si>
  <si>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</si>
  <si>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</si>
  <si>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</si>
  <si>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</si>
  <si>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</si>
  <si>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</si>
  <si>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</si>
  <si>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</si>
  <si>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</si>
  <si>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</si>
  <si>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</si>
  <si>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</si>
  <si>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</si>
  <si>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-7.2</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</si>
  <si>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</si>
  <si>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</si>
  <si>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</si>
  <si>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</si>
  <si>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</si>
  <si>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</si>
  <si>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</si>
  <si>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</si>
  <si>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</si>
  <si>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</si>
  <si>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</si>
  <si>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</si>
  <si>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</si>
  <si>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</si>
  <si>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</si>
  <si>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</si>
  <si>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</si>
  <si>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</si>
  <si>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</si>
  <si>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</si>
  <si>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</si>
  <si>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</si>
  <si>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-2.4</t>
    <phoneticPr fontId="5"/>
  </si>
  <si>
    <t>基準財政需要額</t>
    <phoneticPr fontId="25"/>
  </si>
  <si>
    <t>うち日本人(％)</t>
    <phoneticPr fontId="5"/>
  </si>
  <si>
    <t>-2.5</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</si>
  <si>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</si>
  <si>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</si>
  <si>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</si>
  <si>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</si>
  <si>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</si>
  <si>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</si>
  <si>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</si>
  <si>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</si>
  <si>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</si>
  <si>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</si>
  <si>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</si>
  <si>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</si>
  <si>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</si>
  <si>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</si>
  <si>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</si>
  <si>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</si>
  <si>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</si>
  <si>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</si>
  <si>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</si>
  <si>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</si>
  <si>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</si>
  <si>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</si>
  <si>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</si>
  <si>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</si>
  <si>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</si>
  <si>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</si>
  <si>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</si>
  <si>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</si>
  <si>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</si>
  <si>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</si>
  <si>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</si>
  <si>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</si>
  <si>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</si>
  <si>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</si>
  <si>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</si>
  <si>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</si>
  <si>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</si>
  <si>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</si>
  <si>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</si>
  <si>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</si>
  <si>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</si>
  <si>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</si>
  <si>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</si>
  <si>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</si>
  <si>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</si>
  <si>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</si>
  <si>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</si>
  <si>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</si>
  <si>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</si>
  <si>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</si>
  <si>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</si>
  <si>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</si>
  <si>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</si>
  <si>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</si>
  <si>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</si>
  <si>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</si>
  <si>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</si>
  <si>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</si>
  <si>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福島県磐梯町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</si>
  <si>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</si>
  <si>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</si>
  <si>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</si>
  <si>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</si>
  <si>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</si>
  <si>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</si>
  <si>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</si>
  <si>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</si>
  <si>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</si>
  <si>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</si>
  <si>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</si>
  <si>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</si>
  <si>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</si>
  <si>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</si>
  <si>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</si>
  <si>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</si>
  <si>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</si>
  <si>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</si>
  <si>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</si>
  <si>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</si>
  <si>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</si>
  <si>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</si>
  <si>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</si>
  <si>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</si>
  <si>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</si>
  <si>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</si>
  <si>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</si>
  <si>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</si>
  <si>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</si>
  <si>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</si>
  <si>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</si>
  <si>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</si>
  <si>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</si>
  <si>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</si>
  <si>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</si>
  <si>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</si>
  <si>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</si>
  <si>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</si>
  <si>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</si>
  <si>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</si>
  <si>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</si>
  <si>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</si>
  <si>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</si>
  <si>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</si>
  <si>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</si>
  <si>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</si>
  <si>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</si>
  <si>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</si>
  <si>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</si>
  <si>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</si>
  <si>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</si>
  <si>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</si>
  <si>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</si>
  <si>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</si>
  <si>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</si>
  <si>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</si>
  <si>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</si>
  <si>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</si>
  <si>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</si>
  <si>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</si>
  <si>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</si>
  <si>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</si>
  <si>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</si>
  <si>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</si>
  <si>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</si>
  <si>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</si>
  <si>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</si>
  <si>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</si>
  <si>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</si>
  <si>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</si>
  <si>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</si>
  <si>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</si>
  <si>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</si>
  <si>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</si>
  <si>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</si>
  <si>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</si>
  <si>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</si>
  <si>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</si>
  <si>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</si>
  <si>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</si>
  <si>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</si>
  <si>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</si>
  <si>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</si>
  <si>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</si>
  <si>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</si>
  <si>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</si>
  <si>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</si>
  <si>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</si>
  <si>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</si>
  <si>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</si>
  <si>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</si>
  <si>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</si>
  <si>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</si>
  <si>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</si>
  <si>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</si>
  <si>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</si>
  <si>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</si>
  <si>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</si>
  <si>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</si>
  <si>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</si>
  <si>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</si>
  <si>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</si>
  <si>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</si>
  <si>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</si>
  <si>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</si>
  <si>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</si>
  <si>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</si>
  <si>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</si>
  <si>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</si>
  <si>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</si>
  <si>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</si>
  <si>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</si>
  <si>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</si>
  <si>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</si>
  <si>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</si>
  <si>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</si>
  <si>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</si>
  <si>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</si>
  <si>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</si>
  <si>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簡易水道</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</si>
  <si>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</si>
  <si>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</si>
  <si>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</si>
  <si>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</si>
  <si>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</si>
  <si>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</si>
  <si>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</si>
  <si>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</si>
  <si>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</si>
  <si>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</si>
  <si>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</si>
  <si>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</si>
  <si>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</si>
  <si>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</si>
  <si>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</si>
  <si>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</si>
  <si>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</si>
  <si>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</si>
  <si>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</si>
  <si>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</si>
  <si>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</si>
  <si>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</si>
  <si>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</si>
  <si>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</si>
  <si>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</si>
  <si>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</si>
  <si>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</si>
  <si>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</si>
  <si>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</si>
  <si>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</si>
  <si>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福島県磐梯町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</si>
  <si>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</si>
  <si>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</si>
  <si>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</si>
  <si>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</si>
  <si>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</si>
  <si>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</si>
  <si>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</si>
  <si>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</si>
  <si>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</si>
  <si>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</si>
  <si>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</si>
  <si>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</si>
  <si>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</si>
  <si>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</si>
  <si>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</si>
  <si>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</si>
  <si>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</si>
  <si>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</si>
  <si>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</si>
  <si>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</si>
  <si>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公団分収造林特別会計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</si>
  <si>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</si>
  <si>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</si>
  <si>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</si>
  <si>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</si>
  <si>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</si>
  <si>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</si>
  <si>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</si>
  <si>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</si>
  <si>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</si>
  <si>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</si>
  <si>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</si>
  <si>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</si>
  <si>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</si>
  <si>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</si>
  <si>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</si>
  <si>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</si>
  <si>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水道事業</t>
    <phoneticPr fontId="5"/>
  </si>
  <si>
    <t>法適用企業</t>
    <phoneticPr fontId="5"/>
  </si>
  <si>
    <t>下水道事業（特定環境保全公共下水道事業）</t>
    <phoneticPr fontId="5"/>
  </si>
  <si>
    <t>下水道事業（農業集落排水事業）</t>
    <phoneticPr fontId="5"/>
  </si>
  <si>
    <t>下水道事業（林業集落排水事業）</t>
    <phoneticPr fontId="5"/>
  </si>
  <si>
    <t>下水道事業（特定地域生活排水処理事業）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</si>
  <si>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</si>
  <si>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</si>
  <si>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</si>
  <si>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</si>
  <si>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</si>
  <si>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</si>
  <si>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</si>
  <si>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</si>
  <si>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</si>
  <si>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</si>
  <si>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</si>
  <si>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</si>
  <si>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</si>
  <si>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</si>
  <si>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</si>
  <si>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</si>
  <si>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</si>
  <si>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</si>
  <si>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</si>
  <si>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</si>
  <si>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</si>
  <si>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</si>
  <si>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</si>
  <si>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</si>
  <si>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</si>
  <si>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</si>
  <si>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</si>
  <si>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</si>
  <si>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</si>
  <si>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</si>
  <si>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</si>
  <si>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</si>
  <si>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</si>
  <si>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</si>
  <si>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</si>
  <si>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</si>
  <si>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</si>
  <si>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</si>
  <si>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</si>
  <si>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</si>
  <si>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</si>
  <si>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</si>
  <si>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</si>
  <si>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</si>
  <si>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</si>
  <si>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</si>
  <si>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</si>
  <si>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</si>
  <si>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</si>
  <si>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</si>
  <si>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</si>
  <si>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下水道事業会計</t>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</si>
  <si>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</si>
  <si>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</si>
  <si>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</si>
  <si>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水道事業会計</t>
    <phoneticPr fontId="5"/>
  </si>
  <si>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</si>
  <si>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</si>
  <si>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</si>
  <si>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</si>
  <si>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</si>
  <si>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</si>
  <si>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</si>
  <si>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</si>
  <si>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</si>
  <si>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</si>
  <si>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</si>
  <si>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</si>
  <si>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</si>
  <si>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</si>
  <si>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</si>
  <si>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</si>
  <si>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</si>
  <si>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</si>
  <si>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</si>
  <si>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</si>
  <si>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</si>
  <si>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</si>
  <si>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</si>
  <si>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</si>
  <si>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</si>
  <si>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</si>
  <si>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</si>
  <si>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</si>
  <si>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</si>
  <si>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</si>
  <si>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</si>
  <si>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</si>
  <si>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</si>
  <si>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</si>
  <si>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</si>
  <si>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</si>
  <si>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</si>
  <si>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</si>
  <si>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</si>
  <si>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</si>
  <si>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</si>
  <si>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</si>
  <si>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</si>
  <si>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</si>
  <si>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</si>
  <si>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</si>
  <si>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</si>
  <si>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</si>
  <si>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</si>
  <si>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</si>
  <si>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</si>
  <si>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</si>
  <si>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</si>
  <si>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</si>
  <si>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</si>
  <si>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</si>
  <si>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</si>
  <si>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</si>
  <si>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</si>
  <si>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</si>
  <si>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</si>
  <si>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</si>
  <si>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</si>
  <si>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</si>
  <si>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</si>
  <si>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</si>
  <si>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</si>
  <si>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</si>
  <si>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</si>
  <si>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</si>
  <si>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</si>
  <si>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</si>
  <si>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</si>
  <si>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</si>
  <si>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</si>
  <si>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</si>
  <si>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</si>
  <si>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</si>
  <si>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</si>
  <si>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</si>
  <si>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</si>
  <si>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12.98</t>
  </si>
  <si>
    <t>▲ 5.42</t>
  </si>
  <si>
    <t>▲ 2.22</t>
  </si>
  <si>
    <t>水道事業</t>
  </si>
  <si>
    <t>一般会計</t>
  </si>
  <si>
    <t>介護保険特別会計</t>
  </si>
  <si>
    <t>下水道事業（特定環境保全公共下水道事業）</t>
  </si>
  <si>
    <t>国民健康保険特別会計</t>
  </si>
  <si>
    <t>下水道事業（農業集落排水事業）</t>
  </si>
  <si>
    <t>下水道事業（林業集落排水事業）</t>
  </si>
  <si>
    <t>下水道事業（特定地域生活排水処理事業）</t>
  </si>
  <si>
    <t>その他会計（赤字）</t>
  </si>
  <si>
    <t>その他会計（黒字）</t>
  </si>
  <si>
    <t>R02</t>
    <phoneticPr fontId="5"/>
  </si>
  <si>
    <t>R03</t>
    <phoneticPr fontId="5"/>
  </si>
  <si>
    <t>R04</t>
    <phoneticPr fontId="5"/>
  </si>
  <si>
    <t>R05</t>
    <phoneticPr fontId="5"/>
  </si>
  <si>
    <t>R06</t>
    <phoneticPr fontId="5"/>
  </si>
  <si>
    <t>(ふるさと基金(R06年度末現在))</t>
    <phoneticPr fontId="2"/>
  </si>
  <si>
    <t>(公共施設整備基金(R06年度末現在))</t>
    <phoneticPr fontId="2"/>
  </si>
  <si>
    <t>(ゆめ夢基金(R06年度末現在))</t>
    <phoneticPr fontId="2"/>
  </si>
  <si>
    <t>(過疎地域持続的発展特別事業基金(R06年度末現在))</t>
    <phoneticPr fontId="2"/>
  </si>
  <si>
    <t>(青少年育成基金(R06年度末現在))</t>
    <phoneticPr fontId="2"/>
  </si>
  <si>
    <t>会津地方広域市町村圏整備組合一般会計</t>
  </si>
  <si>
    <t>会津若松地方広域市町村圏整備組合 水道用水供給事業会計</t>
    <rPh sb="2" eb="4">
      <t>ワカマツ</t>
    </rPh>
    <rPh sb="17" eb="20">
      <t>スイドウヨウ</t>
    </rPh>
    <rPh sb="20" eb="21">
      <t>スイ</t>
    </rPh>
    <rPh sb="21" eb="23">
      <t>キョウキュウ</t>
    </rPh>
    <rPh sb="23" eb="25">
      <t>ジギョウ</t>
    </rPh>
    <rPh sb="25" eb="27">
      <t>カイケイ</t>
    </rPh>
    <phoneticPr fontId="10"/>
  </si>
  <si>
    <t>福島県市町村総合事務組合一般会計</t>
    <rPh sb="0" eb="3">
      <t>フクシマケン</t>
    </rPh>
    <rPh sb="3" eb="6">
      <t>シチョウソン</t>
    </rPh>
    <rPh sb="6" eb="8">
      <t>ソウゴウ</t>
    </rPh>
    <rPh sb="8" eb="10">
      <t>ジム</t>
    </rPh>
    <rPh sb="10" eb="12">
      <t>クミアイ</t>
    </rPh>
    <rPh sb="12" eb="16">
      <t>イッパンカイケイ</t>
    </rPh>
    <phoneticPr fontId="10"/>
  </si>
  <si>
    <t>福島県市町村総合事務組合消防補償等特別会計</t>
    <rPh sb="12" eb="14">
      <t>ショウボウ</t>
    </rPh>
    <rPh sb="14" eb="16">
      <t>ホショウ</t>
    </rPh>
    <rPh sb="16" eb="17">
      <t>トウ</t>
    </rPh>
    <rPh sb="17" eb="21">
      <t>トクベツカイケイ</t>
    </rPh>
    <phoneticPr fontId="10"/>
  </si>
  <si>
    <t>福島県市町村総合事務組合消防賞じゅつ金特別会計</t>
    <rPh sb="12" eb="14">
      <t>ショウボウ</t>
    </rPh>
    <rPh sb="14" eb="15">
      <t>ショウ</t>
    </rPh>
    <rPh sb="18" eb="19">
      <t>キン</t>
    </rPh>
    <rPh sb="19" eb="23">
      <t>トクベツカイケイ</t>
    </rPh>
    <phoneticPr fontId="10"/>
  </si>
  <si>
    <t>福島県市町村総合事務組合非常勤職員公務災害補償特別会計</t>
    <rPh sb="12" eb="15">
      <t>ヒジョウキン</t>
    </rPh>
    <rPh sb="15" eb="17">
      <t>ショクイン</t>
    </rPh>
    <rPh sb="17" eb="19">
      <t>コウム</t>
    </rPh>
    <rPh sb="19" eb="21">
      <t>サイガイ</t>
    </rPh>
    <rPh sb="21" eb="23">
      <t>ホショウ</t>
    </rPh>
    <rPh sb="23" eb="27">
      <t>トクベツカイケイ</t>
    </rPh>
    <phoneticPr fontId="10"/>
  </si>
  <si>
    <t>福島県市町村総合事務組合 自治会管理特別会計</t>
    <rPh sb="13" eb="16">
      <t>ジチカイ</t>
    </rPh>
    <rPh sb="16" eb="18">
      <t>カンリ</t>
    </rPh>
    <rPh sb="18" eb="22">
      <t>トクベツカイケイ</t>
    </rPh>
    <phoneticPr fontId="10"/>
  </si>
  <si>
    <t>福島県後期高齢者医療広域連合一般会計</t>
    <rPh sb="0" eb="3">
      <t>フクシマケン</t>
    </rPh>
    <rPh sb="3" eb="8">
      <t>コウキコウレイシャ</t>
    </rPh>
    <rPh sb="8" eb="10">
      <t>イリョウ</t>
    </rPh>
    <rPh sb="10" eb="12">
      <t>コウイキ</t>
    </rPh>
    <rPh sb="12" eb="14">
      <t>レンゴウ</t>
    </rPh>
    <rPh sb="14" eb="18">
      <t>イッパンカイケイ</t>
    </rPh>
    <phoneticPr fontId="10"/>
  </si>
  <si>
    <t>福島県後期高齢者医療広域連合後期高齢者医療特別会計</t>
    <rPh sb="0" eb="3">
      <t>フクシマケン</t>
    </rPh>
    <rPh sb="3" eb="8">
      <t>コウキコウレイシャ</t>
    </rPh>
    <rPh sb="8" eb="10">
      <t>イリョウ</t>
    </rPh>
    <rPh sb="10" eb="12">
      <t>コウイキ</t>
    </rPh>
    <rPh sb="12" eb="14">
      <t>レンゴウ</t>
    </rPh>
    <rPh sb="14" eb="16">
      <t>コウキ</t>
    </rPh>
    <rPh sb="16" eb="19">
      <t>コウレイシャ</t>
    </rPh>
    <rPh sb="19" eb="21">
      <t>イリョウ</t>
    </rPh>
    <rPh sb="21" eb="23">
      <t>トクベツ</t>
    </rPh>
    <rPh sb="23" eb="25">
      <t>カイケイ</t>
    </rPh>
    <phoneticPr fontId="10"/>
  </si>
  <si>
    <t>磐梯町外一市二町一ヶ村組合</t>
    <rPh sb="0" eb="3">
      <t>バンダイマチ</t>
    </rPh>
    <rPh sb="3" eb="4">
      <t>ホカ</t>
    </rPh>
    <rPh sb="4" eb="5">
      <t>イチ</t>
    </rPh>
    <rPh sb="5" eb="6">
      <t>シ</t>
    </rPh>
    <rPh sb="6" eb="7">
      <t>ニ</t>
    </rPh>
    <rPh sb="7" eb="8">
      <t>マチ</t>
    </rPh>
    <rPh sb="8" eb="9">
      <t>イチ</t>
    </rPh>
    <rPh sb="10" eb="11">
      <t>ムラ</t>
    </rPh>
    <rPh sb="11" eb="13">
      <t>クミアイ</t>
    </rPh>
    <phoneticPr fontId="10"/>
  </si>
  <si>
    <t>磐梯清水平開発 株式会社</t>
    <rPh sb="0" eb="2">
      <t>バンダイ</t>
    </rPh>
    <rPh sb="2" eb="4">
      <t>シミズ</t>
    </rPh>
    <rPh sb="4" eb="5">
      <t>ダイラ</t>
    </rPh>
    <rPh sb="5" eb="7">
      <t>カイハツ</t>
    </rPh>
    <rPh sb="8" eb="12">
      <t>カブシキガイシャ</t>
    </rPh>
    <phoneticPr fontId="10"/>
  </si>
  <si>
    <t>一般社団法人 ばんだい振興公社</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</si>
  <si>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</si>
  <si>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</si>
  <si>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将来負担比率は前年度と比較すると△0.5ポイントと改善しているが、類似団体と比較すると非常に高い傾向にある。前年度より将来負担比率が減少した主な要因は、償還金に対しての新規借入額の減少及び充当可能基金の増加によるものであるが、今後は老朽化施設の更新や物価高騰の影響による基金の減少を注視する必要がある。対して、有形固定資産減価償却率は、近年、新たな公共施設の建設及び旧施設の除却を行い、新施設の償却が進んでいないことから類似団体より低い水準で推移している。今後は、事業計画の見直しや地方債新規借入の抑制に努めるなど、町として財政健全化にかかる取り組みを積極的に行っていくと同時に、公共施設等総合計画及び個別施設計画に基づき、長期的な視点での適切な施設管理を行っていかなければならない。</t>
    <rPh sb="25" eb="27">
      <t>カイゼン</t>
    </rPh>
    <rPh sb="113" eb="115">
      <t>コンゴ</t>
    </rPh>
    <rPh sb="116" eb="119">
      <t>ロウキュウカ</t>
    </rPh>
    <rPh sb="119" eb="121">
      <t>シセツ</t>
    </rPh>
    <rPh sb="122" eb="124">
      <t>コウシン</t>
    </rPh>
    <rPh sb="125" eb="129">
      <t>ブッカコウトウ</t>
    </rPh>
    <rPh sb="130" eb="132">
      <t>エイキョウ</t>
    </rPh>
    <rPh sb="135" eb="137">
      <t>キキン</t>
    </rPh>
    <rPh sb="138" eb="140">
      <t>ゲンショウ</t>
    </rPh>
    <rPh sb="141" eb="143">
      <t>チュウシ</t>
    </rPh>
    <rPh sb="145" eb="147">
      <t>ヒツヨウ</t>
    </rPh>
    <rPh sb="286" eb="288">
      <t>ドウジ</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</si>
  <si>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</si>
  <si>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</si>
  <si>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</si>
  <si>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</si>
  <si>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</si>
  <si>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</si>
  <si>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将来負担比率及び実質公債費率について、類似団体と比較するといずれも非常に高い傾向にある。実質公債費率について、前年度と比較すると△0.8ポイントと改善している。地方債元利償還金の額が減少したこと、普通交付税額が減少したこと等が主な要因として挙げられる。なお、実質公債費率については今後数年間は緩やかに減少していく見込みである。今後も、長期的な視点で、事業計画の見直しや地方債の新規借入の抑制を図り、町の財政規模に合った適正な財政運営に努めていかなければならない。</t>
    <rPh sb="73" eb="75">
      <t>カイゼン</t>
    </rPh>
    <rPh sb="142" eb="145">
      <t>スウネンカン</t>
    </rPh>
    <rPh sb="146" eb="147">
      <t>ユル</t>
    </rPh>
    <rPh sb="150" eb="152">
      <t>ゲンショウ</t>
    </rPh>
    <phoneticPr fontId="2"/>
  </si>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</sst>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6" fillId="0" borderId="0" xfId="6" applyAlignment="1">
      <alignment vertical="center"/>
    </xf>
    <xf numFmtId="0" fontId="16" fillId="0" borderId="38" xfId="6" applyBorder="1" applyAlignment="1">
      <alignment vertical="center"/>
    </xf>
    <xf numFmtId="178" fontId="20" fillId="0" borderId="87" xfId="11" applyNumberFormat="1" applyFont="1" applyBorder="1" applyAlignment="1">
      <alignment horizontal="right" vertical="center" shrinkToFit="1"/>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87" fontId="1" fillId="6" borderId="34" xfId="17" applyNumberFormat="1" applyFont="1" applyFill="1" applyBorder="1" applyAlignment="1">
      <alignment horizontal="center" vertical="center"/>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79" fontId="1" fillId="0" borderId="0" xfId="17" applyNumberFormat="1" applyFont="1" applyAlignment="1">
      <alignment horizontal="center" vertical="center" wrapText="1"/>
    </xf>
    <xf numFmtId="178" fontId="16" fillId="0" borderId="0" xfId="16" applyNumberFormat="1" applyAlignment="1">
      <alignment horizontal="center" vertical="center"/>
    </xf>
    <xf numFmtId="179" fontId="1" fillId="6" borderId="0" xfId="17" applyNumberFormat="1" applyFont="1" applyFill="1" applyAlignment="1">
      <alignment horizontal="center" vertical="center" wrapText="1"/>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1D35D543-A77A-44FD-BF4C-EF73F48CFAE9}"/>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1.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263613</c:v>
                </c:pt>
                <c:pt idx="1">
                  <c:v>330026</c:v>
                </c:pt>
                <c:pt idx="2">
                  <c:v>278179</c:v>
                </c:pt>
                <c:pt idx="3">
                  <c:v>283153</c:v>
                </c:pt>
                <c:pt idx="4">
                  <c:v>262169</c:v>
                </c:pt>
              </c:numCache>
            </c:numRef>
          </c:val>
          <c:smooth val="0"/>
          <c:extLst>
            <c:ext xmlns:c16="http://schemas.microsoft.com/office/drawing/2014/chart" uri="{C3380CC4-5D6E-409C-BE32-E72D297353CC}">
              <c16:uniqueId val="{00000000-5034-4BE0-8915-83C3AC80296F}"/>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125976</c:v>
                </c:pt>
                <c:pt idx="1">
                  <c:v>130605</c:v>
                </c:pt>
                <c:pt idx="2">
                  <c:v>149764</c:v>
                </c:pt>
                <c:pt idx="3">
                  <c:v>145981</c:v>
                </c:pt>
                <c:pt idx="4">
                  <c:v>136578</c:v>
                </c:pt>
              </c:numCache>
            </c:numRef>
          </c:val>
          <c:smooth val="0"/>
          <c:extLst>
            <c:ext xmlns:c16="http://schemas.microsoft.com/office/drawing/2014/chart" uri="{C3380CC4-5D6E-409C-BE32-E72D297353CC}">
              <c16:uniqueId val="{00000001-5034-4BE0-8915-83C3AC80296F}"/>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4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5.53</c:v>
                </c:pt>
                <c:pt idx="1">
                  <c:v>5.14</c:v>
                </c:pt>
                <c:pt idx="2">
                  <c:v>5.83</c:v>
                </c:pt>
                <c:pt idx="3">
                  <c:v>6.03</c:v>
                </c:pt>
                <c:pt idx="4">
                  <c:v>7.45</c:v>
                </c:pt>
              </c:numCache>
            </c:numRef>
          </c:val>
          <c:extLst>
            <c:ext xmlns:c16="http://schemas.microsoft.com/office/drawing/2014/chart" uri="{C3380CC4-5D6E-409C-BE32-E72D297353CC}">
              <c16:uniqueId val="{00000000-4759-46E0-9C60-B1CD8EBE3E3D}"/>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14.76</c:v>
                </c:pt>
                <c:pt idx="1">
                  <c:v>32.6</c:v>
                </c:pt>
                <c:pt idx="2">
                  <c:v>37.24</c:v>
                </c:pt>
                <c:pt idx="3">
                  <c:v>31.66</c:v>
                </c:pt>
                <c:pt idx="4">
                  <c:v>27.6</c:v>
                </c:pt>
              </c:numCache>
            </c:numRef>
          </c:val>
          <c:extLst>
            <c:ext xmlns:c16="http://schemas.microsoft.com/office/drawing/2014/chart" uri="{C3380CC4-5D6E-409C-BE32-E72D297353CC}">
              <c16:uniqueId val="{00000001-4759-46E0-9C60-B1CD8EBE3E3D}"/>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-12.98</c:v>
                </c:pt>
                <c:pt idx="1">
                  <c:v>19.079999999999998</c:v>
                </c:pt>
                <c:pt idx="2">
                  <c:v>4.3899999999999997</c:v>
                </c:pt>
                <c:pt idx="3">
                  <c:v>-5.42</c:v>
                </c:pt>
                <c:pt idx="4">
                  <c:v>-2.2200000000000002</c:v>
                </c:pt>
              </c:numCache>
            </c:numRef>
          </c:val>
          <c:smooth val="0"/>
          <c:extLst>
            <c:ext xmlns:c16="http://schemas.microsoft.com/office/drawing/2014/chart" uri="{C3380CC4-5D6E-409C-BE32-E72D297353CC}">
              <c16:uniqueId val="{00000002-4759-46E0-9C60-B1CD8EBE3E3D}"/>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0.6</c:v>
                </c:pt>
                <c:pt idx="2">
                  <c:v>#N/A</c:v>
                </c:pt>
                <c:pt idx="3">
                  <c:v>0.99</c:v>
                </c:pt>
                <c:pt idx="4">
                  <c:v>#N/A</c:v>
                </c:pt>
                <c:pt idx="5">
                  <c:v>1.2</c:v>
                </c:pt>
                <c:pt idx="6">
                  <c:v>#N/A</c:v>
                </c:pt>
                <c:pt idx="7">
                  <c:v>0.96</c:v>
                </c:pt>
                <c:pt idx="8">
                  <c:v>#N/A</c:v>
                </c:pt>
                <c:pt idx="9">
                  <c:v>0</c:v>
                </c:pt>
              </c:numCache>
            </c:numRef>
          </c:val>
          <c:extLst>
            <c:ext xmlns:c16="http://schemas.microsoft.com/office/drawing/2014/chart" uri="{C3380CC4-5D6E-409C-BE32-E72D297353CC}">
              <c16:uniqueId val="{00000000-3B1F-49C2-A318-FA2977DE1FC2}"/>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3B1F-49C2-A318-FA2977DE1FC2}"/>
            </c:ext>
          </c:extLst>
        </c:ser>
        <c:ser>
          <c:idx val="2"/>
          <c:order val="2"/>
          <c:tx>
            <c:strRef>
              <c:f>データシート!$A$29</c:f>
              <c:strCache>
                <c:ptCount val="1"/>
                <c:pt idx="0">
                  <c:v>下水道事業（特定地域生活排水処理事業）</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#N/A</c:v>
                </c:pt>
                <c:pt idx="9">
                  <c:v>0.05</c:v>
                </c:pt>
              </c:numCache>
            </c:numRef>
          </c:val>
          <c:extLst>
            <c:ext xmlns:c16="http://schemas.microsoft.com/office/drawing/2014/chart" uri="{C3380CC4-5D6E-409C-BE32-E72D297353CC}">
              <c16:uniqueId val="{00000002-3B1F-49C2-A318-FA2977DE1FC2}"/>
            </c:ext>
          </c:extLst>
        </c:ser>
        <c:ser>
          <c:idx val="3"/>
          <c:order val="3"/>
          <c:tx>
            <c:strRef>
              <c:f>データシート!$A$30</c:f>
              <c:strCache>
                <c:ptCount val="1"/>
                <c:pt idx="0">
                  <c:v>下水道事業（林業集落排水事業）</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#N/A</c:v>
                </c:pt>
                <c:pt idx="9">
                  <c:v>0.1</c:v>
                </c:pt>
              </c:numCache>
            </c:numRef>
          </c:val>
          <c:extLst>
            <c:ext xmlns:c16="http://schemas.microsoft.com/office/drawing/2014/chart" uri="{C3380CC4-5D6E-409C-BE32-E72D297353CC}">
              <c16:uniqueId val="{00000003-3B1F-49C2-A318-FA2977DE1FC2}"/>
            </c:ext>
          </c:extLst>
        </c:ser>
        <c:ser>
          <c:idx val="4"/>
          <c:order val="4"/>
          <c:tx>
            <c:strRef>
              <c:f>データシート!$A$31</c:f>
              <c:strCache>
                <c:ptCount val="1"/>
                <c:pt idx="0">
                  <c:v>下水道事業（農業集落排水事業）</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0</c:v>
                </c:pt>
                <c:pt idx="1">
                  <c:v>0</c:v>
                </c:pt>
                <c:pt idx="2">
                  <c:v>0</c:v>
                </c:pt>
                <c:pt idx="3">
                  <c:v>0</c:v>
                </c:pt>
                <c:pt idx="4">
                  <c:v>0</c:v>
                </c:pt>
                <c:pt idx="5">
                  <c:v>0</c:v>
                </c:pt>
                <c:pt idx="6">
                  <c:v>0</c:v>
                </c:pt>
                <c:pt idx="7">
                  <c:v>0</c:v>
                </c:pt>
                <c:pt idx="8">
                  <c:v>#N/A</c:v>
                </c:pt>
                <c:pt idx="9">
                  <c:v>0.14000000000000001</c:v>
                </c:pt>
              </c:numCache>
            </c:numRef>
          </c:val>
          <c:extLst>
            <c:ext xmlns:c16="http://schemas.microsoft.com/office/drawing/2014/chart" uri="{C3380CC4-5D6E-409C-BE32-E72D297353CC}">
              <c16:uniqueId val="{00000004-3B1F-49C2-A318-FA2977DE1FC2}"/>
            </c:ext>
          </c:extLst>
        </c:ser>
        <c:ser>
          <c:idx val="5"/>
          <c:order val="5"/>
          <c:tx>
            <c:strRef>
              <c:f>データシート!$A$32</c:f>
              <c:strCache>
                <c:ptCount val="1"/>
                <c:pt idx="0">
                  <c:v>国民健康保険特別会計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0.45</c:v>
                </c:pt>
                <c:pt idx="2">
                  <c:v>#N/A</c:v>
                </c:pt>
                <c:pt idx="3">
                  <c:v>0.34</c:v>
                </c:pt>
                <c:pt idx="4">
                  <c:v>#N/A</c:v>
                </c:pt>
                <c:pt idx="5">
                  <c:v>0.3</c:v>
                </c:pt>
                <c:pt idx="6">
                  <c:v>#N/A</c:v>
                </c:pt>
                <c:pt idx="7">
                  <c:v>0.3</c:v>
                </c:pt>
                <c:pt idx="8">
                  <c:v>#N/A</c:v>
                </c:pt>
                <c:pt idx="9">
                  <c:v>0.22</c:v>
                </c:pt>
              </c:numCache>
            </c:numRef>
          </c:val>
          <c:extLst>
            <c:ext xmlns:c16="http://schemas.microsoft.com/office/drawing/2014/chart" uri="{C3380CC4-5D6E-409C-BE32-E72D297353CC}">
              <c16:uniqueId val="{00000005-3B1F-49C2-A318-FA2977DE1FC2}"/>
            </c:ext>
          </c:extLst>
        </c:ser>
        <c:ser>
          <c:idx val="6"/>
          <c:order val="6"/>
          <c:tx>
            <c:strRef>
              <c:f>データシート!$A$33</c:f>
              <c:strCache>
                <c:ptCount val="1"/>
                <c:pt idx="0">
                  <c:v>下水道事業（特定環境保全公共下水道事業）</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0</c:v>
                </c:pt>
                <c:pt idx="1">
                  <c:v>0</c:v>
                </c:pt>
                <c:pt idx="2">
                  <c:v>0</c:v>
                </c:pt>
                <c:pt idx="3">
                  <c:v>0</c:v>
                </c:pt>
                <c:pt idx="4">
                  <c:v>0</c:v>
                </c:pt>
                <c:pt idx="5">
                  <c:v>0</c:v>
                </c:pt>
                <c:pt idx="6">
                  <c:v>0</c:v>
                </c:pt>
                <c:pt idx="7">
                  <c:v>0</c:v>
                </c:pt>
                <c:pt idx="8">
                  <c:v>#N/A</c:v>
                </c:pt>
                <c:pt idx="9">
                  <c:v>2.34</c:v>
                </c:pt>
              </c:numCache>
            </c:numRef>
          </c:val>
          <c:extLst>
            <c:ext xmlns:c16="http://schemas.microsoft.com/office/drawing/2014/chart" uri="{C3380CC4-5D6E-409C-BE32-E72D297353CC}">
              <c16:uniqueId val="{00000006-3B1F-49C2-A318-FA2977DE1FC2}"/>
            </c:ext>
          </c:extLst>
        </c:ser>
        <c:ser>
          <c:idx val="7"/>
          <c:order val="7"/>
          <c:tx>
            <c:strRef>
              <c:f>データシート!$A$34</c:f>
              <c:strCache>
                <c:ptCount val="1"/>
                <c:pt idx="0">
                  <c:v>介護保険特別会計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0.88</c:v>
                </c:pt>
                <c:pt idx="2">
                  <c:v>#N/A</c:v>
                </c:pt>
                <c:pt idx="3">
                  <c:v>1.02</c:v>
                </c:pt>
                <c:pt idx="4">
                  <c:v>#N/A</c:v>
                </c:pt>
                <c:pt idx="5">
                  <c:v>2.61</c:v>
                </c:pt>
                <c:pt idx="6">
                  <c:v>#N/A</c:v>
                </c:pt>
                <c:pt idx="7">
                  <c:v>2.61</c:v>
                </c:pt>
                <c:pt idx="8">
                  <c:v>#N/A</c:v>
                </c:pt>
                <c:pt idx="9">
                  <c:v>4.16</c:v>
                </c:pt>
              </c:numCache>
            </c:numRef>
          </c:val>
          <c:extLst>
            <c:ext xmlns:c16="http://schemas.microsoft.com/office/drawing/2014/chart" uri="{C3380CC4-5D6E-409C-BE32-E72D297353CC}">
              <c16:uniqueId val="{00000007-3B1F-49C2-A318-FA2977DE1FC2}"/>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5.53</c:v>
                </c:pt>
                <c:pt idx="2">
                  <c:v>#N/A</c:v>
                </c:pt>
                <c:pt idx="3">
                  <c:v>5.14</c:v>
                </c:pt>
                <c:pt idx="4">
                  <c:v>#N/A</c:v>
                </c:pt>
                <c:pt idx="5">
                  <c:v>6.82</c:v>
                </c:pt>
                <c:pt idx="6">
                  <c:v>#N/A</c:v>
                </c:pt>
                <c:pt idx="7">
                  <c:v>6.03</c:v>
                </c:pt>
                <c:pt idx="8">
                  <c:v>#N/A</c:v>
                </c:pt>
                <c:pt idx="9">
                  <c:v>7.44</c:v>
                </c:pt>
              </c:numCache>
            </c:numRef>
          </c:val>
          <c:extLst>
            <c:ext xmlns:c16="http://schemas.microsoft.com/office/drawing/2014/chart" uri="{C3380CC4-5D6E-409C-BE32-E72D297353CC}">
              <c16:uniqueId val="{00000008-3B1F-49C2-A318-FA2977DE1FC2}"/>
            </c:ext>
          </c:extLst>
        </c:ser>
        <c:ser>
          <c:idx val="9"/>
          <c:order val="9"/>
          <c:tx>
            <c:strRef>
              <c:f>データシート!$A$36</c:f>
              <c:strCache>
                <c:ptCount val="1"/>
                <c:pt idx="0">
                  <c:v>水道事業</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0</c:v>
                </c:pt>
                <c:pt idx="1">
                  <c:v>0</c:v>
                </c:pt>
                <c:pt idx="2">
                  <c:v>0</c:v>
                </c:pt>
                <c:pt idx="3">
                  <c:v>0</c:v>
                </c:pt>
                <c:pt idx="4">
                  <c:v>0</c:v>
                </c:pt>
                <c:pt idx="5">
                  <c:v>0</c:v>
                </c:pt>
                <c:pt idx="6">
                  <c:v>0</c:v>
                </c:pt>
                <c:pt idx="7">
                  <c:v>0</c:v>
                </c:pt>
                <c:pt idx="8">
                  <c:v>#N/A</c:v>
                </c:pt>
                <c:pt idx="9">
                  <c:v>39.35</c:v>
                </c:pt>
              </c:numCache>
            </c:numRef>
          </c:val>
          <c:extLst>
            <c:ext xmlns:c16="http://schemas.microsoft.com/office/drawing/2014/chart" uri="{C3380CC4-5D6E-409C-BE32-E72D297353CC}">
              <c16:uniqueId val="{00000009-3B1F-49C2-A318-FA2977DE1FC2}"/>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631</c:v>
                </c:pt>
                <c:pt idx="5">
                  <c:v>636</c:v>
                </c:pt>
                <c:pt idx="8">
                  <c:v>638</c:v>
                </c:pt>
                <c:pt idx="11">
                  <c:v>630</c:v>
                </c:pt>
                <c:pt idx="14">
                  <c:v>614</c:v>
                </c:pt>
              </c:numCache>
            </c:numRef>
          </c:val>
          <c:extLst>
            <c:ext xmlns:c16="http://schemas.microsoft.com/office/drawing/2014/chart" uri="{C3380CC4-5D6E-409C-BE32-E72D297353CC}">
              <c16:uniqueId val="{00000000-E1AF-4C87-8134-B30311490145}"/>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1</c:v>
                </c:pt>
              </c:numCache>
            </c:numRef>
          </c:val>
          <c:extLst>
            <c:ext xmlns:c16="http://schemas.microsoft.com/office/drawing/2014/chart" uri="{C3380CC4-5D6E-409C-BE32-E72D297353CC}">
              <c16:uniqueId val="{00000001-E1AF-4C87-8134-B30311490145}"/>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1</c:v>
                </c:pt>
                <c:pt idx="3">
                  <c:v>1</c:v>
                </c:pt>
                <c:pt idx="6">
                  <c:v>1</c:v>
                </c:pt>
                <c:pt idx="9">
                  <c:v>1</c:v>
                </c:pt>
                <c:pt idx="12">
                  <c:v>1</c:v>
                </c:pt>
              </c:numCache>
            </c:numRef>
          </c:val>
          <c:extLst>
            <c:ext xmlns:c16="http://schemas.microsoft.com/office/drawing/2014/chart" uri="{C3380CC4-5D6E-409C-BE32-E72D297353CC}">
              <c16:uniqueId val="{00000002-E1AF-4C87-8134-B30311490145}"/>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2</c:v>
                </c:pt>
                <c:pt idx="3">
                  <c:v>2</c:v>
                </c:pt>
                <c:pt idx="6">
                  <c:v>3</c:v>
                </c:pt>
                <c:pt idx="9">
                  <c:v>3</c:v>
                </c:pt>
                <c:pt idx="12">
                  <c:v>6</c:v>
                </c:pt>
              </c:numCache>
            </c:numRef>
          </c:val>
          <c:extLst>
            <c:ext xmlns:c16="http://schemas.microsoft.com/office/drawing/2014/chart" uri="{C3380CC4-5D6E-409C-BE32-E72D297353CC}">
              <c16:uniqueId val="{00000003-E1AF-4C87-8134-B30311490145}"/>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123</c:v>
                </c:pt>
                <c:pt idx="3">
                  <c:v>120</c:v>
                </c:pt>
                <c:pt idx="6">
                  <c:v>119</c:v>
                </c:pt>
                <c:pt idx="9">
                  <c:v>117</c:v>
                </c:pt>
                <c:pt idx="12">
                  <c:v>120</c:v>
                </c:pt>
              </c:numCache>
            </c:numRef>
          </c:val>
          <c:extLst>
            <c:ext xmlns:c16="http://schemas.microsoft.com/office/drawing/2014/chart" uri="{C3380CC4-5D6E-409C-BE32-E72D297353CC}">
              <c16:uniqueId val="{00000004-E1AF-4C87-8134-B30311490145}"/>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E1AF-4C87-8134-B30311490145}"/>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E1AF-4C87-8134-B30311490145}"/>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743</c:v>
                </c:pt>
                <c:pt idx="3">
                  <c:v>745</c:v>
                </c:pt>
                <c:pt idx="6">
                  <c:v>750</c:v>
                </c:pt>
                <c:pt idx="9">
                  <c:v>743</c:v>
                </c:pt>
                <c:pt idx="12">
                  <c:v>667</c:v>
                </c:pt>
              </c:numCache>
            </c:numRef>
          </c:val>
          <c:extLst>
            <c:ext xmlns:c16="http://schemas.microsoft.com/office/drawing/2014/chart" uri="{C3380CC4-5D6E-409C-BE32-E72D297353CC}">
              <c16:uniqueId val="{00000007-E1AF-4C87-8134-B30311490145}"/>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238</c:v>
                </c:pt>
                <c:pt idx="2">
                  <c:v>#N/A</c:v>
                </c:pt>
                <c:pt idx="3">
                  <c:v>#N/A</c:v>
                </c:pt>
                <c:pt idx="4">
                  <c:v>232</c:v>
                </c:pt>
                <c:pt idx="5">
                  <c:v>#N/A</c:v>
                </c:pt>
                <c:pt idx="6">
                  <c:v>#N/A</c:v>
                </c:pt>
                <c:pt idx="7">
                  <c:v>235</c:v>
                </c:pt>
                <c:pt idx="8">
                  <c:v>#N/A</c:v>
                </c:pt>
                <c:pt idx="9">
                  <c:v>#N/A</c:v>
                </c:pt>
                <c:pt idx="10">
                  <c:v>234</c:v>
                </c:pt>
                <c:pt idx="11">
                  <c:v>#N/A</c:v>
                </c:pt>
                <c:pt idx="12">
                  <c:v>#N/A</c:v>
                </c:pt>
                <c:pt idx="13">
                  <c:v>181</c:v>
                </c:pt>
                <c:pt idx="14">
                  <c:v>#N/A</c:v>
                </c:pt>
              </c:numCache>
            </c:numRef>
          </c:val>
          <c:smooth val="0"/>
          <c:extLst>
            <c:ext xmlns:c16="http://schemas.microsoft.com/office/drawing/2014/chart" uri="{C3380CC4-5D6E-409C-BE32-E72D297353CC}">
              <c16:uniqueId val="{00000008-E1AF-4C87-8134-B30311490145}"/>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5963</c:v>
                </c:pt>
                <c:pt idx="5">
                  <c:v>5716</c:v>
                </c:pt>
                <c:pt idx="8">
                  <c:v>5664</c:v>
                </c:pt>
                <c:pt idx="11">
                  <c:v>5224</c:v>
                </c:pt>
                <c:pt idx="14">
                  <c:v>4799</c:v>
                </c:pt>
              </c:numCache>
            </c:numRef>
          </c:val>
          <c:extLst>
            <c:ext xmlns:c16="http://schemas.microsoft.com/office/drawing/2014/chart" uri="{C3380CC4-5D6E-409C-BE32-E72D297353CC}">
              <c16:uniqueId val="{00000000-C73B-47EE-A48E-90BE0F3E6538}"/>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9</c:v>
                </c:pt>
                <c:pt idx="5">
                  <c:v>6</c:v>
                </c:pt>
                <c:pt idx="8">
                  <c:v>11</c:v>
                </c:pt>
                <c:pt idx="11">
                  <c:v>18</c:v>
                </c:pt>
                <c:pt idx="14">
                  <c:v>18</c:v>
                </c:pt>
              </c:numCache>
            </c:numRef>
          </c:val>
          <c:extLst>
            <c:ext xmlns:c16="http://schemas.microsoft.com/office/drawing/2014/chart" uri="{C3380CC4-5D6E-409C-BE32-E72D297353CC}">
              <c16:uniqueId val="{00000001-C73B-47EE-A48E-90BE0F3E6538}"/>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1332</c:v>
                </c:pt>
                <c:pt idx="5">
                  <c:v>1690</c:v>
                </c:pt>
                <c:pt idx="8">
                  <c:v>1770</c:v>
                </c:pt>
                <c:pt idx="11">
                  <c:v>1865</c:v>
                </c:pt>
                <c:pt idx="14">
                  <c:v>1920</c:v>
                </c:pt>
              </c:numCache>
            </c:numRef>
          </c:val>
          <c:extLst>
            <c:ext xmlns:c16="http://schemas.microsoft.com/office/drawing/2014/chart" uri="{C3380CC4-5D6E-409C-BE32-E72D297353CC}">
              <c16:uniqueId val="{00000002-C73B-47EE-A48E-90BE0F3E6538}"/>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C73B-47EE-A48E-90BE0F3E6538}"/>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C73B-47EE-A48E-90BE0F3E6538}"/>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C73B-47EE-A48E-90BE0F3E6538}"/>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202</c:v>
                </c:pt>
                <c:pt idx="3">
                  <c:v>185</c:v>
                </c:pt>
                <c:pt idx="6">
                  <c:v>170</c:v>
                </c:pt>
                <c:pt idx="9">
                  <c:v>132</c:v>
                </c:pt>
                <c:pt idx="12">
                  <c:v>254</c:v>
                </c:pt>
              </c:numCache>
            </c:numRef>
          </c:val>
          <c:extLst>
            <c:ext xmlns:c16="http://schemas.microsoft.com/office/drawing/2014/chart" uri="{C3380CC4-5D6E-409C-BE32-E72D297353CC}">
              <c16:uniqueId val="{00000006-C73B-47EE-A48E-90BE0F3E6538}"/>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230</c:v>
                </c:pt>
                <c:pt idx="3">
                  <c:v>2628</c:v>
                </c:pt>
                <c:pt idx="6">
                  <c:v>3480</c:v>
                </c:pt>
                <c:pt idx="9">
                  <c:v>3460</c:v>
                </c:pt>
                <c:pt idx="12">
                  <c:v>3479</c:v>
                </c:pt>
              </c:numCache>
            </c:numRef>
          </c:val>
          <c:extLst>
            <c:ext xmlns:c16="http://schemas.microsoft.com/office/drawing/2014/chart" uri="{C3380CC4-5D6E-409C-BE32-E72D297353CC}">
              <c16:uniqueId val="{00000007-C73B-47EE-A48E-90BE0F3E6538}"/>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1118</c:v>
                </c:pt>
                <c:pt idx="3">
                  <c:v>1033</c:v>
                </c:pt>
                <c:pt idx="6">
                  <c:v>988</c:v>
                </c:pt>
                <c:pt idx="9">
                  <c:v>901</c:v>
                </c:pt>
                <c:pt idx="12">
                  <c:v>825</c:v>
                </c:pt>
              </c:numCache>
            </c:numRef>
          </c:val>
          <c:extLst>
            <c:ext xmlns:c16="http://schemas.microsoft.com/office/drawing/2014/chart" uri="{C3380CC4-5D6E-409C-BE32-E72D297353CC}">
              <c16:uniqueId val="{00000008-C73B-47EE-A48E-90BE0F3E6538}"/>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C73B-47EE-A48E-90BE0F3E6538}"/>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5717</c:v>
                </c:pt>
                <c:pt idx="3">
                  <c:v>5191</c:v>
                </c:pt>
                <c:pt idx="6">
                  <c:v>4640</c:v>
                </c:pt>
                <c:pt idx="9">
                  <c:v>4195</c:v>
                </c:pt>
                <c:pt idx="12">
                  <c:v>3784</c:v>
                </c:pt>
              </c:numCache>
            </c:numRef>
          </c:val>
          <c:extLst>
            <c:ext xmlns:c16="http://schemas.microsoft.com/office/drawing/2014/chart" uri="{C3380CC4-5D6E-409C-BE32-E72D297353CC}">
              <c16:uniqueId val="{0000000A-C73B-47EE-A48E-90BE0F3E6538}"/>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1624</c:v>
                </c:pt>
                <c:pt idx="5">
                  <c:v>#N/A</c:v>
                </c:pt>
                <c:pt idx="6">
                  <c:v>#N/A</c:v>
                </c:pt>
                <c:pt idx="7">
                  <c:v>1833</c:v>
                </c:pt>
                <c:pt idx="8">
                  <c:v>#N/A</c:v>
                </c:pt>
                <c:pt idx="9">
                  <c:v>#N/A</c:v>
                </c:pt>
                <c:pt idx="10">
                  <c:v>1580</c:v>
                </c:pt>
                <c:pt idx="11">
                  <c:v>#N/A</c:v>
                </c:pt>
                <c:pt idx="12">
                  <c:v>#N/A</c:v>
                </c:pt>
                <c:pt idx="13">
                  <c:v>1606</c:v>
                </c:pt>
                <c:pt idx="14">
                  <c:v>#N/A</c:v>
                </c:pt>
              </c:numCache>
            </c:numRef>
          </c:val>
          <c:smooth val="0"/>
          <c:extLst>
            <c:ext xmlns:c16="http://schemas.microsoft.com/office/drawing/2014/chart" uri="{C3380CC4-5D6E-409C-BE32-E72D297353CC}">
              <c16:uniqueId val="{0000000B-C73B-47EE-A48E-90BE0F3E6538}"/>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955</c:v>
                </c:pt>
                <c:pt idx="1">
                  <c:v>811</c:v>
                </c:pt>
                <c:pt idx="2">
                  <c:v>715</c:v>
                </c:pt>
              </c:numCache>
            </c:numRef>
          </c:val>
          <c:extLst>
            <c:ext xmlns:c16="http://schemas.microsoft.com/office/drawing/2014/chart" uri="{C3380CC4-5D6E-409C-BE32-E72D297353CC}">
              <c16:uniqueId val="{00000000-21F4-4957-AFC1-E55873FB1E8E}"/>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71</c:v>
                </c:pt>
                <c:pt idx="1">
                  <c:v>69</c:v>
                </c:pt>
                <c:pt idx="2">
                  <c:v>21</c:v>
                </c:pt>
              </c:numCache>
            </c:numRef>
          </c:val>
          <c:extLst>
            <c:ext xmlns:c16="http://schemas.microsoft.com/office/drawing/2014/chart" uri="{C3380CC4-5D6E-409C-BE32-E72D297353CC}">
              <c16:uniqueId val="{00000001-21F4-4957-AFC1-E55873FB1E8E}"/>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656</c:v>
                </c:pt>
                <c:pt idx="1">
                  <c:v>885</c:v>
                </c:pt>
                <c:pt idx="2">
                  <c:v>1087</c:v>
                </c:pt>
              </c:numCache>
            </c:numRef>
          </c:val>
          <c:extLst>
            <c:ext xmlns:c16="http://schemas.microsoft.com/office/drawing/2014/chart" uri="{C3380CC4-5D6E-409C-BE32-E72D297353CC}">
              <c16:uniqueId val="{00000002-21F4-4957-AFC1-E55873FB1E8E}"/>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{2232354C-619C-414E-BB54-073B181D2C09}</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9719-4828-8208-AA7B4CFC68FA}"/>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{093079F1-2E74-4AFF-A754-F856A834B13E}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9719-4828-8208-AA7B4CFC68FA}"/>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{C69B6C9A-1EEC-4ED2-B98D-26530A70F10C}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9719-4828-8208-AA7B4CFC68FA}"/>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{98FC63F8-728F-43DD-AD5E-98209AFE8EC1}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9719-4828-8208-AA7B4CFC68FA}"/>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{1CA1D402-8E47-41FB-9A84-C0D8B6BC23FE}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9719-4828-8208-AA7B4CFC68FA}"/>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{BDB62485-589F-4C38-9E53-F27BD4AD81DA}</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9719-4828-8208-AA7B4CFC68FA}"/>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{E8EC616E-418A-48CC-8575-F572FCADE1CA}</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9719-4828-8208-AA7B4CFC68FA}"/>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{FD78FD05-A7E5-4DE2-9EEE-327B018A9350}</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9719-4828-8208-AA7B4CFC68FA}"/>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{AB3E1C39-6D36-448E-A85B-C7C1A4F2F4C1}</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9719-4828-8208-AA7B4CFC68FA}"/>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51</c:v>
                </c:pt>
                <c:pt idx="8">
                  <c:v>52.9</c:v>
                </c:pt>
                <c:pt idx="16">
                  <c:v>55</c:v>
                </c:pt>
                <c:pt idx="24">
                  <c:v>57.2</c:v>
                </c:pt>
                <c:pt idx="32">
                  <c:v>59.2</c:v>
                </c:pt>
              </c:numCache>
            </c:numRef>
          </c:xVal>
          <c:yVal>
            <c:numRef>
              <c:f>公会計指標分析・財政指標組合せ分析表!$BP$51:$DC$51</c:f>
              <c:numCache>
                <c:formatCode>#,##0.0;"▲ "#,##0.0</c:formatCode>
                <c:ptCount val="40"/>
                <c:pt idx="8">
                  <c:v>81.3</c:v>
                </c:pt>
                <c:pt idx="16">
                  <c:v>94.9</c:v>
                </c:pt>
                <c:pt idx="24">
                  <c:v>81.599999999999994</c:v>
                </c:pt>
                <c:pt idx="32">
                  <c:v>81.099999999999994</c:v>
                </c:pt>
              </c:numCache>
            </c:numRef>
          </c:yVal>
          <c:smooth val="0"/>
          <c:extLst>
            <c:ext xmlns:c16="http://schemas.microsoft.com/office/drawing/2014/chart" uri="{C3380CC4-5D6E-409C-BE32-E72D297353CC}">
              <c16:uniqueId val="{00000009-9719-4828-8208-AA7B4CFC68FA}"/>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layout>
                <c:manualLayout>
                  <c:x val="-3.2015750650234161E-2"/>
                  <c:y val="-4.5114315056352043E-2"/>
                </c:manualLayout>
              </c:layout>
              <c:tx>
                <c:strRef>
                  <c:f>公会計指標分析・財政指標組合せ分析表!$BP$50</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{9225AB92-9AF1-4A6D-8E8E-A0E511830DD3}</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9719-4828-8208-AA7B4CFC68FA}"/>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{1B87878D-AA19-4B78-BCDD-E8BEB4A992C6}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9719-4828-8208-AA7B4CFC68FA}"/>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{D24DBA6D-CEC8-4A29-B2CC-232B62C4CFCB}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9719-4828-8208-AA7B4CFC68FA}"/>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{051E9535-7A79-4C8A-8FF4-2E7F0BE13A59}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9719-4828-8208-AA7B4CFC68FA}"/>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{12EC737E-8901-47C3-A9FA-A72623AEA14C}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9719-4828-8208-AA7B4CFC68FA}"/>
                </c:ext>
              </c:extLst>
            </c:dLbl>
            <c:dLbl>
              <c:idx val="8"/>
              <c:layout>
                <c:manualLayout>
                  <c:x val="-4.5538669966447953E-2"/>
                  <c:y val="-6.4739042105865174E-2"/>
                </c:manualLayout>
              </c:layout>
              <c:tx>
                <c:strRef>
                  <c:f>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{ECDFE8FC-0750-4CE5-B038-C79250F189B9}</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9719-4828-8208-AA7B4CFC68FA}"/>
                </c:ext>
              </c:extLst>
            </c:dLbl>
            <c:dLbl>
              <c:idx val="16"/>
              <c:layout>
                <c:manualLayout>
                  <c:x val="-1.8492831334020431E-2"/>
                  <c:y val="-8.436376915537834E-2"/>
                </c:manualLayout>
              </c:layout>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{3FD40EED-958D-42FD-A295-B2832FFBB8F2}</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9719-4828-8208-AA7B4CFC68FA}"/>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{5AC32913-0A51-47A5-A9A9-C1396383FDF8}</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9719-4828-8208-AA7B4CFC68FA}"/>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{AD38E6C1-BBAA-48FC-B4AB-C6F61B1FFEF6}</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9719-4828-8208-AA7B4CFC68FA}"/>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62.2</c:v>
                </c:pt>
                <c:pt idx="8">
                  <c:v>62.9</c:v>
                </c:pt>
                <c:pt idx="16">
                  <c:v>62.9</c:v>
                </c:pt>
                <c:pt idx="24">
                  <c:v>64.3</c:v>
                </c:pt>
                <c:pt idx="32">
                  <c:v>65.8</c:v>
                </c:pt>
              </c:numCache>
            </c:numRef>
          </c:xVal>
          <c:yVal>
            <c:numRef>
              <c:f>公会計指標分析・財政指標組合せ分析表!$BP$55:$DC$55</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9719-4828-8208-AA7B4CFC68FA}"/>
            </c:ext>
          </c:extLst>
        </c:ser>
        <c:dLbls>
          <c:showLegendKey val="0"/>
          <c:showVal val="1"/>
          <c:showCatName val="0"/>
          <c:showSerName val="0"/>
          <c:showPercent val="0"/>
          <c:showBubbleSize val="0"/>
        </c:dLbls>
        <c:axId val="46179840"/>
        <c:axId val="46181760"/>
      </c:scatterChart>
      <c:valAx>
        <c:axId val="46179840"/>
        <c:scaling>
          <c:orientation val="maxMin"/>
          <c:max val="70"/>
          <c:min val="5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10"/>
          <c:min val="-3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3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{80345067-00FD-443C-9554-90FD72C487A9}</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4151-484D-AD46-EF855E93CAC7}"/>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{40397B07-6917-440E-A5A1-381D7D73D825}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4151-484D-AD46-EF855E93CAC7}"/>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{DC4463AA-15D5-4D64-9DAD-0602B76291D0}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4151-484D-AD46-EF855E93CAC7}"/>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{8A8A64A0-35F3-4220-B519-58BB68C1AC9B}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4151-484D-AD46-EF855E93CAC7}"/>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{25060123-1E5B-4048-9452-82CA6BFF96BE}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4151-484D-AD46-EF855E93CAC7}"/>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{17587D92-10B1-4616-A2DB-ACD5208452DD}</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4151-484D-AD46-EF855E93CAC7}"/>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{0DB1BE10-0842-417E-9F20-15E326CEEE39}</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4151-484D-AD46-EF855E93CAC7}"/>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{6BEAA65E-7A63-40E7-B813-D1CA72FD0546}</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4151-484D-AD46-EF855E93CAC7}"/>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{29744026-8F79-4B3A-9601-1DE5419CE54F}</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4151-484D-AD46-EF855E93CAC7}"/>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11.8</c:v>
                </c:pt>
                <c:pt idx="8">
                  <c:v>12.6</c:v>
                </c:pt>
                <c:pt idx="16">
                  <c:v>12.3</c:v>
                </c:pt>
                <c:pt idx="24">
                  <c:v>11.9</c:v>
                </c:pt>
                <c:pt idx="32">
                  <c:v>11.1</c:v>
                </c:pt>
              </c:numCache>
            </c:numRef>
          </c:xVal>
          <c:yVal>
            <c:numRef>
              <c:f>公会計指標分析・財政指標組合せ分析表!$BP$73:$DC$73</c:f>
              <c:numCache>
                <c:formatCode>#,##0.0;"▲ "#,##0.0</c:formatCode>
                <c:ptCount val="40"/>
                <c:pt idx="8">
                  <c:v>81.3</c:v>
                </c:pt>
                <c:pt idx="16">
                  <c:v>94.9</c:v>
                </c:pt>
                <c:pt idx="24">
                  <c:v>81.599999999999994</c:v>
                </c:pt>
                <c:pt idx="32">
                  <c:v>81.099999999999994</c:v>
                </c:pt>
              </c:numCache>
            </c:numRef>
          </c:yVal>
          <c:smooth val="0"/>
          <c:extLst>
            <c:ext xmlns:c16="http://schemas.microsoft.com/office/drawing/2014/chart" uri="{C3380CC4-5D6E-409C-BE32-E72D297353CC}">
              <c16:uniqueId val="{00000009-4151-484D-AD46-EF855E93CAC7}"/>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{1C29D91E-D0D0-41F3-BC72-07BAD8AA7B93}</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4151-484D-AD46-EF855E93CAC7}"/>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{E129FB2F-0C57-4A1E-9163-EFFC73D31904}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4151-484D-AD46-EF855E93CAC7}"/>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{35C8F3D2-9A81-4C1A-9248-4A05067876C1}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4151-484D-AD46-EF855E93CAC7}"/>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{CAD58D46-9EC6-4D1A-B731-5D254DE6DD64}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4151-484D-AD46-EF855E93CAC7}"/>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{7AED67CD-5293-475B-85F9-D7237E2B48D9}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4151-484D-AD46-EF855E93CAC7}"/>
                </c:ext>
              </c:extLst>
            </c:dLbl>
            <c:dLbl>
              <c:idx val="8"/>
              <c:layout>
                <c:manualLayout>
                  <c:x val="-2.8829768353872159E-2"/>
                  <c:y val="-4.3495921315535854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{89D7BD9D-DF54-43C1-9112-64C16F2219F6}</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4151-484D-AD46-EF855E93CAC7}"/>
                </c:ext>
              </c:extLst>
            </c:dLbl>
            <c:dLbl>
              <c:idx val="16"/>
              <c:layout>
                <c:manualLayout>
                  <c:x val="-3.4310917096279141E-2"/>
                  <c:y val="-9.0797735746181094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{870499F1-76EB-4D68-B784-C6A67580AC02}</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4151-484D-AD46-EF855E93CAC7}"/>
                </c:ext>
              </c:extLst>
            </c:dLbl>
            <c:dLbl>
              <c:idx val="24"/>
              <c:layout>
                <c:manualLayout>
                  <c:x val="-3.960798723109029E-2"/>
                  <c:y val="-7.6607277038879901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{FC72F8AD-1628-48E6-A341-F9A0941A7617}</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4151-484D-AD46-EF855E93CAC7}"/>
                </c:ext>
              </c:extLst>
            </c:dLbl>
            <c:dLbl>
              <c:idx val="32"/>
              <c:layout>
                <c:manualLayout>
                  <c:x val="-2.3532698219061142E-2"/>
                  <c:y val="-3.8765825494363665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{367E4212-D52D-467C-AB84-0EB0559E9CCC}</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4151-484D-AD46-EF855E93CAC7}"/>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5.8</c:v>
                </c:pt>
                <c:pt idx="8">
                  <c:v>6.1</c:v>
                </c:pt>
                <c:pt idx="16">
                  <c:v>6.3</c:v>
                </c:pt>
                <c:pt idx="24">
                  <c:v>6.7</c:v>
                </c:pt>
                <c:pt idx="32">
                  <c:v>6.6</c:v>
                </c:pt>
              </c:numCache>
            </c:numRef>
          </c:xVal>
          <c:yVal>
            <c:numRef>
              <c:f>公会計指標分析・財政指標組合せ分析表!$BP$77:$DC$77</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4151-484D-AD46-EF855E93CAC7}"/>
            </c:ext>
          </c:extLst>
        </c:ser>
        <c:dLbls>
          <c:showLegendKey val="0"/>
          <c:showVal val="1"/>
          <c:showCatName val="0"/>
          <c:showSerName val="0"/>
          <c:showPercent val="0"/>
          <c:showBubbleSize val="0"/>
        </c:dLbls>
        <c:axId val="84219776"/>
        <c:axId val="84234240"/>
      </c:scatterChart>
      <c:valAx>
        <c:axId val="84219776"/>
        <c:scaling>
          <c:orientation val="maxMin"/>
          <c:max val="13"/>
          <c:min val="5"/>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10"/>
          <c:min val="-3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3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福島県磐梯町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3,151
3,128
59.77
5,350,156
5,143,057
193,089
2,592,551
3,784,216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11.1
81.1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[0.30]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財政力指数は前年度から</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0.2</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ポイント増加し、</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0.30</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となっている。</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人口の減少や高齢化率の上昇の反面、従来から立地している企業からの町税の収入割合が高いため、財政力指数は</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例年</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類似団体平均と</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ほぼ</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同水準で</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推移している</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しかしながら、指数上昇の主要原因である税収は、景気の動向等に大きく左右される側面もあることから、今後も新規の企業誘致を図るなど地方税の確保と行政の効率化による歳出削減に努め、現在の水準を維持する。</a:t>
          </a:r>
          <a:endParaRPr lang="ja-JP" altLang="ja-JP" sz="13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74083</xdr:rowOff>
    </xdr:from>
    <xdr:to>
      <xdr:col>27</xdr:col>
      <xdr:colOff>184150</xdr:colOff>
      <xdr:row>45</xdr:row>
      <xdr:rowOff>74083</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2" name="財政力グラフ枠">
          <a:extLst>
            <a:ext uri="{FF2B5EF4-FFF2-40B4-BE49-F238E27FC236}">
              <a16:creationId xmlns:a16="http://schemas.microsoft.com/office/drawing/2014/main" id="{00000000-0008-0000-0300-00003E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16510</xdr:rowOff>
    </xdr:from>
    <xdr:to>
      <xdr:col>23</xdr:col>
      <xdr:colOff>133350</xdr:colOff>
      <xdr:row>45</xdr:row>
      <xdr:rowOff>1694</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flipV="1">
          <a:off x="4953000" y="6188710"/>
          <a:ext cx="0" cy="152823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145221</xdr:rowOff>
    </xdr:from>
    <xdr:ext cx="762000" cy="259045"/>
    <xdr:sp macro="" textlink="">
      <xdr:nvSpPr>
        <xdr:cNvPr id="64" name="財政力最小値テキスト">
          <a:extLst>
            <a:ext uri="{FF2B5EF4-FFF2-40B4-BE49-F238E27FC236}">
              <a16:creationId xmlns:a16="http://schemas.microsoft.com/office/drawing/2014/main" id="{00000000-0008-0000-0300-000040000000}"/>
            </a:ext>
          </a:extLst>
        </xdr:cNvPr>
        <xdr:cNvSpPr txBox="1"/>
      </xdr:nvSpPr>
      <xdr:spPr>
        <a:xfrm>
          <a:off x="5041900" y="76890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1694</xdr:rowOff>
    </xdr:from>
    <xdr:to>
      <xdr:col>24</xdr:col>
      <xdr:colOff>12700</xdr:colOff>
      <xdr:row>45</xdr:row>
      <xdr:rowOff>1694</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a:off x="4864100" y="77169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102887</xdr:rowOff>
    </xdr:from>
    <xdr:ext cx="762000" cy="259045"/>
    <xdr:sp macro="" textlink="">
      <xdr:nvSpPr>
        <xdr:cNvPr id="66" name="財政力最大値テキスト">
          <a:extLst>
            <a:ext uri="{FF2B5EF4-FFF2-40B4-BE49-F238E27FC236}">
              <a16:creationId xmlns:a16="http://schemas.microsoft.com/office/drawing/2014/main" id="{00000000-0008-0000-0300-000042000000}"/>
            </a:ext>
          </a:extLst>
        </xdr:cNvPr>
        <xdr:cNvSpPr txBox="1"/>
      </xdr:nvSpPr>
      <xdr:spPr>
        <a:xfrm>
          <a:off x="5041900" y="5932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16510</xdr:rowOff>
    </xdr:from>
    <xdr:to>
      <xdr:col>24</xdr:col>
      <xdr:colOff>12700</xdr:colOff>
      <xdr:row>36</xdr:row>
      <xdr:rowOff>16510</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864100" y="61887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44</xdr:row>
      <xdr:rowOff>4233</xdr:rowOff>
    </xdr:from>
    <xdr:to>
      <xdr:col>23</xdr:col>
      <xdr:colOff>133350</xdr:colOff>
      <xdr:row>44</xdr:row>
      <xdr:rowOff>20320</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flipV="1">
          <a:off x="4114800" y="7548033"/>
          <a:ext cx="838200" cy="16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43</xdr:row>
      <xdr:rowOff>121090</xdr:rowOff>
    </xdr:from>
    <xdr:ext cx="762000" cy="259045"/>
    <xdr:sp macro="" textlink="">
      <xdr:nvSpPr>
        <xdr:cNvPr id="69" name="財政力平均値テキスト">
          <a:extLst>
            <a:ext uri="{FF2B5EF4-FFF2-40B4-BE49-F238E27FC236}">
              <a16:creationId xmlns:a16="http://schemas.microsoft.com/office/drawing/2014/main" id="{00000000-0008-0000-0300-000045000000}"/>
            </a:ext>
          </a:extLst>
        </xdr:cNvPr>
        <xdr:cNvSpPr txBox="1"/>
      </xdr:nvSpPr>
      <xdr:spPr>
        <a:xfrm>
          <a:off x="5041900" y="74934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149013</xdr:rowOff>
    </xdr:from>
    <xdr:to>
      <xdr:col>23</xdr:col>
      <xdr:colOff>184150</xdr:colOff>
      <xdr:row>44</xdr:row>
      <xdr:rowOff>79163</xdr:rowOff>
    </xdr:to>
    <xdr:sp macro="" textlink="">
      <xdr:nvSpPr>
        <xdr:cNvPr id="70" name="フローチャート: 判断 69">
          <a:extLst>
            <a:ext uri="{FF2B5EF4-FFF2-40B4-BE49-F238E27FC236}">
              <a16:creationId xmlns:a16="http://schemas.microsoft.com/office/drawing/2014/main" id="{00000000-0008-0000-0300-000046000000}"/>
            </a:ext>
          </a:extLst>
        </xdr:cNvPr>
        <xdr:cNvSpPr/>
      </xdr:nvSpPr>
      <xdr:spPr>
        <a:xfrm>
          <a:off x="4902200" y="7521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44</xdr:row>
      <xdr:rowOff>20320</xdr:rowOff>
    </xdr:from>
    <xdr:to>
      <xdr:col>19</xdr:col>
      <xdr:colOff>133350</xdr:colOff>
      <xdr:row>44</xdr:row>
      <xdr:rowOff>28363</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flipV="1">
          <a:off x="3225800" y="7564120"/>
          <a:ext cx="8890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157056</xdr:rowOff>
    </xdr:from>
    <xdr:to>
      <xdr:col>19</xdr:col>
      <xdr:colOff>184150</xdr:colOff>
      <xdr:row>44</xdr:row>
      <xdr:rowOff>87206</xdr:rowOff>
    </xdr:to>
    <xdr:sp macro="" textlink="">
      <xdr:nvSpPr>
        <xdr:cNvPr id="72" name="フローチャート: 判断 71">
          <a:extLst>
            <a:ext uri="{FF2B5EF4-FFF2-40B4-BE49-F238E27FC236}">
              <a16:creationId xmlns:a16="http://schemas.microsoft.com/office/drawing/2014/main" id="{00000000-0008-0000-0300-000048000000}"/>
            </a:ext>
          </a:extLst>
        </xdr:cNvPr>
        <xdr:cNvSpPr/>
      </xdr:nvSpPr>
      <xdr:spPr>
        <a:xfrm>
          <a:off x="4064000" y="75294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71983</xdr:rowOff>
    </xdr:from>
    <xdr:ext cx="736600" cy="259045"/>
    <xdr:sp macro="" textlink="">
      <xdr:nvSpPr>
        <xdr:cNvPr id="73" name="テキスト ボックス 72">
          <a:extLst>
            <a:ext uri="{FF2B5EF4-FFF2-40B4-BE49-F238E27FC236}">
              <a16:creationId xmlns:a16="http://schemas.microsoft.com/office/drawing/2014/main" id="{00000000-0008-0000-0300-000049000000}"/>
            </a:ext>
          </a:extLst>
        </xdr:cNvPr>
        <xdr:cNvSpPr txBox="1"/>
      </xdr:nvSpPr>
      <xdr:spPr>
        <a:xfrm>
          <a:off x="3733800" y="76157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44</xdr:row>
      <xdr:rowOff>28363</xdr:rowOff>
    </xdr:from>
    <xdr:to>
      <xdr:col>15</xdr:col>
      <xdr:colOff>82550</xdr:colOff>
      <xdr:row>44</xdr:row>
      <xdr:rowOff>28363</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2336800" y="757216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157056</xdr:rowOff>
    </xdr:from>
    <xdr:to>
      <xdr:col>15</xdr:col>
      <xdr:colOff>133350</xdr:colOff>
      <xdr:row>44</xdr:row>
      <xdr:rowOff>87206</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3175000" y="75294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71983</xdr:rowOff>
    </xdr:from>
    <xdr:ext cx="7620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2844800" y="76157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44</xdr:row>
      <xdr:rowOff>12277</xdr:rowOff>
    </xdr:from>
    <xdr:to>
      <xdr:col>11</xdr:col>
      <xdr:colOff>31750</xdr:colOff>
      <xdr:row>44</xdr:row>
      <xdr:rowOff>28363</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1447800" y="7556077"/>
          <a:ext cx="889000" cy="16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149013</xdr:rowOff>
    </xdr:from>
    <xdr:to>
      <xdr:col>11</xdr:col>
      <xdr:colOff>82550</xdr:colOff>
      <xdr:row>44</xdr:row>
      <xdr:rowOff>79163</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2286000" y="7521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63940</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1955800" y="76077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132927</xdr:rowOff>
    </xdr:from>
    <xdr:to>
      <xdr:col>7</xdr:col>
      <xdr:colOff>31750</xdr:colOff>
      <xdr:row>44</xdr:row>
      <xdr:rowOff>63077</xdr:rowOff>
    </xdr:to>
    <xdr:sp macro="" textlink="">
      <xdr:nvSpPr>
        <xdr:cNvPr id="80" name="フローチャート: 判断 79">
          <a:extLst>
            <a:ext uri="{FF2B5EF4-FFF2-40B4-BE49-F238E27FC236}">
              <a16:creationId xmlns:a16="http://schemas.microsoft.com/office/drawing/2014/main" id="{00000000-0008-0000-0300-000050000000}"/>
            </a:ext>
          </a:extLst>
        </xdr:cNvPr>
        <xdr:cNvSpPr/>
      </xdr:nvSpPr>
      <xdr:spPr>
        <a:xfrm>
          <a:off x="1397000" y="7505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47854</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1066800" y="75916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124883</xdr:rowOff>
    </xdr:from>
    <xdr:to>
      <xdr:col>23</xdr:col>
      <xdr:colOff>184150</xdr:colOff>
      <xdr:row>44</xdr:row>
      <xdr:rowOff>55033</xdr:rowOff>
    </xdr:to>
    <xdr:sp macro="" textlink="">
      <xdr:nvSpPr>
        <xdr:cNvPr id="87" name="楕円 86">
          <a:extLst>
            <a:ext uri="{FF2B5EF4-FFF2-40B4-BE49-F238E27FC236}">
              <a16:creationId xmlns:a16="http://schemas.microsoft.com/office/drawing/2014/main" id="{00000000-0008-0000-0300-000057000000}"/>
            </a:ext>
          </a:extLst>
        </xdr:cNvPr>
        <xdr:cNvSpPr/>
      </xdr:nvSpPr>
      <xdr:spPr>
        <a:xfrm>
          <a:off x="4902200" y="7497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141410</xdr:rowOff>
    </xdr:from>
    <xdr:ext cx="762000" cy="259045"/>
    <xdr:sp macro="" textlink="">
      <xdr:nvSpPr>
        <xdr:cNvPr id="88" name="財政力該当値テキスト">
          <a:extLst>
            <a:ext uri="{FF2B5EF4-FFF2-40B4-BE49-F238E27FC236}">
              <a16:creationId xmlns:a16="http://schemas.microsoft.com/office/drawing/2014/main" id="{00000000-0008-0000-0300-000058000000}"/>
            </a:ext>
          </a:extLst>
        </xdr:cNvPr>
        <xdr:cNvSpPr txBox="1"/>
      </xdr:nvSpPr>
      <xdr:spPr>
        <a:xfrm>
          <a:off x="5041900" y="73423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140970</xdr:rowOff>
    </xdr:from>
    <xdr:to>
      <xdr:col>19</xdr:col>
      <xdr:colOff>184150</xdr:colOff>
      <xdr:row>44</xdr:row>
      <xdr:rowOff>71120</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4064000" y="7513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81297</xdr:rowOff>
    </xdr:from>
    <xdr:ext cx="736600" cy="259045"/>
    <xdr:sp macro="" textlink="">
      <xdr:nvSpPr>
        <xdr:cNvPr id="90" name="テキスト ボックス 89">
          <a:extLst>
            <a:ext uri="{FF2B5EF4-FFF2-40B4-BE49-F238E27FC236}">
              <a16:creationId xmlns:a16="http://schemas.microsoft.com/office/drawing/2014/main" id="{00000000-0008-0000-0300-00005A000000}"/>
            </a:ext>
          </a:extLst>
        </xdr:cNvPr>
        <xdr:cNvSpPr txBox="1"/>
      </xdr:nvSpPr>
      <xdr:spPr>
        <a:xfrm>
          <a:off x="3733800" y="72821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149013</xdr:rowOff>
    </xdr:from>
    <xdr:to>
      <xdr:col>15</xdr:col>
      <xdr:colOff>133350</xdr:colOff>
      <xdr:row>44</xdr:row>
      <xdr:rowOff>79163</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3175000" y="7521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89340</xdr:rowOff>
    </xdr:from>
    <xdr:ext cx="7620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2844800" y="72902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149013</xdr:rowOff>
    </xdr:from>
    <xdr:to>
      <xdr:col>11</xdr:col>
      <xdr:colOff>82550</xdr:colOff>
      <xdr:row>44</xdr:row>
      <xdr:rowOff>79163</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2286000" y="7521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89340</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1955800" y="72902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132927</xdr:rowOff>
    </xdr:from>
    <xdr:to>
      <xdr:col>7</xdr:col>
      <xdr:colOff>31750</xdr:colOff>
      <xdr:row>44</xdr:row>
      <xdr:rowOff>63077</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1397000" y="7505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73254</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066800" y="72741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7" name="正方形/長方形 96">
          <a:extLst>
            <a:ext uri="{FF2B5EF4-FFF2-40B4-BE49-F238E27FC236}">
              <a16:creationId xmlns:a16="http://schemas.microsoft.com/office/drawing/2014/main" id="{00000000-0008-0000-0300-000061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[91.3%]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9" name="テキスト ボックス 108">
          <a:extLst>
            <a:ext uri="{FF2B5EF4-FFF2-40B4-BE49-F238E27FC236}">
              <a16:creationId xmlns:a16="http://schemas.microsoft.com/office/drawing/2014/main" id="{00000000-0008-0000-0300-00006D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経常収支比率は、前年度から</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6.5</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ポイント増加</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し</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91.3</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％となった。</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給与改定や</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会計年度任用職員制度</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の運用等に伴う人件費の増加が主な要因である。</a:t>
          </a:r>
          <a:b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b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また、</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今後数年間は</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公債費の増加</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、公共施設の老朽化による維持補修費の増加、</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更なる</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人件費の増加</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などが見込まれ、その影響により経常収支比率の増加が</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懸念される</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ため、</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より一層無駄な経費削減</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や</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効率的な行政運営に努めなければならない。</a:t>
          </a:r>
          <a:endParaRPr lang="ja-JP" altLang="ja-JP" sz="13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1" name="直線コネクタ 110">
          <a:extLst>
            <a:ext uri="{FF2B5EF4-FFF2-40B4-BE49-F238E27FC236}">
              <a16:creationId xmlns:a16="http://schemas.microsoft.com/office/drawing/2014/main" id="{00000000-0008-0000-0300-00006F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3" name="財政構造の弾力性グラフ枠">
          <a:extLst>
            <a:ext uri="{FF2B5EF4-FFF2-40B4-BE49-F238E27FC236}">
              <a16:creationId xmlns:a16="http://schemas.microsoft.com/office/drawing/2014/main" id="{00000000-0008-0000-0300-00007B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151130</xdr:rowOff>
    </xdr:from>
    <xdr:to>
      <xdr:col>23</xdr:col>
      <xdr:colOff>133350</xdr:colOff>
      <xdr:row>66</xdr:row>
      <xdr:rowOff>125984</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flipV="1">
          <a:off x="4953000" y="10095230"/>
          <a:ext cx="0" cy="134645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98061</xdr:rowOff>
    </xdr:from>
    <xdr:ext cx="762000" cy="259045"/>
    <xdr:sp macro="" textlink="">
      <xdr:nvSpPr>
        <xdr:cNvPr id="125" name="財政構造の弾力性最小値テキスト">
          <a:extLst>
            <a:ext uri="{FF2B5EF4-FFF2-40B4-BE49-F238E27FC236}">
              <a16:creationId xmlns:a16="http://schemas.microsoft.com/office/drawing/2014/main" id="{00000000-0008-0000-0300-00007D000000}"/>
            </a:ext>
          </a:extLst>
        </xdr:cNvPr>
        <xdr:cNvSpPr txBox="1"/>
      </xdr:nvSpPr>
      <xdr:spPr>
        <a:xfrm>
          <a:off x="5041900" y="114137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125984</xdr:rowOff>
    </xdr:from>
    <xdr:to>
      <xdr:col>24</xdr:col>
      <xdr:colOff>12700</xdr:colOff>
      <xdr:row>66</xdr:row>
      <xdr:rowOff>125984</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a:off x="4864100" y="114416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66057</xdr:rowOff>
    </xdr:from>
    <xdr:ext cx="762000" cy="259045"/>
    <xdr:sp macro="" textlink="">
      <xdr:nvSpPr>
        <xdr:cNvPr id="127" name="財政構造の弾力性最大値テキスト">
          <a:extLst>
            <a:ext uri="{FF2B5EF4-FFF2-40B4-BE49-F238E27FC236}">
              <a16:creationId xmlns:a16="http://schemas.microsoft.com/office/drawing/2014/main" id="{00000000-0008-0000-0300-00007F000000}"/>
            </a:ext>
          </a:extLst>
        </xdr:cNvPr>
        <xdr:cNvSpPr txBox="1"/>
      </xdr:nvSpPr>
      <xdr:spPr>
        <a:xfrm>
          <a:off x="5041900" y="98387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151130</xdr:rowOff>
    </xdr:from>
    <xdr:to>
      <xdr:col>24</xdr:col>
      <xdr:colOff>12700</xdr:colOff>
      <xdr:row>58</xdr:row>
      <xdr:rowOff>151130</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864100" y="100952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62</xdr:row>
      <xdr:rowOff>155448</xdr:rowOff>
    </xdr:from>
    <xdr:to>
      <xdr:col>23</xdr:col>
      <xdr:colOff>133350</xdr:colOff>
      <xdr:row>64</xdr:row>
      <xdr:rowOff>126238</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114800" y="10785348"/>
          <a:ext cx="838200" cy="3136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61</xdr:row>
      <xdr:rowOff>92219</xdr:rowOff>
    </xdr:from>
    <xdr:ext cx="762000" cy="259045"/>
    <xdr:sp macro="" textlink="">
      <xdr:nvSpPr>
        <xdr:cNvPr id="130" name="財政構造の弾力性平均値テキスト">
          <a:extLst>
            <a:ext uri="{FF2B5EF4-FFF2-40B4-BE49-F238E27FC236}">
              <a16:creationId xmlns:a16="http://schemas.microsoft.com/office/drawing/2014/main" id="{00000000-0008-0000-0300-000082000000}"/>
            </a:ext>
          </a:extLst>
        </xdr:cNvPr>
        <xdr:cNvSpPr txBox="1"/>
      </xdr:nvSpPr>
      <xdr:spPr>
        <a:xfrm>
          <a:off x="5041900" y="1055066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75692</xdr:rowOff>
    </xdr:from>
    <xdr:to>
      <xdr:col>23</xdr:col>
      <xdr:colOff>184150</xdr:colOff>
      <xdr:row>63</xdr:row>
      <xdr:rowOff>5842</xdr:rowOff>
    </xdr:to>
    <xdr:sp macro="" textlink="">
      <xdr:nvSpPr>
        <xdr:cNvPr id="131" name="フローチャート: 判断 130">
          <a:extLst>
            <a:ext uri="{FF2B5EF4-FFF2-40B4-BE49-F238E27FC236}">
              <a16:creationId xmlns:a16="http://schemas.microsoft.com/office/drawing/2014/main" id="{00000000-0008-0000-0300-000083000000}"/>
            </a:ext>
          </a:extLst>
        </xdr:cNvPr>
        <xdr:cNvSpPr/>
      </xdr:nvSpPr>
      <xdr:spPr>
        <a:xfrm>
          <a:off x="4902200" y="10705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62</xdr:row>
      <xdr:rowOff>155448</xdr:rowOff>
    </xdr:from>
    <xdr:to>
      <xdr:col>19</xdr:col>
      <xdr:colOff>133350</xdr:colOff>
      <xdr:row>62</xdr:row>
      <xdr:rowOff>160274</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flipV="1">
          <a:off x="3225800" y="10785348"/>
          <a:ext cx="889000" cy="4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62</xdr:row>
      <xdr:rowOff>37084</xdr:rowOff>
    </xdr:from>
    <xdr:to>
      <xdr:col>19</xdr:col>
      <xdr:colOff>184150</xdr:colOff>
      <xdr:row>62</xdr:row>
      <xdr:rowOff>138684</xdr:rowOff>
    </xdr:to>
    <xdr:sp macro="" textlink="">
      <xdr:nvSpPr>
        <xdr:cNvPr id="133" name="フローチャート: 判断 132">
          <a:extLst>
            <a:ext uri="{FF2B5EF4-FFF2-40B4-BE49-F238E27FC236}">
              <a16:creationId xmlns:a16="http://schemas.microsoft.com/office/drawing/2014/main" id="{00000000-0008-0000-0300-000085000000}"/>
            </a:ext>
          </a:extLst>
        </xdr:cNvPr>
        <xdr:cNvSpPr/>
      </xdr:nvSpPr>
      <xdr:spPr>
        <a:xfrm>
          <a:off x="4064000" y="10666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148861</xdr:rowOff>
    </xdr:from>
    <xdr:ext cx="736600" cy="259045"/>
    <xdr:sp macro="" textlink="">
      <xdr:nvSpPr>
        <xdr:cNvPr id="134" name="テキスト ボックス 133">
          <a:extLst>
            <a:ext uri="{FF2B5EF4-FFF2-40B4-BE49-F238E27FC236}">
              <a16:creationId xmlns:a16="http://schemas.microsoft.com/office/drawing/2014/main" id="{00000000-0008-0000-0300-000086000000}"/>
            </a:ext>
          </a:extLst>
        </xdr:cNvPr>
        <xdr:cNvSpPr txBox="1"/>
      </xdr:nvSpPr>
      <xdr:spPr>
        <a:xfrm>
          <a:off x="3733800" y="104358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59</xdr:row>
      <xdr:rowOff>158242</xdr:rowOff>
    </xdr:from>
    <xdr:to>
      <xdr:col>15</xdr:col>
      <xdr:colOff>82550</xdr:colOff>
      <xdr:row>62</xdr:row>
      <xdr:rowOff>160274</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2336800" y="10273792"/>
          <a:ext cx="889000" cy="516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61</xdr:row>
      <xdr:rowOff>121666</xdr:rowOff>
    </xdr:from>
    <xdr:to>
      <xdr:col>15</xdr:col>
      <xdr:colOff>133350</xdr:colOff>
      <xdr:row>62</xdr:row>
      <xdr:rowOff>51816</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3175000" y="10580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61993</xdr:rowOff>
    </xdr:from>
    <xdr:ext cx="762000" cy="25904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2844800" y="103489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59</xdr:row>
      <xdr:rowOff>158242</xdr:rowOff>
    </xdr:from>
    <xdr:to>
      <xdr:col>11</xdr:col>
      <xdr:colOff>31750</xdr:colOff>
      <xdr:row>63</xdr:row>
      <xdr:rowOff>133604</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flipV="1">
          <a:off x="1447800" y="10273792"/>
          <a:ext cx="889000" cy="6611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60</xdr:row>
      <xdr:rowOff>133858</xdr:rowOff>
    </xdr:from>
    <xdr:to>
      <xdr:col>11</xdr:col>
      <xdr:colOff>82550</xdr:colOff>
      <xdr:row>61</xdr:row>
      <xdr:rowOff>64008</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2286000" y="104208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48785</xdr:rowOff>
    </xdr:from>
    <xdr:ext cx="7620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1955800" y="105072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32258</xdr:rowOff>
    </xdr:from>
    <xdr:to>
      <xdr:col>7</xdr:col>
      <xdr:colOff>31750</xdr:colOff>
      <xdr:row>62</xdr:row>
      <xdr:rowOff>133858</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1397000" y="106621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144035</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1066800" y="104310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75438</xdr:rowOff>
    </xdr:from>
    <xdr:to>
      <xdr:col>23</xdr:col>
      <xdr:colOff>184150</xdr:colOff>
      <xdr:row>65</xdr:row>
      <xdr:rowOff>5588</xdr:rowOff>
    </xdr:to>
    <xdr:sp macro="" textlink="">
      <xdr:nvSpPr>
        <xdr:cNvPr id="148" name="楕円 147">
          <a:extLst>
            <a:ext uri="{FF2B5EF4-FFF2-40B4-BE49-F238E27FC236}">
              <a16:creationId xmlns:a16="http://schemas.microsoft.com/office/drawing/2014/main" id="{00000000-0008-0000-0300-000094000000}"/>
            </a:ext>
          </a:extLst>
        </xdr:cNvPr>
        <xdr:cNvSpPr/>
      </xdr:nvSpPr>
      <xdr:spPr>
        <a:xfrm>
          <a:off x="4902200" y="110482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64</xdr:row>
      <xdr:rowOff>47515</xdr:rowOff>
    </xdr:from>
    <xdr:ext cx="762000" cy="259045"/>
    <xdr:sp macro="" textlink="">
      <xdr:nvSpPr>
        <xdr:cNvPr id="149" name="財政構造の弾力性該当値テキスト">
          <a:extLst>
            <a:ext uri="{FF2B5EF4-FFF2-40B4-BE49-F238E27FC236}">
              <a16:creationId xmlns:a16="http://schemas.microsoft.com/office/drawing/2014/main" id="{00000000-0008-0000-0300-000095000000}"/>
            </a:ext>
          </a:extLst>
        </xdr:cNvPr>
        <xdr:cNvSpPr txBox="1"/>
      </xdr:nvSpPr>
      <xdr:spPr>
        <a:xfrm>
          <a:off x="5041900" y="110203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62</xdr:row>
      <xdr:rowOff>104648</xdr:rowOff>
    </xdr:from>
    <xdr:to>
      <xdr:col>19</xdr:col>
      <xdr:colOff>184150</xdr:colOff>
      <xdr:row>63</xdr:row>
      <xdr:rowOff>34798</xdr:rowOff>
    </xdr:to>
    <xdr:sp macro="" textlink="">
      <xdr:nvSpPr>
        <xdr:cNvPr id="150" name="楕円 149">
          <a:extLst>
            <a:ext uri="{FF2B5EF4-FFF2-40B4-BE49-F238E27FC236}">
              <a16:creationId xmlns:a16="http://schemas.microsoft.com/office/drawing/2014/main" id="{00000000-0008-0000-0300-000096000000}"/>
            </a:ext>
          </a:extLst>
        </xdr:cNvPr>
        <xdr:cNvSpPr/>
      </xdr:nvSpPr>
      <xdr:spPr>
        <a:xfrm>
          <a:off x="4064000" y="10734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19575</xdr:rowOff>
    </xdr:from>
    <xdr:ext cx="7366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3733800" y="108209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62</xdr:row>
      <xdr:rowOff>109474</xdr:rowOff>
    </xdr:from>
    <xdr:to>
      <xdr:col>15</xdr:col>
      <xdr:colOff>133350</xdr:colOff>
      <xdr:row>63</xdr:row>
      <xdr:rowOff>39624</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3175000" y="10739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24401</xdr:rowOff>
    </xdr:from>
    <xdr:ext cx="7620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2844800" y="108257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59</xdr:row>
      <xdr:rowOff>107442</xdr:rowOff>
    </xdr:from>
    <xdr:to>
      <xdr:col>11</xdr:col>
      <xdr:colOff>82550</xdr:colOff>
      <xdr:row>60</xdr:row>
      <xdr:rowOff>37592</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2286000" y="10222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58</xdr:row>
      <xdr:rowOff>47769</xdr:rowOff>
    </xdr:from>
    <xdr:ext cx="7620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1955800" y="99918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82804</xdr:rowOff>
    </xdr:from>
    <xdr:to>
      <xdr:col>7</xdr:col>
      <xdr:colOff>31750</xdr:colOff>
      <xdr:row>64</xdr:row>
      <xdr:rowOff>12954</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1397000" y="10884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169181</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1066800" y="109705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8" name="正方形/長方形 157">
          <a:extLst>
            <a:ext uri="{FF2B5EF4-FFF2-40B4-BE49-F238E27FC236}">
              <a16:creationId xmlns:a16="http://schemas.microsoft.com/office/drawing/2014/main" id="{00000000-0008-0000-0300-00009E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[722,084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202,990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前年度と比較すると、</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人口</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１</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人当たりで約</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140</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千円</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増加している。</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給与改定</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や会計年度職員制度の運用</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等に</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伴う</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人件費</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の</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増加が主な要因である。</a:t>
          </a:r>
          <a:r>
            <a:rPr kumimoji="0"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0"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5</a:t>
          </a:r>
          <a:r>
            <a:rPr kumimoji="0"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年度から</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大幅に増加し、また</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類似団体と比較し</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ても</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、約</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110</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千円高い状況となっている</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a:t>
          </a:r>
          <a:b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b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今後も</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引き続き、実施</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事業の見直しや人員配置の効率化</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等を</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図り、</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効率的</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な行政運営</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に努めなければならない。</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また</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民間でも実施可能な部分については、指定管理者制度の導入などを</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積極的に検討し</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、コスト低減を図って</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いきたい。</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1" name="テキスト ボックス 170">
          <a:extLst>
            <a:ext uri="{FF2B5EF4-FFF2-40B4-BE49-F238E27FC236}">
              <a16:creationId xmlns:a16="http://schemas.microsoft.com/office/drawing/2014/main" id="{00000000-0008-0000-0300-0000AB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2" name="直線コネクタ 171">
          <a:extLst>
            <a:ext uri="{FF2B5EF4-FFF2-40B4-BE49-F238E27FC236}">
              <a16:creationId xmlns:a16="http://schemas.microsoft.com/office/drawing/2014/main" id="{00000000-0008-0000-0300-0000AC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4" name="直線コネクタ 173">
          <a:extLst>
            <a:ext uri="{FF2B5EF4-FFF2-40B4-BE49-F238E27FC236}">
              <a16:creationId xmlns:a16="http://schemas.microsoft.com/office/drawing/2014/main" id="{00000000-0008-0000-0300-0000AE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5" name="人件費・物件費等の状況グラフ枠">
          <a:extLst>
            <a:ext uri="{FF2B5EF4-FFF2-40B4-BE49-F238E27FC236}">
              <a16:creationId xmlns:a16="http://schemas.microsoft.com/office/drawing/2014/main" id="{00000000-0008-0000-0300-0000B9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137551</xdr:rowOff>
    </xdr:from>
    <xdr:to>
      <xdr:col>23</xdr:col>
      <xdr:colOff>133350</xdr:colOff>
      <xdr:row>88</xdr:row>
      <xdr:rowOff>159365</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flipV="1">
          <a:off x="4953000" y="14025001"/>
          <a:ext cx="0" cy="122196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131442</xdr:rowOff>
    </xdr:from>
    <xdr:ext cx="762000" cy="259045"/>
    <xdr:sp macro="" textlink="">
      <xdr:nvSpPr>
        <xdr:cNvPr id="187" name="人件費・物件費等の状況最小値テキスト">
          <a:extLst>
            <a:ext uri="{FF2B5EF4-FFF2-40B4-BE49-F238E27FC236}">
              <a16:creationId xmlns:a16="http://schemas.microsoft.com/office/drawing/2014/main" id="{00000000-0008-0000-0300-0000BB000000}"/>
            </a:ext>
          </a:extLst>
        </xdr:cNvPr>
        <xdr:cNvSpPr txBox="1"/>
      </xdr:nvSpPr>
      <xdr:spPr>
        <a:xfrm>
          <a:off x="5041900" y="152190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1,798,134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159365</xdr:rowOff>
    </xdr:from>
    <xdr:to>
      <xdr:col>24</xdr:col>
      <xdr:colOff>12700</xdr:colOff>
      <xdr:row>88</xdr:row>
      <xdr:rowOff>159365</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4864100" y="152469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52478</xdr:rowOff>
    </xdr:from>
    <xdr:ext cx="762000" cy="259045"/>
    <xdr:sp macro="" textlink="">
      <xdr:nvSpPr>
        <xdr:cNvPr id="189" name="人件費・物件費等の状況最大値テキスト">
          <a:extLst>
            <a:ext uri="{FF2B5EF4-FFF2-40B4-BE49-F238E27FC236}">
              <a16:creationId xmlns:a16="http://schemas.microsoft.com/office/drawing/2014/main" id="{00000000-0008-0000-0300-0000BD000000}"/>
            </a:ext>
          </a:extLst>
        </xdr:cNvPr>
        <xdr:cNvSpPr txBox="1"/>
      </xdr:nvSpPr>
      <xdr:spPr>
        <a:xfrm>
          <a:off x="5041900" y="137684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278,907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137551</xdr:rowOff>
    </xdr:from>
    <xdr:to>
      <xdr:col>24</xdr:col>
      <xdr:colOff>12700</xdr:colOff>
      <xdr:row>81</xdr:row>
      <xdr:rowOff>137551</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40250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83</xdr:row>
      <xdr:rowOff>37750</xdr:rowOff>
    </xdr:from>
    <xdr:to>
      <xdr:col>23</xdr:col>
      <xdr:colOff>133350</xdr:colOff>
      <xdr:row>83</xdr:row>
      <xdr:rowOff>151113</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4114800" y="14268100"/>
          <a:ext cx="838200" cy="1133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129249</xdr:rowOff>
    </xdr:from>
    <xdr:ext cx="762000" cy="259045"/>
    <xdr:sp macro="" textlink="">
      <xdr:nvSpPr>
        <xdr:cNvPr id="192" name="人件費・物件費等の状況平均値テキスト">
          <a:extLst>
            <a:ext uri="{FF2B5EF4-FFF2-40B4-BE49-F238E27FC236}">
              <a16:creationId xmlns:a16="http://schemas.microsoft.com/office/drawing/2014/main" id="{00000000-0008-0000-0300-0000C0000000}"/>
            </a:ext>
          </a:extLst>
        </xdr:cNvPr>
        <xdr:cNvSpPr txBox="1"/>
      </xdr:nvSpPr>
      <xdr:spPr>
        <a:xfrm>
          <a:off x="5041900" y="1401669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524,354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112722</xdr:rowOff>
    </xdr:from>
    <xdr:to>
      <xdr:col>23</xdr:col>
      <xdr:colOff>184150</xdr:colOff>
      <xdr:row>83</xdr:row>
      <xdr:rowOff>42872</xdr:rowOff>
    </xdr:to>
    <xdr:sp macro="" textlink="">
      <xdr:nvSpPr>
        <xdr:cNvPr id="193" name="フローチャート: 判断 192">
          <a:extLst>
            <a:ext uri="{FF2B5EF4-FFF2-40B4-BE49-F238E27FC236}">
              <a16:creationId xmlns:a16="http://schemas.microsoft.com/office/drawing/2014/main" id="{00000000-0008-0000-0300-0000C1000000}"/>
            </a:ext>
          </a:extLst>
        </xdr:cNvPr>
        <xdr:cNvSpPr/>
      </xdr:nvSpPr>
      <xdr:spPr>
        <a:xfrm>
          <a:off x="4902200" y="14171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83</xdr:row>
      <xdr:rowOff>34127</xdr:rowOff>
    </xdr:from>
    <xdr:to>
      <xdr:col>19</xdr:col>
      <xdr:colOff>133350</xdr:colOff>
      <xdr:row>83</xdr:row>
      <xdr:rowOff>37750</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3225800" y="14264477"/>
          <a:ext cx="889000" cy="36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70332</xdr:rowOff>
    </xdr:from>
    <xdr:to>
      <xdr:col>19</xdr:col>
      <xdr:colOff>184150</xdr:colOff>
      <xdr:row>83</xdr:row>
      <xdr:rowOff>482</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064000" y="14129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10659</xdr:rowOff>
    </xdr:from>
    <xdr:ext cx="736600" cy="259045"/>
    <xdr:sp macro="" textlink="">
      <xdr:nvSpPr>
        <xdr:cNvPr id="196" name="テキスト ボックス 195">
          <a:extLst>
            <a:ext uri="{FF2B5EF4-FFF2-40B4-BE49-F238E27FC236}">
              <a16:creationId xmlns:a16="http://schemas.microsoft.com/office/drawing/2014/main" id="{00000000-0008-0000-0300-0000C4000000}"/>
            </a:ext>
          </a:extLst>
        </xdr:cNvPr>
        <xdr:cNvSpPr txBox="1"/>
      </xdr:nvSpPr>
      <xdr:spPr>
        <a:xfrm>
          <a:off x="3733800" y="138981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83</xdr:row>
      <xdr:rowOff>11393</xdr:rowOff>
    </xdr:from>
    <xdr:to>
      <xdr:col>15</xdr:col>
      <xdr:colOff>82550</xdr:colOff>
      <xdr:row>83</xdr:row>
      <xdr:rowOff>34127</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2336800" y="14241743"/>
          <a:ext cx="889000" cy="227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50005</xdr:rowOff>
    </xdr:from>
    <xdr:to>
      <xdr:col>15</xdr:col>
      <xdr:colOff>133350</xdr:colOff>
      <xdr:row>82</xdr:row>
      <xdr:rowOff>151605</xdr:rowOff>
    </xdr:to>
    <xdr:sp macro="" textlink="">
      <xdr:nvSpPr>
        <xdr:cNvPr id="198" name="フローチャート: 判断 197">
          <a:extLst>
            <a:ext uri="{FF2B5EF4-FFF2-40B4-BE49-F238E27FC236}">
              <a16:creationId xmlns:a16="http://schemas.microsoft.com/office/drawing/2014/main" id="{00000000-0008-0000-0300-0000C6000000}"/>
            </a:ext>
          </a:extLst>
        </xdr:cNvPr>
        <xdr:cNvSpPr/>
      </xdr:nvSpPr>
      <xdr:spPr>
        <a:xfrm>
          <a:off x="3175000" y="14108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161782</xdr:rowOff>
    </xdr:from>
    <xdr:ext cx="762000" cy="259045"/>
    <xdr:sp macro="" textlink="">
      <xdr:nvSpPr>
        <xdr:cNvPr id="199" name="テキスト ボックス 198">
          <a:extLst>
            <a:ext uri="{FF2B5EF4-FFF2-40B4-BE49-F238E27FC236}">
              <a16:creationId xmlns:a16="http://schemas.microsoft.com/office/drawing/2014/main" id="{00000000-0008-0000-0300-0000C7000000}"/>
            </a:ext>
          </a:extLst>
        </xdr:cNvPr>
        <xdr:cNvSpPr txBox="1"/>
      </xdr:nvSpPr>
      <xdr:spPr>
        <a:xfrm>
          <a:off x="2844800" y="138777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446,379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140300</xdr:rowOff>
    </xdr:from>
    <xdr:to>
      <xdr:col>11</xdr:col>
      <xdr:colOff>31750</xdr:colOff>
      <xdr:row>83</xdr:row>
      <xdr:rowOff>11393</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a:off x="1447800" y="14199200"/>
          <a:ext cx="889000" cy="42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36809</xdr:rowOff>
    </xdr:from>
    <xdr:to>
      <xdr:col>11</xdr:col>
      <xdr:colOff>82550</xdr:colOff>
      <xdr:row>82</xdr:row>
      <xdr:rowOff>138409</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2286000" y="14095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148586</xdr:rowOff>
    </xdr:from>
    <xdr:ext cx="7620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1955800" y="138645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429,974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27877</xdr:rowOff>
    </xdr:from>
    <xdr:to>
      <xdr:col>7</xdr:col>
      <xdr:colOff>31750</xdr:colOff>
      <xdr:row>82</xdr:row>
      <xdr:rowOff>129477</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1397000" y="14086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139654</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066800" y="138556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418,870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100313</xdr:rowOff>
    </xdr:from>
    <xdr:to>
      <xdr:col>23</xdr:col>
      <xdr:colOff>184150</xdr:colOff>
      <xdr:row>84</xdr:row>
      <xdr:rowOff>30463</xdr:rowOff>
    </xdr:to>
    <xdr:sp macro="" textlink="">
      <xdr:nvSpPr>
        <xdr:cNvPr id="210" name="楕円 209">
          <a:extLst>
            <a:ext uri="{FF2B5EF4-FFF2-40B4-BE49-F238E27FC236}">
              <a16:creationId xmlns:a16="http://schemas.microsoft.com/office/drawing/2014/main" id="{00000000-0008-0000-0300-0000D2000000}"/>
            </a:ext>
          </a:extLst>
        </xdr:cNvPr>
        <xdr:cNvSpPr/>
      </xdr:nvSpPr>
      <xdr:spPr>
        <a:xfrm>
          <a:off x="4902200" y="14330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83</xdr:row>
      <xdr:rowOff>72390</xdr:rowOff>
    </xdr:from>
    <xdr:ext cx="762000" cy="259045"/>
    <xdr:sp macro="" textlink="">
      <xdr:nvSpPr>
        <xdr:cNvPr id="211" name="人件費・物件費等の状況該当値テキスト">
          <a:extLst>
            <a:ext uri="{FF2B5EF4-FFF2-40B4-BE49-F238E27FC236}">
              <a16:creationId xmlns:a16="http://schemas.microsoft.com/office/drawing/2014/main" id="{00000000-0008-0000-0300-0000D3000000}"/>
            </a:ext>
          </a:extLst>
        </xdr:cNvPr>
        <xdr:cNvSpPr txBox="1"/>
      </xdr:nvSpPr>
      <xdr:spPr>
        <a:xfrm>
          <a:off x="5041900" y="143027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722,084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158400</xdr:rowOff>
    </xdr:from>
    <xdr:to>
      <xdr:col>19</xdr:col>
      <xdr:colOff>184150</xdr:colOff>
      <xdr:row>83</xdr:row>
      <xdr:rowOff>88550</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064000" y="14217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73327</xdr:rowOff>
    </xdr:from>
    <xdr:ext cx="7366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733800" y="14303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154777</xdr:rowOff>
    </xdr:from>
    <xdr:to>
      <xdr:col>15</xdr:col>
      <xdr:colOff>133350</xdr:colOff>
      <xdr:row>83</xdr:row>
      <xdr:rowOff>84927</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3175000" y="14213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69704</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2844800" y="143000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82</xdr:row>
      <xdr:rowOff>132043</xdr:rowOff>
    </xdr:from>
    <xdr:to>
      <xdr:col>11</xdr:col>
      <xdr:colOff>82550</xdr:colOff>
      <xdr:row>83</xdr:row>
      <xdr:rowOff>62193</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2286000" y="14190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46970</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955800" y="142773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548,375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89500</xdr:rowOff>
    </xdr:from>
    <xdr:to>
      <xdr:col>7</xdr:col>
      <xdr:colOff>31750</xdr:colOff>
      <xdr:row>83</xdr:row>
      <xdr:rowOff>19650</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1397000" y="14148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4427</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066800" y="1423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495,482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0" name="正方形/長方形 219">
          <a:extLst>
            <a:ext uri="{FF2B5EF4-FFF2-40B4-BE49-F238E27FC236}">
              <a16:creationId xmlns:a16="http://schemas.microsoft.com/office/drawing/2014/main" id="{00000000-0008-0000-0300-0000DC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[96.2]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3" name="正方形/長方形 222">
          <a:extLst>
            <a:ext uri="{FF2B5EF4-FFF2-40B4-BE49-F238E27FC236}">
              <a16:creationId xmlns:a16="http://schemas.microsoft.com/office/drawing/2014/main" id="{00000000-0008-0000-0300-0000DF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2" name="テキスト ボックス 231">
          <a:extLst>
            <a:ext uri="{FF2B5EF4-FFF2-40B4-BE49-F238E27FC236}">
              <a16:creationId xmlns:a16="http://schemas.microsoft.com/office/drawing/2014/main" id="{00000000-0008-0000-0300-0000E8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前年度と比較すると、</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0.5</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減</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の</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96.2</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となった。主な要因は、経験年数階層異動の影響によるもの。</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職員年齢構成の偏在や平均年齢の上昇により、類似団体平均を上回っているが、地域の実情に応じた適正な給与管理</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・適正化</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に努めて</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おり、今後も引き続き行っていく。</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lang="ja-JP" altLang="ja-JP" sz="13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3" name="直線コネクタ 232">
          <a:extLst>
            <a:ext uri="{FF2B5EF4-FFF2-40B4-BE49-F238E27FC236}">
              <a16:creationId xmlns:a16="http://schemas.microsoft.com/office/drawing/2014/main" id="{00000000-0008-0000-0300-0000E9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7" name="給与水準   （国との比較）グラフ枠">
          <a:extLst>
            <a:ext uri="{FF2B5EF4-FFF2-40B4-BE49-F238E27FC236}">
              <a16:creationId xmlns:a16="http://schemas.microsoft.com/office/drawing/2014/main" id="{00000000-0008-0000-0300-0000F7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44450</xdr:rowOff>
    </xdr:from>
    <xdr:to>
      <xdr:col>81</xdr:col>
      <xdr:colOff>44450</xdr:colOff>
      <xdr:row>89</xdr:row>
      <xdr:rowOff>56445</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flipV="1">
          <a:off x="17018000" y="13760450"/>
          <a:ext cx="0" cy="155504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28522</xdr:rowOff>
    </xdr:from>
    <xdr:ext cx="762000" cy="259045"/>
    <xdr:sp macro="" textlink="">
      <xdr:nvSpPr>
        <xdr:cNvPr id="249" name="給与水準   （国との比較）最小値テキスト">
          <a:extLst>
            <a:ext uri="{FF2B5EF4-FFF2-40B4-BE49-F238E27FC236}">
              <a16:creationId xmlns:a16="http://schemas.microsoft.com/office/drawing/2014/main" id="{00000000-0008-0000-0300-0000F9000000}"/>
            </a:ext>
          </a:extLst>
        </xdr:cNvPr>
        <xdr:cNvSpPr txBox="1"/>
      </xdr:nvSpPr>
      <xdr:spPr>
        <a:xfrm>
          <a:off x="17106900" y="152875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56445</xdr:rowOff>
    </xdr:from>
    <xdr:to>
      <xdr:col>81</xdr:col>
      <xdr:colOff>133350</xdr:colOff>
      <xdr:row>89</xdr:row>
      <xdr:rowOff>56445</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a:off x="16929100" y="153154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130827</xdr:rowOff>
    </xdr:from>
    <xdr:ext cx="762000" cy="259045"/>
    <xdr:sp macro="" textlink="">
      <xdr:nvSpPr>
        <xdr:cNvPr id="251" name="給与水準   （国との比較）最大値テキスト">
          <a:extLst>
            <a:ext uri="{FF2B5EF4-FFF2-40B4-BE49-F238E27FC236}">
              <a16:creationId xmlns:a16="http://schemas.microsoft.com/office/drawing/2014/main" id="{00000000-0008-0000-0300-0000FB000000}"/>
            </a:ext>
          </a:extLst>
        </xdr:cNvPr>
        <xdr:cNvSpPr txBox="1"/>
      </xdr:nvSpPr>
      <xdr:spPr>
        <a:xfrm>
          <a:off x="17106900" y="13503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44450</xdr:rowOff>
    </xdr:from>
    <xdr:to>
      <xdr:col>81</xdr:col>
      <xdr:colOff>133350</xdr:colOff>
      <xdr:row>80</xdr:row>
      <xdr:rowOff>44450</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6929100" y="13760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85</xdr:row>
      <xdr:rowOff>58561</xdr:rowOff>
    </xdr:from>
    <xdr:to>
      <xdr:col>81</xdr:col>
      <xdr:colOff>44450</xdr:colOff>
      <xdr:row>85</xdr:row>
      <xdr:rowOff>125589</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flipV="1">
          <a:off x="16179800" y="14631811"/>
          <a:ext cx="838200" cy="670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83</xdr:row>
      <xdr:rowOff>48277</xdr:rowOff>
    </xdr:from>
    <xdr:ext cx="762000" cy="259045"/>
    <xdr:sp macro="" textlink="">
      <xdr:nvSpPr>
        <xdr:cNvPr id="254" name="給与水準   （国との比較）平均値テキスト">
          <a:extLst>
            <a:ext uri="{FF2B5EF4-FFF2-40B4-BE49-F238E27FC236}">
              <a16:creationId xmlns:a16="http://schemas.microsoft.com/office/drawing/2014/main" id="{00000000-0008-0000-0300-0000FE000000}"/>
            </a:ext>
          </a:extLst>
        </xdr:cNvPr>
        <xdr:cNvSpPr txBox="1"/>
      </xdr:nvSpPr>
      <xdr:spPr>
        <a:xfrm>
          <a:off x="17106900" y="142786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31750</xdr:rowOff>
    </xdr:from>
    <xdr:to>
      <xdr:col>81</xdr:col>
      <xdr:colOff>95250</xdr:colOff>
      <xdr:row>84</xdr:row>
      <xdr:rowOff>133350</xdr:rowOff>
    </xdr:to>
    <xdr:sp macro="" textlink="">
      <xdr:nvSpPr>
        <xdr:cNvPr id="255" name="フローチャート: 判断 254">
          <a:extLst>
            <a:ext uri="{FF2B5EF4-FFF2-40B4-BE49-F238E27FC236}">
              <a16:creationId xmlns:a16="http://schemas.microsoft.com/office/drawing/2014/main" id="{00000000-0008-0000-0300-0000FF000000}"/>
            </a:ext>
          </a:extLst>
        </xdr:cNvPr>
        <xdr:cNvSpPr/>
      </xdr:nvSpPr>
      <xdr:spPr>
        <a:xfrm>
          <a:off x="16967200" y="1443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85</xdr:row>
      <xdr:rowOff>85372</xdr:rowOff>
    </xdr:from>
    <xdr:to>
      <xdr:col>77</xdr:col>
      <xdr:colOff>44450</xdr:colOff>
      <xdr:row>85</xdr:row>
      <xdr:rowOff>125589</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5290800" y="14658622"/>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85372</xdr:rowOff>
    </xdr:from>
    <xdr:to>
      <xdr:col>77</xdr:col>
      <xdr:colOff>95250</xdr:colOff>
      <xdr:row>85</xdr:row>
      <xdr:rowOff>15522</xdr:rowOff>
    </xdr:to>
    <xdr:sp macro="" textlink="">
      <xdr:nvSpPr>
        <xdr:cNvPr id="257" name="フローチャート: 判断 256">
          <a:extLst>
            <a:ext uri="{FF2B5EF4-FFF2-40B4-BE49-F238E27FC236}">
              <a16:creationId xmlns:a16="http://schemas.microsoft.com/office/drawing/2014/main" id="{00000000-0008-0000-0300-000001010000}"/>
            </a:ext>
          </a:extLst>
        </xdr:cNvPr>
        <xdr:cNvSpPr/>
      </xdr:nvSpPr>
      <xdr:spPr>
        <a:xfrm>
          <a:off x="16129000" y="14487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25699</xdr:rowOff>
    </xdr:from>
    <xdr:ext cx="736600" cy="259045"/>
    <xdr:sp macro="" textlink="">
      <xdr:nvSpPr>
        <xdr:cNvPr id="258" name="テキスト ボックス 257">
          <a:extLst>
            <a:ext uri="{FF2B5EF4-FFF2-40B4-BE49-F238E27FC236}">
              <a16:creationId xmlns:a16="http://schemas.microsoft.com/office/drawing/2014/main" id="{00000000-0008-0000-0300-000002010000}"/>
            </a:ext>
          </a:extLst>
        </xdr:cNvPr>
        <xdr:cNvSpPr txBox="1"/>
      </xdr:nvSpPr>
      <xdr:spPr>
        <a:xfrm>
          <a:off x="15798800" y="142560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85</xdr:row>
      <xdr:rowOff>71966</xdr:rowOff>
    </xdr:from>
    <xdr:to>
      <xdr:col>72</xdr:col>
      <xdr:colOff>203200</xdr:colOff>
      <xdr:row>85</xdr:row>
      <xdr:rowOff>85372</xdr:rowOff>
    </xdr:to>
    <xdr:cxnSp macro="">
      <xdr:nvCxnSpPr>
        <xdr:cNvPr id="259" name="直線コネクタ 258">
          <a:extLst>
            <a:ext uri="{FF2B5EF4-FFF2-40B4-BE49-F238E27FC236}">
              <a16:creationId xmlns:a16="http://schemas.microsoft.com/office/drawing/2014/main" id="{00000000-0008-0000-0300-000003010000}"/>
            </a:ext>
          </a:extLst>
        </xdr:cNvPr>
        <xdr:cNvCxnSpPr/>
      </xdr:nvCxnSpPr>
      <xdr:spPr>
        <a:xfrm>
          <a:off x="14401800" y="14645216"/>
          <a:ext cx="8890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18345</xdr:rowOff>
    </xdr:from>
    <xdr:to>
      <xdr:col>73</xdr:col>
      <xdr:colOff>44450</xdr:colOff>
      <xdr:row>84</xdr:row>
      <xdr:rowOff>119945</xdr:rowOff>
    </xdr:to>
    <xdr:sp macro="" textlink="">
      <xdr:nvSpPr>
        <xdr:cNvPr id="260" name="フローチャート: 判断 259">
          <a:extLst>
            <a:ext uri="{FF2B5EF4-FFF2-40B4-BE49-F238E27FC236}">
              <a16:creationId xmlns:a16="http://schemas.microsoft.com/office/drawing/2014/main" id="{00000000-0008-0000-0300-000004010000}"/>
            </a:ext>
          </a:extLst>
        </xdr:cNvPr>
        <xdr:cNvSpPr/>
      </xdr:nvSpPr>
      <xdr:spPr>
        <a:xfrm>
          <a:off x="15240000" y="14420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82</xdr:row>
      <xdr:rowOff>130122</xdr:rowOff>
    </xdr:from>
    <xdr:ext cx="762000" cy="259045"/>
    <xdr:sp macro="" textlink="">
      <xdr:nvSpPr>
        <xdr:cNvPr id="261" name="テキスト ボックス 260">
          <a:extLst>
            <a:ext uri="{FF2B5EF4-FFF2-40B4-BE49-F238E27FC236}">
              <a16:creationId xmlns:a16="http://schemas.microsoft.com/office/drawing/2014/main" id="{00000000-0008-0000-0300-000005010000}"/>
            </a:ext>
          </a:extLst>
        </xdr:cNvPr>
        <xdr:cNvSpPr txBox="1"/>
      </xdr:nvSpPr>
      <xdr:spPr>
        <a:xfrm>
          <a:off x="14909800" y="141890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85</xdr:row>
      <xdr:rowOff>71966</xdr:rowOff>
    </xdr:from>
    <xdr:to>
      <xdr:col>68</xdr:col>
      <xdr:colOff>152400</xdr:colOff>
      <xdr:row>86</xdr:row>
      <xdr:rowOff>7761</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flipV="1">
          <a:off x="13512800" y="14645216"/>
          <a:ext cx="889000" cy="107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45155</xdr:rowOff>
    </xdr:from>
    <xdr:to>
      <xdr:col>68</xdr:col>
      <xdr:colOff>203200</xdr:colOff>
      <xdr:row>84</xdr:row>
      <xdr:rowOff>146755</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4351000" y="14446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82</xdr:row>
      <xdr:rowOff>156932</xdr:rowOff>
    </xdr:from>
    <xdr:ext cx="7620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4020800" y="142158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31750</xdr:rowOff>
    </xdr:from>
    <xdr:to>
      <xdr:col>64</xdr:col>
      <xdr:colOff>152400</xdr:colOff>
      <xdr:row>84</xdr:row>
      <xdr:rowOff>133350</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3462000" y="1443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82</xdr:row>
      <xdr:rowOff>143527</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3131800" y="1420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7761</xdr:rowOff>
    </xdr:from>
    <xdr:to>
      <xdr:col>81</xdr:col>
      <xdr:colOff>95250</xdr:colOff>
      <xdr:row>85</xdr:row>
      <xdr:rowOff>109361</xdr:rowOff>
    </xdr:to>
    <xdr:sp macro="" textlink="">
      <xdr:nvSpPr>
        <xdr:cNvPr id="272" name="楕円 271">
          <a:extLst>
            <a:ext uri="{FF2B5EF4-FFF2-40B4-BE49-F238E27FC236}">
              <a16:creationId xmlns:a16="http://schemas.microsoft.com/office/drawing/2014/main" id="{00000000-0008-0000-0300-000010010000}"/>
            </a:ext>
          </a:extLst>
        </xdr:cNvPr>
        <xdr:cNvSpPr/>
      </xdr:nvSpPr>
      <xdr:spPr>
        <a:xfrm>
          <a:off x="16967200" y="14581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84</xdr:row>
      <xdr:rowOff>151288</xdr:rowOff>
    </xdr:from>
    <xdr:ext cx="762000" cy="259045"/>
    <xdr:sp macro="" textlink="">
      <xdr:nvSpPr>
        <xdr:cNvPr id="273" name="給与水準   （国との比較）該当値テキスト">
          <a:extLst>
            <a:ext uri="{FF2B5EF4-FFF2-40B4-BE49-F238E27FC236}">
              <a16:creationId xmlns:a16="http://schemas.microsoft.com/office/drawing/2014/main" id="{00000000-0008-0000-0300-000011010000}"/>
            </a:ext>
          </a:extLst>
        </xdr:cNvPr>
        <xdr:cNvSpPr txBox="1"/>
      </xdr:nvSpPr>
      <xdr:spPr>
        <a:xfrm>
          <a:off x="17106900" y="145530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85</xdr:row>
      <xdr:rowOff>74789</xdr:rowOff>
    </xdr:from>
    <xdr:to>
      <xdr:col>77</xdr:col>
      <xdr:colOff>95250</xdr:colOff>
      <xdr:row>86</xdr:row>
      <xdr:rowOff>4939</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6129000" y="14648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161166</xdr:rowOff>
    </xdr:from>
    <xdr:ext cx="7366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5798800" y="147344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85</xdr:row>
      <xdr:rowOff>34572</xdr:rowOff>
    </xdr:from>
    <xdr:to>
      <xdr:col>73</xdr:col>
      <xdr:colOff>44450</xdr:colOff>
      <xdr:row>85</xdr:row>
      <xdr:rowOff>136172</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5240000" y="146078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120949</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4909800" y="146941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85</xdr:row>
      <xdr:rowOff>21166</xdr:rowOff>
    </xdr:from>
    <xdr:to>
      <xdr:col>68</xdr:col>
      <xdr:colOff>203200</xdr:colOff>
      <xdr:row>85</xdr:row>
      <xdr:rowOff>122766</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4351000" y="14594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107543</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020800" y="14680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128411</xdr:rowOff>
    </xdr:from>
    <xdr:to>
      <xdr:col>64</xdr:col>
      <xdr:colOff>152400</xdr:colOff>
      <xdr:row>86</xdr:row>
      <xdr:rowOff>58561</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3462000" y="14701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43338</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3131800" y="147880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2" name="正方形/長方形 281">
          <a:extLst>
            <a:ext uri="{FF2B5EF4-FFF2-40B4-BE49-F238E27FC236}">
              <a16:creationId xmlns:a16="http://schemas.microsoft.com/office/drawing/2014/main" id="{00000000-0008-0000-0300-00001A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4" name="テキスト ボックス 283">
          <a:extLst>
            <a:ext uri="{FF2B5EF4-FFF2-40B4-BE49-F238E27FC236}">
              <a16:creationId xmlns:a16="http://schemas.microsoft.com/office/drawing/2014/main" id="{00000000-0008-0000-0300-00001C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[20.95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5" name="正方形/長方形 284">
          <a:extLst>
            <a:ext uri="{FF2B5EF4-FFF2-40B4-BE49-F238E27FC236}">
              <a16:creationId xmlns:a16="http://schemas.microsoft.com/office/drawing/2014/main" id="{00000000-0008-0000-0300-00001D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4" name="テキスト ボックス 293">
          <a:extLst>
            <a:ext uri="{FF2B5EF4-FFF2-40B4-BE49-F238E27FC236}">
              <a16:creationId xmlns:a16="http://schemas.microsoft.com/office/drawing/2014/main" id="{00000000-0008-0000-0300-000026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前年度と比較すると</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0.21</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ポイント増の</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20.95</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となり、</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前年度同様に</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類似団体平均を若干下回っ</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た状態で推移している。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行政需要の増加等に伴い事務量は増嵩の傾向にあるが、住民サービスを低下させることなく、業務の効率化を図り、今後についても、電子化の推進及びアウトソーシングの活用を図り、職員数の適正管理に努める。</a:t>
          </a:r>
          <a:endParaRPr lang="ja-JP" altLang="ja-JP" sz="13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295" name="テキスト ボックス 294">
          <a:extLst>
            <a:ext uri="{FF2B5EF4-FFF2-40B4-BE49-F238E27FC236}">
              <a16:creationId xmlns:a16="http://schemas.microsoft.com/office/drawing/2014/main" id="{00000000-0008-0000-0300-000027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6" name="直線コネクタ 295">
          <a:extLst>
            <a:ext uri="{FF2B5EF4-FFF2-40B4-BE49-F238E27FC236}">
              <a16:creationId xmlns:a16="http://schemas.microsoft.com/office/drawing/2014/main" id="{00000000-0008-0000-0300-000028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55</xdr:row>
      <xdr:rowOff>158750</xdr:rowOff>
    </xdr:from>
    <xdr:to>
      <xdr:col>85</xdr:col>
      <xdr:colOff>95250</xdr:colOff>
      <xdr:row>70</xdr:row>
      <xdr:rowOff>0</xdr:rowOff>
    </xdr:to>
    <xdr:sp macro="" textlink="">
      <xdr:nvSpPr>
        <xdr:cNvPr id="309" name="定員管理の状況グラフ枠">
          <a:extLst>
            <a:ext uri="{FF2B5EF4-FFF2-40B4-BE49-F238E27FC236}">
              <a16:creationId xmlns:a16="http://schemas.microsoft.com/office/drawing/2014/main" id="{00000000-0008-0000-0300-000035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139943</xdr:rowOff>
    </xdr:from>
    <xdr:to>
      <xdr:col>81</xdr:col>
      <xdr:colOff>44450</xdr:colOff>
      <xdr:row>66</xdr:row>
      <xdr:rowOff>42535</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flipV="1">
          <a:off x="17018000" y="10255493"/>
          <a:ext cx="0" cy="110274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14612</xdr:rowOff>
    </xdr:from>
    <xdr:ext cx="762000" cy="259045"/>
    <xdr:sp macro="" textlink="">
      <xdr:nvSpPr>
        <xdr:cNvPr id="311" name="定員管理の状況最小値テキスト">
          <a:extLst>
            <a:ext uri="{FF2B5EF4-FFF2-40B4-BE49-F238E27FC236}">
              <a16:creationId xmlns:a16="http://schemas.microsoft.com/office/drawing/2014/main" id="{00000000-0008-0000-0300-000037010000}"/>
            </a:ext>
          </a:extLst>
        </xdr:cNvPr>
        <xdr:cNvSpPr txBox="1"/>
      </xdr:nvSpPr>
      <xdr:spPr>
        <a:xfrm>
          <a:off x="17106900" y="113303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42535</xdr:rowOff>
    </xdr:from>
    <xdr:to>
      <xdr:col>81</xdr:col>
      <xdr:colOff>133350</xdr:colOff>
      <xdr:row>66</xdr:row>
      <xdr:rowOff>42535</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6929100" y="113582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58</xdr:row>
      <xdr:rowOff>54870</xdr:rowOff>
    </xdr:from>
    <xdr:ext cx="762000" cy="259045"/>
    <xdr:sp macro="" textlink="">
      <xdr:nvSpPr>
        <xdr:cNvPr id="313" name="定員管理の状況最大値テキスト">
          <a:extLst>
            <a:ext uri="{FF2B5EF4-FFF2-40B4-BE49-F238E27FC236}">
              <a16:creationId xmlns:a16="http://schemas.microsoft.com/office/drawing/2014/main" id="{00000000-0008-0000-0300-000039010000}"/>
            </a:ext>
          </a:extLst>
        </xdr:cNvPr>
        <xdr:cNvSpPr txBox="1"/>
      </xdr:nvSpPr>
      <xdr:spPr>
        <a:xfrm>
          <a:off x="17106900" y="99989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139943</xdr:rowOff>
    </xdr:from>
    <xdr:to>
      <xdr:col>81</xdr:col>
      <xdr:colOff>133350</xdr:colOff>
      <xdr:row>59</xdr:row>
      <xdr:rowOff>139943</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6929100" y="102554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120714</xdr:rowOff>
    </xdr:from>
    <xdr:to>
      <xdr:col>81</xdr:col>
      <xdr:colOff>44450</xdr:colOff>
      <xdr:row>60</xdr:row>
      <xdr:rowOff>124937</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a:off x="16179800" y="10407714"/>
          <a:ext cx="838200" cy="42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60893</xdr:rowOff>
    </xdr:from>
    <xdr:ext cx="762000" cy="259045"/>
    <xdr:sp macro="" textlink="">
      <xdr:nvSpPr>
        <xdr:cNvPr id="316" name="定員管理の状況平均値テキスト">
          <a:extLst>
            <a:ext uri="{FF2B5EF4-FFF2-40B4-BE49-F238E27FC236}">
              <a16:creationId xmlns:a16="http://schemas.microsoft.com/office/drawing/2014/main" id="{00000000-0008-0000-0300-00003C010000}"/>
            </a:ext>
          </a:extLst>
        </xdr:cNvPr>
        <xdr:cNvSpPr txBox="1"/>
      </xdr:nvSpPr>
      <xdr:spPr>
        <a:xfrm>
          <a:off x="17106900" y="103478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88816</xdr:rowOff>
    </xdr:from>
    <xdr:to>
      <xdr:col>81</xdr:col>
      <xdr:colOff>95250</xdr:colOff>
      <xdr:row>61</xdr:row>
      <xdr:rowOff>18966</xdr:rowOff>
    </xdr:to>
    <xdr:sp macro="" textlink="">
      <xdr:nvSpPr>
        <xdr:cNvPr id="317" name="フローチャート: 判断 316">
          <a:extLst>
            <a:ext uri="{FF2B5EF4-FFF2-40B4-BE49-F238E27FC236}">
              <a16:creationId xmlns:a16="http://schemas.microsoft.com/office/drawing/2014/main" id="{00000000-0008-0000-0300-00003D010000}"/>
            </a:ext>
          </a:extLst>
        </xdr:cNvPr>
        <xdr:cNvSpPr/>
      </xdr:nvSpPr>
      <xdr:spPr>
        <a:xfrm>
          <a:off x="16967200" y="10375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101007</xdr:rowOff>
    </xdr:from>
    <xdr:to>
      <xdr:col>77</xdr:col>
      <xdr:colOff>44450</xdr:colOff>
      <xdr:row>60</xdr:row>
      <xdr:rowOff>120714</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5290800" y="10388007"/>
          <a:ext cx="889000" cy="19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75142</xdr:rowOff>
    </xdr:from>
    <xdr:to>
      <xdr:col>77</xdr:col>
      <xdr:colOff>95250</xdr:colOff>
      <xdr:row>61</xdr:row>
      <xdr:rowOff>5292</xdr:rowOff>
    </xdr:to>
    <xdr:sp macro="" textlink="">
      <xdr:nvSpPr>
        <xdr:cNvPr id="319" name="フローチャート: 判断 318">
          <a:extLst>
            <a:ext uri="{FF2B5EF4-FFF2-40B4-BE49-F238E27FC236}">
              <a16:creationId xmlns:a16="http://schemas.microsoft.com/office/drawing/2014/main" id="{00000000-0008-0000-0300-00003F010000}"/>
            </a:ext>
          </a:extLst>
        </xdr:cNvPr>
        <xdr:cNvSpPr/>
      </xdr:nvSpPr>
      <xdr:spPr>
        <a:xfrm>
          <a:off x="16129000" y="10362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161519</xdr:rowOff>
    </xdr:from>
    <xdr:ext cx="736600" cy="259045"/>
    <xdr:sp macro="" textlink="">
      <xdr:nvSpPr>
        <xdr:cNvPr id="320" name="テキスト ボックス 319">
          <a:extLst>
            <a:ext uri="{FF2B5EF4-FFF2-40B4-BE49-F238E27FC236}">
              <a16:creationId xmlns:a16="http://schemas.microsoft.com/office/drawing/2014/main" id="{00000000-0008-0000-0300-000040010000}"/>
            </a:ext>
          </a:extLst>
        </xdr:cNvPr>
        <xdr:cNvSpPr txBox="1"/>
      </xdr:nvSpPr>
      <xdr:spPr>
        <a:xfrm>
          <a:off x="15798800" y="1044851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101007</xdr:rowOff>
    </xdr:from>
    <xdr:to>
      <xdr:col>72</xdr:col>
      <xdr:colOff>203200</xdr:colOff>
      <xdr:row>60</xdr:row>
      <xdr:rowOff>111866</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flipV="1">
          <a:off x="14401800" y="10388007"/>
          <a:ext cx="889000" cy="10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47996</xdr:rowOff>
    </xdr:from>
    <xdr:to>
      <xdr:col>73</xdr:col>
      <xdr:colOff>44450</xdr:colOff>
      <xdr:row>60</xdr:row>
      <xdr:rowOff>149596</xdr:rowOff>
    </xdr:to>
    <xdr:sp macro="" textlink="">
      <xdr:nvSpPr>
        <xdr:cNvPr id="322" name="フローチャート: 判断 321">
          <a:extLst>
            <a:ext uri="{FF2B5EF4-FFF2-40B4-BE49-F238E27FC236}">
              <a16:creationId xmlns:a16="http://schemas.microsoft.com/office/drawing/2014/main" id="{00000000-0008-0000-0300-000042010000}"/>
            </a:ext>
          </a:extLst>
        </xdr:cNvPr>
        <xdr:cNvSpPr/>
      </xdr:nvSpPr>
      <xdr:spPr>
        <a:xfrm>
          <a:off x="15240000" y="103349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159773</xdr:rowOff>
    </xdr:from>
    <xdr:ext cx="762000" cy="259045"/>
    <xdr:sp macro="" textlink="">
      <xdr:nvSpPr>
        <xdr:cNvPr id="323" name="テキスト ボックス 322">
          <a:extLst>
            <a:ext uri="{FF2B5EF4-FFF2-40B4-BE49-F238E27FC236}">
              <a16:creationId xmlns:a16="http://schemas.microsoft.com/office/drawing/2014/main" id="{00000000-0008-0000-0300-000043010000}"/>
            </a:ext>
          </a:extLst>
        </xdr:cNvPr>
        <xdr:cNvSpPr txBox="1"/>
      </xdr:nvSpPr>
      <xdr:spPr>
        <a:xfrm>
          <a:off x="14909800" y="101038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105029</xdr:rowOff>
    </xdr:from>
    <xdr:to>
      <xdr:col>68</xdr:col>
      <xdr:colOff>152400</xdr:colOff>
      <xdr:row>60</xdr:row>
      <xdr:rowOff>111866</xdr:rowOff>
    </xdr:to>
    <xdr:cxnSp macro="">
      <xdr:nvCxnSpPr>
        <xdr:cNvPr id="324" name="直線コネクタ 323">
          <a:extLst>
            <a:ext uri="{FF2B5EF4-FFF2-40B4-BE49-F238E27FC236}">
              <a16:creationId xmlns:a16="http://schemas.microsoft.com/office/drawing/2014/main" id="{00000000-0008-0000-0300-000044010000}"/>
            </a:ext>
          </a:extLst>
        </xdr:cNvPr>
        <xdr:cNvCxnSpPr/>
      </xdr:nvCxnSpPr>
      <xdr:spPr>
        <a:xfrm>
          <a:off x="13512800" y="10392029"/>
          <a:ext cx="889000" cy="68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40153</xdr:rowOff>
    </xdr:from>
    <xdr:to>
      <xdr:col>68</xdr:col>
      <xdr:colOff>203200</xdr:colOff>
      <xdr:row>60</xdr:row>
      <xdr:rowOff>141753</xdr:rowOff>
    </xdr:to>
    <xdr:sp macro="" textlink="">
      <xdr:nvSpPr>
        <xdr:cNvPr id="325" name="フローチャート: 判断 324">
          <a:extLst>
            <a:ext uri="{FF2B5EF4-FFF2-40B4-BE49-F238E27FC236}">
              <a16:creationId xmlns:a16="http://schemas.microsoft.com/office/drawing/2014/main" id="{00000000-0008-0000-0300-000045010000}"/>
            </a:ext>
          </a:extLst>
        </xdr:cNvPr>
        <xdr:cNvSpPr/>
      </xdr:nvSpPr>
      <xdr:spPr>
        <a:xfrm>
          <a:off x="14351000" y="10327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151930</xdr:rowOff>
    </xdr:from>
    <xdr:ext cx="762000" cy="259045"/>
    <xdr:sp macro="" textlink="">
      <xdr:nvSpPr>
        <xdr:cNvPr id="326" name="テキスト ボックス 325">
          <a:extLst>
            <a:ext uri="{FF2B5EF4-FFF2-40B4-BE49-F238E27FC236}">
              <a16:creationId xmlns:a16="http://schemas.microsoft.com/office/drawing/2014/main" id="{00000000-0008-0000-0300-000046010000}"/>
            </a:ext>
          </a:extLst>
        </xdr:cNvPr>
        <xdr:cNvSpPr txBox="1"/>
      </xdr:nvSpPr>
      <xdr:spPr>
        <a:xfrm>
          <a:off x="14020800" y="100960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59658</xdr:rowOff>
    </xdr:from>
    <xdr:to>
      <xdr:col>64</xdr:col>
      <xdr:colOff>152400</xdr:colOff>
      <xdr:row>60</xdr:row>
      <xdr:rowOff>161258</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3462000" y="10346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146035</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3131800" y="104330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74137</xdr:rowOff>
    </xdr:from>
    <xdr:to>
      <xdr:col>81</xdr:col>
      <xdr:colOff>95250</xdr:colOff>
      <xdr:row>61</xdr:row>
      <xdr:rowOff>4287</xdr:rowOff>
    </xdr:to>
    <xdr:sp macro="" textlink="">
      <xdr:nvSpPr>
        <xdr:cNvPr id="334" name="楕円 333">
          <a:extLst>
            <a:ext uri="{FF2B5EF4-FFF2-40B4-BE49-F238E27FC236}">
              <a16:creationId xmlns:a16="http://schemas.microsoft.com/office/drawing/2014/main" id="{00000000-0008-0000-0300-00004E010000}"/>
            </a:ext>
          </a:extLst>
        </xdr:cNvPr>
        <xdr:cNvSpPr/>
      </xdr:nvSpPr>
      <xdr:spPr>
        <a:xfrm>
          <a:off x="16967200" y="10361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90664</xdr:rowOff>
    </xdr:from>
    <xdr:ext cx="762000" cy="259045"/>
    <xdr:sp macro="" textlink="">
      <xdr:nvSpPr>
        <xdr:cNvPr id="335" name="定員管理の状況該当値テキスト">
          <a:extLst>
            <a:ext uri="{FF2B5EF4-FFF2-40B4-BE49-F238E27FC236}">
              <a16:creationId xmlns:a16="http://schemas.microsoft.com/office/drawing/2014/main" id="{00000000-0008-0000-0300-00004F010000}"/>
            </a:ext>
          </a:extLst>
        </xdr:cNvPr>
        <xdr:cNvSpPr txBox="1"/>
      </xdr:nvSpPr>
      <xdr:spPr>
        <a:xfrm>
          <a:off x="17106900" y="102062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69914</xdr:rowOff>
    </xdr:from>
    <xdr:to>
      <xdr:col>77</xdr:col>
      <xdr:colOff>95250</xdr:colOff>
      <xdr:row>61</xdr:row>
      <xdr:rowOff>64</xdr:rowOff>
    </xdr:to>
    <xdr:sp macro="" textlink="">
      <xdr:nvSpPr>
        <xdr:cNvPr id="336" name="楕円 335">
          <a:extLst>
            <a:ext uri="{FF2B5EF4-FFF2-40B4-BE49-F238E27FC236}">
              <a16:creationId xmlns:a16="http://schemas.microsoft.com/office/drawing/2014/main" id="{00000000-0008-0000-0300-000050010000}"/>
            </a:ext>
          </a:extLst>
        </xdr:cNvPr>
        <xdr:cNvSpPr/>
      </xdr:nvSpPr>
      <xdr:spPr>
        <a:xfrm>
          <a:off x="16129000" y="10356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10241</xdr:rowOff>
    </xdr:from>
    <xdr:ext cx="7366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5798800" y="101257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50207</xdr:rowOff>
    </xdr:from>
    <xdr:to>
      <xdr:col>73</xdr:col>
      <xdr:colOff>44450</xdr:colOff>
      <xdr:row>60</xdr:row>
      <xdr:rowOff>151807</xdr:rowOff>
    </xdr:to>
    <xdr:sp macro="" textlink="">
      <xdr:nvSpPr>
        <xdr:cNvPr id="338" name="楕円 337">
          <a:extLst>
            <a:ext uri="{FF2B5EF4-FFF2-40B4-BE49-F238E27FC236}">
              <a16:creationId xmlns:a16="http://schemas.microsoft.com/office/drawing/2014/main" id="{00000000-0008-0000-0300-000052010000}"/>
            </a:ext>
          </a:extLst>
        </xdr:cNvPr>
        <xdr:cNvSpPr/>
      </xdr:nvSpPr>
      <xdr:spPr>
        <a:xfrm>
          <a:off x="15240000" y="103372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136584</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4909800" y="104235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61066</xdr:rowOff>
    </xdr:from>
    <xdr:to>
      <xdr:col>68</xdr:col>
      <xdr:colOff>203200</xdr:colOff>
      <xdr:row>60</xdr:row>
      <xdr:rowOff>162666</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4351000" y="10348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147443</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4020800" y="10434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54229</xdr:rowOff>
    </xdr:from>
    <xdr:to>
      <xdr:col>64</xdr:col>
      <xdr:colOff>152400</xdr:colOff>
      <xdr:row>60</xdr:row>
      <xdr:rowOff>155829</xdr:rowOff>
    </xdr:to>
    <xdr:sp macro="" textlink="">
      <xdr:nvSpPr>
        <xdr:cNvPr id="342" name="楕円 341">
          <a:extLst>
            <a:ext uri="{FF2B5EF4-FFF2-40B4-BE49-F238E27FC236}">
              <a16:creationId xmlns:a16="http://schemas.microsoft.com/office/drawing/2014/main" id="{00000000-0008-0000-0300-000056010000}"/>
            </a:ext>
          </a:extLst>
        </xdr:cNvPr>
        <xdr:cNvSpPr/>
      </xdr:nvSpPr>
      <xdr:spPr>
        <a:xfrm>
          <a:off x="13462000" y="103412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166006</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3131800" y="101101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4" name="正方形/長方形 343">
          <a:extLst>
            <a:ext uri="{FF2B5EF4-FFF2-40B4-BE49-F238E27FC236}">
              <a16:creationId xmlns:a16="http://schemas.microsoft.com/office/drawing/2014/main" id="{00000000-0008-0000-0300-000058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[11.1%]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7" name="正方形/長方形 346">
          <a:extLst>
            <a:ext uri="{FF2B5EF4-FFF2-40B4-BE49-F238E27FC236}">
              <a16:creationId xmlns:a16="http://schemas.microsoft.com/office/drawing/2014/main" id="{00000000-0008-0000-0300-00005B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6" name="テキスト ボックス 355">
          <a:extLst>
            <a:ext uri="{FF2B5EF4-FFF2-40B4-BE49-F238E27FC236}">
              <a16:creationId xmlns:a16="http://schemas.microsoft.com/office/drawing/2014/main" id="{00000000-0008-0000-0300-000064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前年度と比較すると</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.0.8</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ポイント減の</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11.1</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％となった。</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地方債</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元利償還金の額の減少</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及び</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普通交付税</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交付額の</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減</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が主な要因となっている</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今後も、</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算出の分母となる標準税収入額等と普通交付税額の平衡化が保たれるならば急激な数値の変動は</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なく、ほぼ</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同水準で推移すると</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見込んでいる。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今後も引き続き、町の</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財政規模にあった公債管理</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や実施事業の見直し、</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新規借入の抑制を図</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っていかなければならない。</a:t>
          </a:r>
          <a:endParaRPr lang="ja-JP" altLang="ja-JP" sz="13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8" name="直線コネクタ 357">
          <a:extLst>
            <a:ext uri="{FF2B5EF4-FFF2-40B4-BE49-F238E27FC236}">
              <a16:creationId xmlns:a16="http://schemas.microsoft.com/office/drawing/2014/main" id="{00000000-0008-0000-0300-000066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59" name="テキスト ボックス 358">
          <a:extLst>
            <a:ext uri="{FF2B5EF4-FFF2-40B4-BE49-F238E27FC236}">
              <a16:creationId xmlns:a16="http://schemas.microsoft.com/office/drawing/2014/main" id="{00000000-0008-0000-0300-000067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131535</xdr:rowOff>
    </xdr:from>
    <xdr:to>
      <xdr:col>85</xdr:col>
      <xdr:colOff>95250</xdr:colOff>
      <xdr:row>45</xdr:row>
      <xdr:rowOff>131535</xdr:rowOff>
    </xdr:to>
    <xdr:cxnSp macro="">
      <xdr:nvCxnSpPr>
        <xdr:cNvPr id="360" name="直線コネクタ 359">
          <a:extLst>
            <a:ext uri="{FF2B5EF4-FFF2-40B4-BE49-F238E27FC236}">
              <a16:creationId xmlns:a16="http://schemas.microsoft.com/office/drawing/2014/main" id="{00000000-0008-0000-0300-000068010000}"/>
            </a:ext>
          </a:extLst>
        </xdr:cNvPr>
        <xdr:cNvCxnSpPr/>
      </xdr:nvCxnSpPr>
      <xdr:spPr>
        <a:xfrm>
          <a:off x="12827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160762</xdr:rowOff>
    </xdr:from>
    <xdr:ext cx="762000" cy="259045"/>
    <xdr:sp macro="" textlink="">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206500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129722</xdr:rowOff>
    </xdr:from>
    <xdr:to>
      <xdr:col>85</xdr:col>
      <xdr:colOff>95250</xdr:colOff>
      <xdr:row>43</xdr:row>
      <xdr:rowOff>129722</xdr:rowOff>
    </xdr:to>
    <xdr:cxnSp macro="">
      <xdr:nvCxnSpPr>
        <xdr:cNvPr id="362" name="直線コネクタ 361">
          <a:extLst>
            <a:ext uri="{FF2B5EF4-FFF2-40B4-BE49-F238E27FC236}">
              <a16:creationId xmlns:a16="http://schemas.microsoft.com/office/drawing/2014/main" id="{00000000-0008-0000-0300-00006A010000}"/>
            </a:ext>
          </a:extLst>
        </xdr:cNvPr>
        <xdr:cNvCxnSpPr/>
      </xdr:nvCxnSpPr>
      <xdr:spPr>
        <a:xfrm>
          <a:off x="12827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158949</xdr:rowOff>
    </xdr:from>
    <xdr:ext cx="762000" cy="259045"/>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206500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41</xdr:row>
      <xdr:rowOff>127907</xdr:rowOff>
    </xdr:from>
    <xdr:to>
      <xdr:col>85</xdr:col>
      <xdr:colOff>95250</xdr:colOff>
      <xdr:row>41</xdr:row>
      <xdr:rowOff>127907</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2827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40</xdr:row>
      <xdr:rowOff>157134</xdr:rowOff>
    </xdr:from>
    <xdr:ext cx="762000" cy="259045"/>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06500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126093</xdr:rowOff>
    </xdr:from>
    <xdr:to>
      <xdr:col>85</xdr:col>
      <xdr:colOff>95250</xdr:colOff>
      <xdr:row>39</xdr:row>
      <xdr:rowOff>126093</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155320</xdr:rowOff>
    </xdr:from>
    <xdr:ext cx="762000" cy="259045"/>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206500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37</xdr:row>
      <xdr:rowOff>124278</xdr:rowOff>
    </xdr:from>
    <xdr:to>
      <xdr:col>85</xdr:col>
      <xdr:colOff>95250</xdr:colOff>
      <xdr:row>37</xdr:row>
      <xdr:rowOff>124278</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153505</xdr:rowOff>
    </xdr:from>
    <xdr:ext cx="762000" cy="259045"/>
    <xdr:sp macro="" textlink="">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206500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35</xdr:row>
      <xdr:rowOff>122464</xdr:rowOff>
    </xdr:from>
    <xdr:to>
      <xdr:col>85</xdr:col>
      <xdr:colOff>95250</xdr:colOff>
      <xdr:row>35</xdr:row>
      <xdr:rowOff>122464</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a:off x="12827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2" name="公債費負担の状況グラフ枠">
          <a:extLst>
            <a:ext uri="{FF2B5EF4-FFF2-40B4-BE49-F238E27FC236}">
              <a16:creationId xmlns:a16="http://schemas.microsoft.com/office/drawing/2014/main" id="{00000000-0008-0000-0300-000074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137160</xdr:rowOff>
    </xdr:from>
    <xdr:to>
      <xdr:col>81</xdr:col>
      <xdr:colOff>44450</xdr:colOff>
      <xdr:row>44</xdr:row>
      <xdr:rowOff>61685</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flipV="1">
          <a:off x="17018000" y="6309360"/>
          <a:ext cx="0" cy="129612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33762</xdr:rowOff>
    </xdr:from>
    <xdr:ext cx="762000" cy="259045"/>
    <xdr:sp macro="" textlink="">
      <xdr:nvSpPr>
        <xdr:cNvPr id="374" name="公債費負担の状況最小値テキスト">
          <a:extLst>
            <a:ext uri="{FF2B5EF4-FFF2-40B4-BE49-F238E27FC236}">
              <a16:creationId xmlns:a16="http://schemas.microsoft.com/office/drawing/2014/main" id="{00000000-0008-0000-0300-000076010000}"/>
            </a:ext>
          </a:extLst>
        </xdr:cNvPr>
        <xdr:cNvSpPr txBox="1"/>
      </xdr:nvSpPr>
      <xdr:spPr>
        <a:xfrm>
          <a:off x="17106900" y="7577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61685</xdr:rowOff>
    </xdr:from>
    <xdr:to>
      <xdr:col>81</xdr:col>
      <xdr:colOff>133350</xdr:colOff>
      <xdr:row>44</xdr:row>
      <xdr:rowOff>61685</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6929100" y="76054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52087</xdr:rowOff>
    </xdr:from>
    <xdr:ext cx="762000" cy="259045"/>
    <xdr:sp macro="" textlink="">
      <xdr:nvSpPr>
        <xdr:cNvPr id="376" name="公債費負担の状況最大値テキスト">
          <a:extLst>
            <a:ext uri="{FF2B5EF4-FFF2-40B4-BE49-F238E27FC236}">
              <a16:creationId xmlns:a16="http://schemas.microsoft.com/office/drawing/2014/main" id="{00000000-0008-0000-0300-000078010000}"/>
            </a:ext>
          </a:extLst>
        </xdr:cNvPr>
        <xdr:cNvSpPr txBox="1"/>
      </xdr:nvSpPr>
      <xdr:spPr>
        <a:xfrm>
          <a:off x="17106900" y="6052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137160</xdr:rowOff>
    </xdr:from>
    <xdr:to>
      <xdr:col>81</xdr:col>
      <xdr:colOff>133350</xdr:colOff>
      <xdr:row>36</xdr:row>
      <xdr:rowOff>137160</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6929100" y="63093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42</xdr:row>
      <xdr:rowOff>32294</xdr:rowOff>
    </xdr:from>
    <xdr:to>
      <xdr:col>81</xdr:col>
      <xdr:colOff>44450</xdr:colOff>
      <xdr:row>42</xdr:row>
      <xdr:rowOff>87449</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flipV="1">
          <a:off x="16179800" y="7233194"/>
          <a:ext cx="838200" cy="551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30678</xdr:rowOff>
    </xdr:from>
    <xdr:ext cx="762000" cy="259045"/>
    <xdr:sp macro="" textlink="">
      <xdr:nvSpPr>
        <xdr:cNvPr id="379" name="公債費負担の状況平均値テキスト">
          <a:extLst>
            <a:ext uri="{FF2B5EF4-FFF2-40B4-BE49-F238E27FC236}">
              <a16:creationId xmlns:a16="http://schemas.microsoft.com/office/drawing/2014/main" id="{00000000-0008-0000-0300-00007B010000}"/>
            </a:ext>
          </a:extLst>
        </xdr:cNvPr>
        <xdr:cNvSpPr txBox="1"/>
      </xdr:nvSpPr>
      <xdr:spPr>
        <a:xfrm>
          <a:off x="17106900" y="671722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14151</xdr:rowOff>
    </xdr:from>
    <xdr:to>
      <xdr:col>81</xdr:col>
      <xdr:colOff>95250</xdr:colOff>
      <xdr:row>40</xdr:row>
      <xdr:rowOff>115751</xdr:rowOff>
    </xdr:to>
    <xdr:sp macro="" textlink="">
      <xdr:nvSpPr>
        <xdr:cNvPr id="380" name="フローチャート: 判断 379">
          <a:extLst>
            <a:ext uri="{FF2B5EF4-FFF2-40B4-BE49-F238E27FC236}">
              <a16:creationId xmlns:a16="http://schemas.microsoft.com/office/drawing/2014/main" id="{00000000-0008-0000-0300-00007C010000}"/>
            </a:ext>
          </a:extLst>
        </xdr:cNvPr>
        <xdr:cNvSpPr/>
      </xdr:nvSpPr>
      <xdr:spPr>
        <a:xfrm>
          <a:off x="16967200" y="6872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42</xdr:row>
      <xdr:rowOff>87449</xdr:rowOff>
    </xdr:from>
    <xdr:to>
      <xdr:col>77</xdr:col>
      <xdr:colOff>44450</xdr:colOff>
      <xdr:row>42</xdr:row>
      <xdr:rowOff>115026</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flipV="1">
          <a:off x="15290800" y="7288349"/>
          <a:ext cx="889000" cy="275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21046</xdr:rowOff>
    </xdr:from>
    <xdr:to>
      <xdr:col>77</xdr:col>
      <xdr:colOff>95250</xdr:colOff>
      <xdr:row>40</xdr:row>
      <xdr:rowOff>122646</xdr:rowOff>
    </xdr:to>
    <xdr:sp macro="" textlink="">
      <xdr:nvSpPr>
        <xdr:cNvPr id="382" name="フローチャート: 判断 381">
          <a:extLst>
            <a:ext uri="{FF2B5EF4-FFF2-40B4-BE49-F238E27FC236}">
              <a16:creationId xmlns:a16="http://schemas.microsoft.com/office/drawing/2014/main" id="{00000000-0008-0000-0300-00007E010000}"/>
            </a:ext>
          </a:extLst>
        </xdr:cNvPr>
        <xdr:cNvSpPr/>
      </xdr:nvSpPr>
      <xdr:spPr>
        <a:xfrm>
          <a:off x="16129000" y="6879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132823</xdr:rowOff>
    </xdr:from>
    <xdr:ext cx="736600" cy="259045"/>
    <xdr:sp macro="" textlink="">
      <xdr:nvSpPr>
        <xdr:cNvPr id="383" name="テキスト ボックス 382">
          <a:extLst>
            <a:ext uri="{FF2B5EF4-FFF2-40B4-BE49-F238E27FC236}">
              <a16:creationId xmlns:a16="http://schemas.microsoft.com/office/drawing/2014/main" id="{00000000-0008-0000-0300-00007F010000}"/>
            </a:ext>
          </a:extLst>
        </xdr:cNvPr>
        <xdr:cNvSpPr txBox="1"/>
      </xdr:nvSpPr>
      <xdr:spPr>
        <a:xfrm>
          <a:off x="15798800" y="66479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42</xdr:row>
      <xdr:rowOff>115026</xdr:rowOff>
    </xdr:from>
    <xdr:to>
      <xdr:col>72</xdr:col>
      <xdr:colOff>203200</xdr:colOff>
      <xdr:row>42</xdr:row>
      <xdr:rowOff>135709</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flipV="1">
          <a:off x="14401800" y="7315926"/>
          <a:ext cx="889000" cy="206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39</xdr:row>
      <xdr:rowOff>164919</xdr:rowOff>
    </xdr:from>
    <xdr:to>
      <xdr:col>73</xdr:col>
      <xdr:colOff>44450</xdr:colOff>
      <xdr:row>40</xdr:row>
      <xdr:rowOff>95069</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5240000" y="68514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105246</xdr:rowOff>
    </xdr:from>
    <xdr:ext cx="7620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4909800" y="66203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42</xdr:row>
      <xdr:rowOff>80554</xdr:rowOff>
    </xdr:from>
    <xdr:to>
      <xdr:col>68</xdr:col>
      <xdr:colOff>152400</xdr:colOff>
      <xdr:row>42</xdr:row>
      <xdr:rowOff>135709</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a:off x="13512800" y="7281454"/>
          <a:ext cx="889000" cy="551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39</xdr:row>
      <xdr:rowOff>151130</xdr:rowOff>
    </xdr:from>
    <xdr:to>
      <xdr:col>68</xdr:col>
      <xdr:colOff>203200</xdr:colOff>
      <xdr:row>40</xdr:row>
      <xdr:rowOff>81280</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4351000" y="6837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91457</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4020800" y="6606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130447</xdr:rowOff>
    </xdr:from>
    <xdr:to>
      <xdr:col>64</xdr:col>
      <xdr:colOff>152400</xdr:colOff>
      <xdr:row>40</xdr:row>
      <xdr:rowOff>60597</xdr:rowOff>
    </xdr:to>
    <xdr:sp macro="" textlink="">
      <xdr:nvSpPr>
        <xdr:cNvPr id="390" name="フローチャート: 判断 389">
          <a:extLst>
            <a:ext uri="{FF2B5EF4-FFF2-40B4-BE49-F238E27FC236}">
              <a16:creationId xmlns:a16="http://schemas.microsoft.com/office/drawing/2014/main" id="{00000000-0008-0000-0300-000086010000}"/>
            </a:ext>
          </a:extLst>
        </xdr:cNvPr>
        <xdr:cNvSpPr/>
      </xdr:nvSpPr>
      <xdr:spPr>
        <a:xfrm>
          <a:off x="13462000" y="6816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70774</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3131800" y="65858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152944</xdr:rowOff>
    </xdr:from>
    <xdr:to>
      <xdr:col>81</xdr:col>
      <xdr:colOff>95250</xdr:colOff>
      <xdr:row>42</xdr:row>
      <xdr:rowOff>83094</xdr:rowOff>
    </xdr:to>
    <xdr:sp macro="" textlink="">
      <xdr:nvSpPr>
        <xdr:cNvPr id="397" name="楕円 396">
          <a:extLst>
            <a:ext uri="{FF2B5EF4-FFF2-40B4-BE49-F238E27FC236}">
              <a16:creationId xmlns:a16="http://schemas.microsoft.com/office/drawing/2014/main" id="{00000000-0008-0000-0300-00008D010000}"/>
            </a:ext>
          </a:extLst>
        </xdr:cNvPr>
        <xdr:cNvSpPr/>
      </xdr:nvSpPr>
      <xdr:spPr>
        <a:xfrm>
          <a:off x="16967200" y="7182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41</xdr:row>
      <xdr:rowOff>125021</xdr:rowOff>
    </xdr:from>
    <xdr:ext cx="762000" cy="259045"/>
    <xdr:sp macro="" textlink="">
      <xdr:nvSpPr>
        <xdr:cNvPr id="398" name="公債費負担の状況該当値テキスト">
          <a:extLst>
            <a:ext uri="{FF2B5EF4-FFF2-40B4-BE49-F238E27FC236}">
              <a16:creationId xmlns:a16="http://schemas.microsoft.com/office/drawing/2014/main" id="{00000000-0008-0000-0300-00008E010000}"/>
            </a:ext>
          </a:extLst>
        </xdr:cNvPr>
        <xdr:cNvSpPr txBox="1"/>
      </xdr:nvSpPr>
      <xdr:spPr>
        <a:xfrm>
          <a:off x="17106900" y="71544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42</xdr:row>
      <xdr:rowOff>36649</xdr:rowOff>
    </xdr:from>
    <xdr:to>
      <xdr:col>77</xdr:col>
      <xdr:colOff>95250</xdr:colOff>
      <xdr:row>42</xdr:row>
      <xdr:rowOff>138249</xdr:rowOff>
    </xdr:to>
    <xdr:sp macro="" textlink="">
      <xdr:nvSpPr>
        <xdr:cNvPr id="399" name="楕円 398">
          <a:extLst>
            <a:ext uri="{FF2B5EF4-FFF2-40B4-BE49-F238E27FC236}">
              <a16:creationId xmlns:a16="http://schemas.microsoft.com/office/drawing/2014/main" id="{00000000-0008-0000-0300-00008F010000}"/>
            </a:ext>
          </a:extLst>
        </xdr:cNvPr>
        <xdr:cNvSpPr/>
      </xdr:nvSpPr>
      <xdr:spPr>
        <a:xfrm>
          <a:off x="16129000" y="72375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42</xdr:row>
      <xdr:rowOff>123026</xdr:rowOff>
    </xdr:from>
    <xdr:ext cx="7366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5798800" y="732392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42</xdr:row>
      <xdr:rowOff>64226</xdr:rowOff>
    </xdr:from>
    <xdr:to>
      <xdr:col>73</xdr:col>
      <xdr:colOff>44450</xdr:colOff>
      <xdr:row>42</xdr:row>
      <xdr:rowOff>165826</xdr:rowOff>
    </xdr:to>
    <xdr:sp macro="" textlink="">
      <xdr:nvSpPr>
        <xdr:cNvPr id="401" name="楕円 400">
          <a:extLst>
            <a:ext uri="{FF2B5EF4-FFF2-40B4-BE49-F238E27FC236}">
              <a16:creationId xmlns:a16="http://schemas.microsoft.com/office/drawing/2014/main" id="{00000000-0008-0000-0300-000091010000}"/>
            </a:ext>
          </a:extLst>
        </xdr:cNvPr>
        <xdr:cNvSpPr/>
      </xdr:nvSpPr>
      <xdr:spPr>
        <a:xfrm>
          <a:off x="15240000" y="7265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42</xdr:row>
      <xdr:rowOff>150603</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4909800" y="73515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42</xdr:row>
      <xdr:rowOff>84909</xdr:rowOff>
    </xdr:from>
    <xdr:to>
      <xdr:col>68</xdr:col>
      <xdr:colOff>203200</xdr:colOff>
      <xdr:row>43</xdr:row>
      <xdr:rowOff>15059</xdr:rowOff>
    </xdr:to>
    <xdr:sp macro="" textlink="">
      <xdr:nvSpPr>
        <xdr:cNvPr id="403" name="楕円 402">
          <a:extLst>
            <a:ext uri="{FF2B5EF4-FFF2-40B4-BE49-F238E27FC236}">
              <a16:creationId xmlns:a16="http://schemas.microsoft.com/office/drawing/2014/main" id="{00000000-0008-0000-0300-000093010000}"/>
            </a:ext>
          </a:extLst>
        </xdr:cNvPr>
        <xdr:cNvSpPr/>
      </xdr:nvSpPr>
      <xdr:spPr>
        <a:xfrm>
          <a:off x="14351000" y="72858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42</xdr:row>
      <xdr:rowOff>171286</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4020800" y="73721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42</xdr:row>
      <xdr:rowOff>29754</xdr:rowOff>
    </xdr:from>
    <xdr:to>
      <xdr:col>64</xdr:col>
      <xdr:colOff>152400</xdr:colOff>
      <xdr:row>42</xdr:row>
      <xdr:rowOff>131354</xdr:rowOff>
    </xdr:to>
    <xdr:sp macro="" textlink="">
      <xdr:nvSpPr>
        <xdr:cNvPr id="405" name="楕円 404">
          <a:extLst>
            <a:ext uri="{FF2B5EF4-FFF2-40B4-BE49-F238E27FC236}">
              <a16:creationId xmlns:a16="http://schemas.microsoft.com/office/drawing/2014/main" id="{00000000-0008-0000-0300-000095010000}"/>
            </a:ext>
          </a:extLst>
        </xdr:cNvPr>
        <xdr:cNvSpPr/>
      </xdr:nvSpPr>
      <xdr:spPr>
        <a:xfrm>
          <a:off x="13462000" y="7230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116131</xdr:rowOff>
    </xdr:from>
    <xdr:ext cx="762000" cy="259045"/>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3131800" y="73170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7" name="正方形/長方形 406">
          <a:extLst>
            <a:ext uri="{FF2B5EF4-FFF2-40B4-BE49-F238E27FC236}">
              <a16:creationId xmlns:a16="http://schemas.microsoft.com/office/drawing/2014/main" id="{00000000-0008-0000-0300-000097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8" name="テキスト ボックス 407">
          <a:extLst>
            <a:ext uri="{FF2B5EF4-FFF2-40B4-BE49-F238E27FC236}">
              <a16:creationId xmlns:a16="http://schemas.microsoft.com/office/drawing/2014/main" id="{00000000-0008-0000-0300-000098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[81.1%]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9" name="テキスト ボックス 418">
          <a:extLst>
            <a:ext uri="{FF2B5EF4-FFF2-40B4-BE49-F238E27FC236}">
              <a16:creationId xmlns:a16="http://schemas.microsoft.com/office/drawing/2014/main" id="{00000000-0008-0000-0300-0000A3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前</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と比較すると、</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5</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ポイント減で</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81.1</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となっており、</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早期健全化基準内の数値を示して</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おり、類似団体と比較しても同水準となっている</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。今年度減少した要因は、新規借入額の抑制</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及び既存地方債の償還</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により地方債現在高が減少したこと</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が主な要因である。</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将来負担額に対して充当可能財源が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81</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％あり</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、なかでも</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基準財政需要額算入見込額が</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その</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大部分を占めている</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交付税の将来推移も不透明</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であるため、</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地方債</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や</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債務負担行為など、</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将来町の</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負担</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の要因を増大させることがないよう</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今後も、引き続き</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計画的な財政運営を行っていく必要がある</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20" name="テキスト ボックス 419">
          <a:extLst>
            <a:ext uri="{FF2B5EF4-FFF2-40B4-BE49-F238E27FC236}">
              <a16:creationId xmlns:a16="http://schemas.microsoft.com/office/drawing/2014/main" id="{00000000-0008-0000-0300-0000A4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1" name="直線コネクタ 420">
          <a:extLst>
            <a:ext uri="{FF2B5EF4-FFF2-40B4-BE49-F238E27FC236}">
              <a16:creationId xmlns:a16="http://schemas.microsoft.com/office/drawing/2014/main" id="{00000000-0008-0000-0300-0000A5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23" name="直線コネクタ 422">
          <a:extLst>
            <a:ext uri="{FF2B5EF4-FFF2-40B4-BE49-F238E27FC236}">
              <a16:creationId xmlns:a16="http://schemas.microsoft.com/office/drawing/2014/main" id="{00000000-0008-0000-0300-0000A7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24" name="テキスト ボックス 423">
          <a:extLst>
            <a:ext uri="{FF2B5EF4-FFF2-40B4-BE49-F238E27FC236}">
              <a16:creationId xmlns:a16="http://schemas.microsoft.com/office/drawing/2014/main" id="{00000000-0008-0000-0300-0000A8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25" name="直線コネクタ 424">
          <a:extLst>
            <a:ext uri="{FF2B5EF4-FFF2-40B4-BE49-F238E27FC236}">
              <a16:creationId xmlns:a16="http://schemas.microsoft.com/office/drawing/2014/main" id="{00000000-0008-0000-0300-0000A9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27" name="直線コネクタ 426">
          <a:extLst>
            <a:ext uri="{FF2B5EF4-FFF2-40B4-BE49-F238E27FC236}">
              <a16:creationId xmlns:a16="http://schemas.microsoft.com/office/drawing/2014/main" id="{00000000-0008-0000-0300-0000AB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29" name="直線コネクタ 428">
          <a:extLst>
            <a:ext uri="{FF2B5EF4-FFF2-40B4-BE49-F238E27FC236}">
              <a16:creationId xmlns:a16="http://schemas.microsoft.com/office/drawing/2014/main" id="{00000000-0008-0000-0300-0000AD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1" name="直線コネクタ 430">
          <a:extLst>
            <a:ext uri="{FF2B5EF4-FFF2-40B4-BE49-F238E27FC236}">
              <a16:creationId xmlns:a16="http://schemas.microsoft.com/office/drawing/2014/main" id="{00000000-0008-0000-0300-0000AF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32" name="テキスト ボックス 431">
          <a:extLst>
            <a:ext uri="{FF2B5EF4-FFF2-40B4-BE49-F238E27FC236}">
              <a16:creationId xmlns:a16="http://schemas.microsoft.com/office/drawing/2014/main" id="{00000000-0008-0000-0300-0000B0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33" name="直線コネクタ 432">
          <a:extLst>
            <a:ext uri="{FF2B5EF4-FFF2-40B4-BE49-F238E27FC236}">
              <a16:creationId xmlns:a16="http://schemas.microsoft.com/office/drawing/2014/main" id="{00000000-0008-0000-0300-0000B1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34" name="テキスト ボックス 433">
          <a:extLst>
            <a:ext uri="{FF2B5EF4-FFF2-40B4-BE49-F238E27FC236}">
              <a16:creationId xmlns:a16="http://schemas.microsoft.com/office/drawing/2014/main" id="{00000000-0008-0000-0300-0000B2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6" name="将来負担の状況グラフ枠">
          <a:extLst>
            <a:ext uri="{FF2B5EF4-FFF2-40B4-BE49-F238E27FC236}">
              <a16:creationId xmlns:a16="http://schemas.microsoft.com/office/drawing/2014/main" id="{00000000-0008-0000-0300-0000B4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21</xdr:row>
      <xdr:rowOff>110581</xdr:rowOff>
    </xdr:to>
    <xdr:cxnSp macro="">
      <xdr:nvCxnSpPr>
        <xdr:cNvPr id="437" name="直線コネクタ 436">
          <a:extLst>
            <a:ext uri="{FF2B5EF4-FFF2-40B4-BE49-F238E27FC236}">
              <a16:creationId xmlns:a16="http://schemas.microsoft.com/office/drawing/2014/main" id="{00000000-0008-0000-0300-0000B5010000}"/>
            </a:ext>
          </a:extLst>
        </xdr:cNvPr>
        <xdr:cNvCxnSpPr/>
      </xdr:nvCxnSpPr>
      <xdr:spPr>
        <a:xfrm flipV="1">
          <a:off x="17018000" y="2313214"/>
          <a:ext cx="0" cy="139781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21</xdr:row>
      <xdr:rowOff>82658</xdr:rowOff>
    </xdr:from>
    <xdr:ext cx="762000" cy="259045"/>
    <xdr:sp macro="" textlink="">
      <xdr:nvSpPr>
        <xdr:cNvPr id="438" name="将来負担の状況最小値テキスト">
          <a:extLst>
            <a:ext uri="{FF2B5EF4-FFF2-40B4-BE49-F238E27FC236}">
              <a16:creationId xmlns:a16="http://schemas.microsoft.com/office/drawing/2014/main" id="{00000000-0008-0000-0300-0000B6010000}"/>
            </a:ext>
          </a:extLst>
        </xdr:cNvPr>
        <xdr:cNvSpPr txBox="1"/>
      </xdr:nvSpPr>
      <xdr:spPr>
        <a:xfrm>
          <a:off x="17106900" y="36831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21</xdr:row>
      <xdr:rowOff>110581</xdr:rowOff>
    </xdr:from>
    <xdr:to>
      <xdr:col>81</xdr:col>
      <xdr:colOff>133350</xdr:colOff>
      <xdr:row>21</xdr:row>
      <xdr:rowOff>110581</xdr:rowOff>
    </xdr:to>
    <xdr:cxnSp macro="">
      <xdr:nvCxnSpPr>
        <xdr:cNvPr id="439" name="直線コネクタ 438">
          <a:extLst>
            <a:ext uri="{FF2B5EF4-FFF2-40B4-BE49-F238E27FC236}">
              <a16:creationId xmlns:a16="http://schemas.microsoft.com/office/drawing/2014/main" id="{00000000-0008-0000-0300-0000B7010000}"/>
            </a:ext>
          </a:extLst>
        </xdr:cNvPr>
        <xdr:cNvCxnSpPr/>
      </xdr:nvCxnSpPr>
      <xdr:spPr>
        <a:xfrm>
          <a:off x="16929100" y="37110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119941</xdr:rowOff>
    </xdr:from>
    <xdr:ext cx="762000" cy="259045"/>
    <xdr:sp macro="" textlink="">
      <xdr:nvSpPr>
        <xdr:cNvPr id="440" name="将来負担の状況最大値テキスト">
          <a:extLst>
            <a:ext uri="{FF2B5EF4-FFF2-40B4-BE49-F238E27FC236}">
              <a16:creationId xmlns:a16="http://schemas.microsoft.com/office/drawing/2014/main" id="{00000000-0008-0000-0300-0000B8010000}"/>
            </a:ext>
          </a:extLst>
        </xdr:cNvPr>
        <xdr:cNvSpPr txBox="1"/>
      </xdr:nvSpPr>
      <xdr:spPr>
        <a:xfrm>
          <a:off x="17106900" y="2005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1" name="直線コネクタ 440">
          <a:extLst>
            <a:ext uri="{FF2B5EF4-FFF2-40B4-BE49-F238E27FC236}">
              <a16:creationId xmlns:a16="http://schemas.microsoft.com/office/drawing/2014/main" id="{00000000-0008-0000-0300-0000B9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21</xdr:row>
      <xdr:rowOff>110581</xdr:rowOff>
    </xdr:from>
    <xdr:to>
      <xdr:col>81</xdr:col>
      <xdr:colOff>44450</xdr:colOff>
      <xdr:row>21</xdr:row>
      <xdr:rowOff>119199</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flipV="1">
          <a:off x="16179800" y="3711031"/>
          <a:ext cx="838200" cy="86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62791</xdr:rowOff>
    </xdr:from>
    <xdr:ext cx="762000" cy="259045"/>
    <xdr:sp macro="" textlink="">
      <xdr:nvSpPr>
        <xdr:cNvPr id="443" name="将来負担の状況平均値テキスト">
          <a:extLst>
            <a:ext uri="{FF2B5EF4-FFF2-40B4-BE49-F238E27FC236}">
              <a16:creationId xmlns:a16="http://schemas.microsoft.com/office/drawing/2014/main" id="{00000000-0008-0000-0300-0000BB010000}"/>
            </a:ext>
          </a:extLst>
        </xdr:cNvPr>
        <xdr:cNvSpPr txBox="1"/>
      </xdr:nvSpPr>
      <xdr:spPr>
        <a:xfrm>
          <a:off x="17106900" y="21201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33564</xdr:rowOff>
    </xdr:from>
    <xdr:to>
      <xdr:col>81</xdr:col>
      <xdr:colOff>95250</xdr:colOff>
      <xdr:row>13</xdr:row>
      <xdr:rowOff>135164</xdr:rowOff>
    </xdr:to>
    <xdr:sp macro="" textlink="">
      <xdr:nvSpPr>
        <xdr:cNvPr id="444" name="フローチャート: 判断 443">
          <a:extLst>
            <a:ext uri="{FF2B5EF4-FFF2-40B4-BE49-F238E27FC236}">
              <a16:creationId xmlns:a16="http://schemas.microsoft.com/office/drawing/2014/main" id="{00000000-0008-0000-0300-0000BC010000}"/>
            </a:ext>
          </a:extLst>
        </xdr:cNvPr>
        <xdr:cNvSpPr/>
      </xdr:nvSpPr>
      <xdr:spPr>
        <a:xfrm>
          <a:off x="169672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21</xdr:row>
      <xdr:rowOff>119199</xdr:rowOff>
    </xdr:from>
    <xdr:to>
      <xdr:col>77</xdr:col>
      <xdr:colOff>44450</xdr:colOff>
      <xdr:row>23</xdr:row>
      <xdr:rowOff>5533</xdr:rowOff>
    </xdr:to>
    <xdr:cxnSp macro="">
      <xdr:nvCxnSpPr>
        <xdr:cNvPr id="445" name="直線コネクタ 444">
          <a:extLst>
            <a:ext uri="{FF2B5EF4-FFF2-40B4-BE49-F238E27FC236}">
              <a16:creationId xmlns:a16="http://schemas.microsoft.com/office/drawing/2014/main" id="{00000000-0008-0000-0300-0000BD010000}"/>
            </a:ext>
          </a:extLst>
        </xdr:cNvPr>
        <xdr:cNvCxnSpPr/>
      </xdr:nvCxnSpPr>
      <xdr:spPr>
        <a:xfrm flipV="1">
          <a:off x="15290800" y="3719649"/>
          <a:ext cx="889000" cy="2292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47" name="テキスト ボックス 446">
          <a:extLst>
            <a:ext uri="{FF2B5EF4-FFF2-40B4-BE49-F238E27FC236}">
              <a16:creationId xmlns:a16="http://schemas.microsoft.com/office/drawing/2014/main" id="{00000000-0008-0000-0300-0000BF010000}"/>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21</xdr:row>
      <xdr:rowOff>114028</xdr:rowOff>
    </xdr:from>
    <xdr:to>
      <xdr:col>72</xdr:col>
      <xdr:colOff>203200</xdr:colOff>
      <xdr:row>23</xdr:row>
      <xdr:rowOff>5533</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a:off x="14401800" y="3714478"/>
          <a:ext cx="889000" cy="234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33564</xdr:rowOff>
    </xdr:from>
    <xdr:to>
      <xdr:col>73</xdr:col>
      <xdr:colOff>44450</xdr:colOff>
      <xdr:row>13</xdr:row>
      <xdr:rowOff>135164</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5240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145341</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4909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33564</xdr:rowOff>
    </xdr:from>
    <xdr:to>
      <xdr:col>68</xdr:col>
      <xdr:colOff>203200</xdr:colOff>
      <xdr:row>13</xdr:row>
      <xdr:rowOff>135164</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4351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11</xdr:row>
      <xdr:rowOff>145341</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4020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33564</xdr:rowOff>
    </xdr:from>
    <xdr:to>
      <xdr:col>64</xdr:col>
      <xdr:colOff>152400</xdr:colOff>
      <xdr:row>13</xdr:row>
      <xdr:rowOff>135164</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3462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11</xdr:row>
      <xdr:rowOff>145341</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3131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21</xdr:row>
      <xdr:rowOff>59781</xdr:rowOff>
    </xdr:from>
    <xdr:to>
      <xdr:col>81</xdr:col>
      <xdr:colOff>95250</xdr:colOff>
      <xdr:row>21</xdr:row>
      <xdr:rowOff>161381</xdr:rowOff>
    </xdr:to>
    <xdr:sp macro="" textlink="">
      <xdr:nvSpPr>
        <xdr:cNvPr id="460" name="楕円 459">
          <a:extLst>
            <a:ext uri="{FF2B5EF4-FFF2-40B4-BE49-F238E27FC236}">
              <a16:creationId xmlns:a16="http://schemas.microsoft.com/office/drawing/2014/main" id="{00000000-0008-0000-0300-0000CC010000}"/>
            </a:ext>
          </a:extLst>
        </xdr:cNvPr>
        <xdr:cNvSpPr/>
      </xdr:nvSpPr>
      <xdr:spPr>
        <a:xfrm>
          <a:off x="16967200" y="3660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20</xdr:row>
      <xdr:rowOff>127108</xdr:rowOff>
    </xdr:from>
    <xdr:ext cx="762000" cy="259045"/>
    <xdr:sp macro="" textlink="">
      <xdr:nvSpPr>
        <xdr:cNvPr id="461" name="将来負担の状況該当値テキスト">
          <a:extLst>
            <a:ext uri="{FF2B5EF4-FFF2-40B4-BE49-F238E27FC236}">
              <a16:creationId xmlns:a16="http://schemas.microsoft.com/office/drawing/2014/main" id="{00000000-0008-0000-0300-0000CD010000}"/>
            </a:ext>
          </a:extLst>
        </xdr:cNvPr>
        <xdr:cNvSpPr txBox="1"/>
      </xdr:nvSpPr>
      <xdr:spPr>
        <a:xfrm>
          <a:off x="17106900" y="35561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21</xdr:row>
      <xdr:rowOff>68399</xdr:rowOff>
    </xdr:from>
    <xdr:to>
      <xdr:col>77</xdr:col>
      <xdr:colOff>95250</xdr:colOff>
      <xdr:row>21</xdr:row>
      <xdr:rowOff>169999</xdr:rowOff>
    </xdr:to>
    <xdr:sp macro="" textlink="">
      <xdr:nvSpPr>
        <xdr:cNvPr id="462" name="楕円 461">
          <a:extLst>
            <a:ext uri="{FF2B5EF4-FFF2-40B4-BE49-F238E27FC236}">
              <a16:creationId xmlns:a16="http://schemas.microsoft.com/office/drawing/2014/main" id="{00000000-0008-0000-0300-0000CE010000}"/>
            </a:ext>
          </a:extLst>
        </xdr:cNvPr>
        <xdr:cNvSpPr/>
      </xdr:nvSpPr>
      <xdr:spPr>
        <a:xfrm>
          <a:off x="16129000" y="36688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21</xdr:row>
      <xdr:rowOff>154776</xdr:rowOff>
    </xdr:from>
    <xdr:ext cx="7366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5798800" y="375522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22</xdr:row>
      <xdr:rowOff>126183</xdr:rowOff>
    </xdr:from>
    <xdr:to>
      <xdr:col>73</xdr:col>
      <xdr:colOff>44450</xdr:colOff>
      <xdr:row>23</xdr:row>
      <xdr:rowOff>56333</xdr:rowOff>
    </xdr:to>
    <xdr:sp macro="" textlink="">
      <xdr:nvSpPr>
        <xdr:cNvPr id="464" name="楕円 463">
          <a:extLst>
            <a:ext uri="{FF2B5EF4-FFF2-40B4-BE49-F238E27FC236}">
              <a16:creationId xmlns:a16="http://schemas.microsoft.com/office/drawing/2014/main" id="{00000000-0008-0000-0300-0000D0010000}"/>
            </a:ext>
          </a:extLst>
        </xdr:cNvPr>
        <xdr:cNvSpPr/>
      </xdr:nvSpPr>
      <xdr:spPr>
        <a:xfrm>
          <a:off x="15240000" y="38980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23</xdr:row>
      <xdr:rowOff>41110</xdr:rowOff>
    </xdr:from>
    <xdr:ext cx="7620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4909800" y="39844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21</xdr:row>
      <xdr:rowOff>63228</xdr:rowOff>
    </xdr:from>
    <xdr:to>
      <xdr:col>68</xdr:col>
      <xdr:colOff>203200</xdr:colOff>
      <xdr:row>21</xdr:row>
      <xdr:rowOff>164828</xdr:rowOff>
    </xdr:to>
    <xdr:sp macro="" textlink="">
      <xdr:nvSpPr>
        <xdr:cNvPr id="466" name="楕円 465">
          <a:extLst>
            <a:ext uri="{FF2B5EF4-FFF2-40B4-BE49-F238E27FC236}">
              <a16:creationId xmlns:a16="http://schemas.microsoft.com/office/drawing/2014/main" id="{00000000-0008-0000-0300-0000D2010000}"/>
            </a:ext>
          </a:extLst>
        </xdr:cNvPr>
        <xdr:cNvSpPr/>
      </xdr:nvSpPr>
      <xdr:spPr>
        <a:xfrm>
          <a:off x="14351000" y="36636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21</xdr:row>
      <xdr:rowOff>149605</xdr:rowOff>
    </xdr:from>
    <xdr:ext cx="762000" cy="2590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4020800" y="37500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福島県磐梯町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3,151
3,128
59.77
5,350,156
5,143,057
193,089
2,592,551
3,784,216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11.1
81.1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前年度から</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4.2</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ポイント増の</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32.2</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とな</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り、ここ数年は毎年増加傾向にあり、</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類似団体平均と比較し</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ても</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高い</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水準</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で</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推移している</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。給与改定や会計年度任用職員制度の運用等に伴う人件費の増加が主な要因である。</a:t>
          </a:r>
          <a:r>
            <a:rPr kumimoji="0"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当町</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では、ごみ処理業務や消防業務を一部事務組合で行うとともに、指定管理者制度により公共施設の管理委託を行うなど、人件費の抑制を図っているが、</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今後もなお</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人件費全般について内容を検討し、更なる抑制に努める。</a:t>
          </a:r>
          <a:endParaRPr lang="ja-JP" altLang="ja-JP" sz="13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146050</xdr:rowOff>
    </xdr:from>
    <xdr:to>
      <xdr:col>24</xdr:col>
      <xdr:colOff>25400</xdr:colOff>
      <xdr:row>40</xdr:row>
      <xdr:rowOff>149860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803900"/>
          <a:ext cx="0" cy="12039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121937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6979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149860</xdr:rowOff>
    </xdr:from>
    <xdr:to>
      <xdr:col>24</xdr:col>
      <xdr:colOff>114300</xdr:colOff>
      <xdr:row>40</xdr:row>
      <xdr:rowOff>149860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70078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60977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547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146050</xdr:rowOff>
    </xdr:from>
    <xdr:to>
      <xdr:col>24</xdr:col>
      <xdr:colOff>114300</xdr:colOff>
      <xdr:row>33</xdr:row>
      <xdr:rowOff>146050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803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38</xdr:row>
      <xdr:rowOff>127000</xdr:rowOff>
    </xdr:from>
    <xdr:to>
      <xdr:col>24</xdr:col>
      <xdr:colOff>25400</xdr:colOff>
      <xdr:row>40</xdr:row>
      <xdr:rowOff>104140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642100"/>
          <a:ext cx="838200" cy="3200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12717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1849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167640</xdr:rowOff>
    </xdr:from>
    <xdr:to>
      <xdr:col>24</xdr:col>
      <xdr:colOff>76200</xdr:colOff>
      <xdr:row>37</xdr:row>
      <xdr:rowOff>97790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339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46990</xdr:rowOff>
    </xdr:from>
    <xdr:to>
      <xdr:col>19</xdr:col>
      <xdr:colOff>187325</xdr:colOff>
      <xdr:row>38</xdr:row>
      <xdr:rowOff>127000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a:off x="3098800" y="6390640"/>
          <a:ext cx="889000" cy="2514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76200</xdr:rowOff>
    </xdr:from>
    <xdr:to>
      <xdr:col>20</xdr:col>
      <xdr:colOff>38100</xdr:colOff>
      <xdr:row>37</xdr:row>
      <xdr:rowOff>6350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16527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017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35</xdr:row>
      <xdr:rowOff>115570</xdr:rowOff>
    </xdr:from>
    <xdr:to>
      <xdr:col>15</xdr:col>
      <xdr:colOff>98425</xdr:colOff>
      <xdr:row>37</xdr:row>
      <xdr:rowOff>46990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6116320"/>
          <a:ext cx="889000" cy="274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53340</xdr:rowOff>
    </xdr:from>
    <xdr:to>
      <xdr:col>15</xdr:col>
      <xdr:colOff>149225</xdr:colOff>
      <xdr:row>36</xdr:row>
      <xdr:rowOff>154940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225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165117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5994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35</xdr:row>
      <xdr:rowOff>115570</xdr:rowOff>
    </xdr:from>
    <xdr:to>
      <xdr:col>11</xdr:col>
      <xdr:colOff>9525</xdr:colOff>
      <xdr:row>37</xdr:row>
      <xdr:rowOff>153670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116320"/>
          <a:ext cx="889000" cy="381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38100</xdr:rowOff>
    </xdr:from>
    <xdr:to>
      <xdr:col>11</xdr:col>
      <xdr:colOff>60325</xdr:colOff>
      <xdr:row>36</xdr:row>
      <xdr:rowOff>139700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21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124477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29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160020</xdr:rowOff>
    </xdr:from>
    <xdr:to>
      <xdr:col>6</xdr:col>
      <xdr:colOff>171450</xdr:colOff>
      <xdr:row>37</xdr:row>
      <xdr:rowOff>90170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332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100347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101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40</xdr:row>
      <xdr:rowOff>53340</xdr:rowOff>
    </xdr:from>
    <xdr:to>
      <xdr:col>24</xdr:col>
      <xdr:colOff>76200</xdr:colOff>
      <xdr:row>40</xdr:row>
      <xdr:rowOff>154940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911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39</xdr:row>
      <xdr:rowOff>133367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819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38</xdr:row>
      <xdr:rowOff>76200</xdr:rowOff>
    </xdr:from>
    <xdr:to>
      <xdr:col>20</xdr:col>
      <xdr:colOff>38100</xdr:colOff>
      <xdr:row>39</xdr:row>
      <xdr:rowOff>6350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591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38</xdr:row>
      <xdr:rowOff>162577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6677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167640</xdr:rowOff>
    </xdr:from>
    <xdr:to>
      <xdr:col>15</xdr:col>
      <xdr:colOff>149225</xdr:colOff>
      <xdr:row>37</xdr:row>
      <xdr:rowOff>97790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339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82567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6426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35</xdr:row>
      <xdr:rowOff>64770</xdr:rowOff>
    </xdr:from>
    <xdr:to>
      <xdr:col>11</xdr:col>
      <xdr:colOff>60325</xdr:colOff>
      <xdr:row>35</xdr:row>
      <xdr:rowOff>166370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065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5097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5834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102870</xdr:rowOff>
    </xdr:from>
    <xdr:to>
      <xdr:col>6</xdr:col>
      <xdr:colOff>171450</xdr:colOff>
      <xdr:row>38</xdr:row>
      <xdr:rowOff>33020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446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38</xdr:row>
      <xdr:rowOff>17797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6532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前年度から</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1.2</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増加し</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11.1</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とな</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ったものの、ここ数においては</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類似団体平均より低い</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水準で推移している</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。今後</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も同水準を</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維持できるよう事務内容の改善</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や</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見直し、指定管理方式の見直し</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の</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検討</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及び積極的な</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民間委託</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の推進</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など、</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事業の</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効率化を</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検討し</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更なる</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経費の縮減に努め</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ていかなければならない。</a:t>
          </a:r>
          <a:endParaRPr lang="ja-JP" altLang="ja-JP" sz="13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9" name="物件費グラフ枠">
          <a:extLst>
            <a:ext uri="{FF2B5EF4-FFF2-40B4-BE49-F238E27FC236}">
              <a16:creationId xmlns:a16="http://schemas.microsoft.com/office/drawing/2014/main" id="{00000000-0008-0000-0400-000077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136144</xdr:rowOff>
    </xdr:from>
    <xdr:to>
      <xdr:col>82</xdr:col>
      <xdr:colOff>107950</xdr:colOff>
      <xdr:row>19</xdr:row>
      <xdr:rowOff>120142</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flipV="1">
          <a:off x="16510000" y="2193544"/>
          <a:ext cx="0" cy="11841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19</xdr:row>
      <xdr:rowOff>92219</xdr:rowOff>
    </xdr:from>
    <xdr:ext cx="762000" cy="259045"/>
    <xdr:sp macro="" textlink="">
      <xdr:nvSpPr>
        <xdr:cNvPr id="121" name="物件費最小値テキスト">
          <a:extLst>
            <a:ext uri="{FF2B5EF4-FFF2-40B4-BE49-F238E27FC236}">
              <a16:creationId xmlns:a16="http://schemas.microsoft.com/office/drawing/2014/main" id="{00000000-0008-0000-0400-000079000000}"/>
            </a:ext>
          </a:extLst>
        </xdr:cNvPr>
        <xdr:cNvSpPr txBox="1"/>
      </xdr:nvSpPr>
      <xdr:spPr>
        <a:xfrm>
          <a:off x="16598900" y="3349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19</xdr:row>
      <xdr:rowOff>120142</xdr:rowOff>
    </xdr:from>
    <xdr:to>
      <xdr:col>82</xdr:col>
      <xdr:colOff>196850</xdr:colOff>
      <xdr:row>19</xdr:row>
      <xdr:rowOff>120142</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a:off x="16421100" y="33776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51071</xdr:rowOff>
    </xdr:from>
    <xdr:ext cx="762000" cy="259045"/>
    <xdr:sp macro="" textlink="">
      <xdr:nvSpPr>
        <xdr:cNvPr id="123" name="物件費最大値テキスト">
          <a:extLst>
            <a:ext uri="{FF2B5EF4-FFF2-40B4-BE49-F238E27FC236}">
              <a16:creationId xmlns:a16="http://schemas.microsoft.com/office/drawing/2014/main" id="{00000000-0008-0000-0400-00007B000000}"/>
            </a:ext>
          </a:extLst>
        </xdr:cNvPr>
        <xdr:cNvSpPr txBox="1"/>
      </xdr:nvSpPr>
      <xdr:spPr>
        <a:xfrm>
          <a:off x="16598900" y="19370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136144</xdr:rowOff>
    </xdr:from>
    <xdr:to>
      <xdr:col>82</xdr:col>
      <xdr:colOff>196850</xdr:colOff>
      <xdr:row>12</xdr:row>
      <xdr:rowOff>136144</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21935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13</xdr:row>
      <xdr:rowOff>65278</xdr:rowOff>
    </xdr:from>
    <xdr:to>
      <xdr:col>82</xdr:col>
      <xdr:colOff>107950</xdr:colOff>
      <xdr:row>13</xdr:row>
      <xdr:rowOff>120142</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a:off x="15671800" y="2294128"/>
          <a:ext cx="8382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14</xdr:row>
      <xdr:rowOff>103141</xdr:rowOff>
    </xdr:from>
    <xdr:ext cx="762000" cy="259045"/>
    <xdr:sp macro="" textlink="">
      <xdr:nvSpPr>
        <xdr:cNvPr id="126" name="物件費平均値テキスト">
          <a:extLst>
            <a:ext uri="{FF2B5EF4-FFF2-40B4-BE49-F238E27FC236}">
              <a16:creationId xmlns:a16="http://schemas.microsoft.com/office/drawing/2014/main" id="{00000000-0008-0000-0400-00007E000000}"/>
            </a:ext>
          </a:extLst>
        </xdr:cNvPr>
        <xdr:cNvSpPr txBox="1"/>
      </xdr:nvSpPr>
      <xdr:spPr>
        <a:xfrm>
          <a:off x="16598900" y="25034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14</xdr:row>
      <xdr:rowOff>131064</xdr:rowOff>
    </xdr:from>
    <xdr:to>
      <xdr:col>82</xdr:col>
      <xdr:colOff>158750</xdr:colOff>
      <xdr:row>15</xdr:row>
      <xdr:rowOff>61214</xdr:rowOff>
    </xdr:to>
    <xdr:sp macro="" textlink="">
      <xdr:nvSpPr>
        <xdr:cNvPr id="127" name="フローチャート: 判断 126">
          <a:extLst>
            <a:ext uri="{FF2B5EF4-FFF2-40B4-BE49-F238E27FC236}">
              <a16:creationId xmlns:a16="http://schemas.microsoft.com/office/drawing/2014/main" id="{00000000-0008-0000-0400-00007F000000}"/>
            </a:ext>
          </a:extLst>
        </xdr:cNvPr>
        <xdr:cNvSpPr/>
      </xdr:nvSpPr>
      <xdr:spPr>
        <a:xfrm>
          <a:off x="16459200" y="2531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13</xdr:row>
      <xdr:rowOff>65278</xdr:rowOff>
    </xdr:from>
    <xdr:to>
      <xdr:col>78</xdr:col>
      <xdr:colOff>69850</xdr:colOff>
      <xdr:row>13</xdr:row>
      <xdr:rowOff>143002</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flipV="1">
          <a:off x="14782800" y="2294128"/>
          <a:ext cx="889000"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14</xdr:row>
      <xdr:rowOff>121920</xdr:rowOff>
    </xdr:from>
    <xdr:to>
      <xdr:col>78</xdr:col>
      <xdr:colOff>120650</xdr:colOff>
      <xdr:row>15</xdr:row>
      <xdr:rowOff>52070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5621000" y="2522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36847</xdr:rowOff>
    </xdr:from>
    <xdr:ext cx="736600" cy="259045"/>
    <xdr:sp macro="" textlink="">
      <xdr:nvSpPr>
        <xdr:cNvPr id="130" name="テキスト ボックス 129">
          <a:extLst>
            <a:ext uri="{FF2B5EF4-FFF2-40B4-BE49-F238E27FC236}">
              <a16:creationId xmlns:a16="http://schemas.microsoft.com/office/drawing/2014/main" id="{00000000-0008-0000-0400-000082000000}"/>
            </a:ext>
          </a:extLst>
        </xdr:cNvPr>
        <xdr:cNvSpPr txBox="1"/>
      </xdr:nvSpPr>
      <xdr:spPr>
        <a:xfrm>
          <a:off x="15290800" y="26085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12</xdr:row>
      <xdr:rowOff>127000</xdr:rowOff>
    </xdr:from>
    <xdr:to>
      <xdr:col>73</xdr:col>
      <xdr:colOff>180975</xdr:colOff>
      <xdr:row>13</xdr:row>
      <xdr:rowOff>143002</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a:off x="13893800" y="2184400"/>
          <a:ext cx="889000" cy="187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14</xdr:row>
      <xdr:rowOff>76200</xdr:rowOff>
    </xdr:from>
    <xdr:to>
      <xdr:col>74</xdr:col>
      <xdr:colOff>31750</xdr:colOff>
      <xdr:row>15</xdr:row>
      <xdr:rowOff>6350</xdr:rowOff>
    </xdr:to>
    <xdr:sp macro="" textlink="">
      <xdr:nvSpPr>
        <xdr:cNvPr id="132" name="フローチャート: 判断 131">
          <a:extLst>
            <a:ext uri="{FF2B5EF4-FFF2-40B4-BE49-F238E27FC236}">
              <a16:creationId xmlns:a16="http://schemas.microsoft.com/office/drawing/2014/main" id="{00000000-0008-0000-0400-000084000000}"/>
            </a:ext>
          </a:extLst>
        </xdr:cNvPr>
        <xdr:cNvSpPr/>
      </xdr:nvSpPr>
      <xdr:spPr>
        <a:xfrm>
          <a:off x="14732000" y="247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162577</xdr:rowOff>
    </xdr:from>
    <xdr:ext cx="762000" cy="259045"/>
    <xdr:sp macro="" textlink="">
      <xdr:nvSpPr>
        <xdr:cNvPr id="133" name="テキスト ボックス 132">
          <a:extLst>
            <a:ext uri="{FF2B5EF4-FFF2-40B4-BE49-F238E27FC236}">
              <a16:creationId xmlns:a16="http://schemas.microsoft.com/office/drawing/2014/main" id="{00000000-0008-0000-0400-000085000000}"/>
            </a:ext>
          </a:extLst>
        </xdr:cNvPr>
        <xdr:cNvSpPr txBox="1"/>
      </xdr:nvSpPr>
      <xdr:spPr>
        <a:xfrm>
          <a:off x="14401800" y="256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12</xdr:row>
      <xdr:rowOff>127000</xdr:rowOff>
    </xdr:from>
    <xdr:to>
      <xdr:col>69</xdr:col>
      <xdr:colOff>92075</xdr:colOff>
      <xdr:row>13</xdr:row>
      <xdr:rowOff>88138</xdr:rowOff>
    </xdr:to>
    <xdr:cxnSp macro="">
      <xdr:nvCxnSpPr>
        <xdr:cNvPr id="134" name="直線コネクタ 133">
          <a:extLst>
            <a:ext uri="{FF2B5EF4-FFF2-40B4-BE49-F238E27FC236}">
              <a16:creationId xmlns:a16="http://schemas.microsoft.com/office/drawing/2014/main" id="{00000000-0008-0000-0400-000086000000}"/>
            </a:ext>
          </a:extLst>
        </xdr:cNvPr>
        <xdr:cNvCxnSpPr/>
      </xdr:nvCxnSpPr>
      <xdr:spPr>
        <a:xfrm flipV="1">
          <a:off x="13004800" y="2184400"/>
          <a:ext cx="889000" cy="1325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14</xdr:row>
      <xdr:rowOff>7620</xdr:rowOff>
    </xdr:from>
    <xdr:to>
      <xdr:col>69</xdr:col>
      <xdr:colOff>142875</xdr:colOff>
      <xdr:row>14</xdr:row>
      <xdr:rowOff>109220</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3843000" y="2407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93997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3512800" y="2494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44196</xdr:rowOff>
    </xdr:from>
    <xdr:to>
      <xdr:col>65</xdr:col>
      <xdr:colOff>53975</xdr:colOff>
      <xdr:row>14</xdr:row>
      <xdr:rowOff>145796</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2954000" y="2444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130573</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2623800" y="25308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13</xdr:row>
      <xdr:rowOff>69342</xdr:rowOff>
    </xdr:from>
    <xdr:to>
      <xdr:col>82</xdr:col>
      <xdr:colOff>158750</xdr:colOff>
      <xdr:row>13</xdr:row>
      <xdr:rowOff>170942</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6459200" y="2298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12</xdr:row>
      <xdr:rowOff>85869</xdr:rowOff>
    </xdr:from>
    <xdr:ext cx="762000" cy="259045"/>
    <xdr:sp macro="" textlink="">
      <xdr:nvSpPr>
        <xdr:cNvPr id="145" name="物件費該当値テキスト">
          <a:extLst>
            <a:ext uri="{FF2B5EF4-FFF2-40B4-BE49-F238E27FC236}">
              <a16:creationId xmlns:a16="http://schemas.microsoft.com/office/drawing/2014/main" id="{00000000-0008-0000-0400-000091000000}"/>
            </a:ext>
          </a:extLst>
        </xdr:cNvPr>
        <xdr:cNvSpPr txBox="1"/>
      </xdr:nvSpPr>
      <xdr:spPr>
        <a:xfrm>
          <a:off x="16598900" y="21432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13</xdr:row>
      <xdr:rowOff>14478</xdr:rowOff>
    </xdr:from>
    <xdr:to>
      <xdr:col>78</xdr:col>
      <xdr:colOff>120650</xdr:colOff>
      <xdr:row>13</xdr:row>
      <xdr:rowOff>116078</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5621000" y="2243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11</xdr:row>
      <xdr:rowOff>126255</xdr:rowOff>
    </xdr:from>
    <xdr:ext cx="7366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5290800" y="20122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13</xdr:row>
      <xdr:rowOff>92202</xdr:rowOff>
    </xdr:from>
    <xdr:to>
      <xdr:col>74</xdr:col>
      <xdr:colOff>31750</xdr:colOff>
      <xdr:row>14</xdr:row>
      <xdr:rowOff>22352</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4732000" y="2321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12</xdr:row>
      <xdr:rowOff>32529</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4401800" y="20899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12</xdr:row>
      <xdr:rowOff>76200</xdr:rowOff>
    </xdr:from>
    <xdr:to>
      <xdr:col>69</xdr:col>
      <xdr:colOff>142875</xdr:colOff>
      <xdr:row>13</xdr:row>
      <xdr:rowOff>6350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3843000" y="2133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11</xdr:row>
      <xdr:rowOff>16527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3512800" y="1902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13</xdr:row>
      <xdr:rowOff>37338</xdr:rowOff>
    </xdr:from>
    <xdr:to>
      <xdr:col>65</xdr:col>
      <xdr:colOff>53975</xdr:colOff>
      <xdr:row>13</xdr:row>
      <xdr:rowOff>138938</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2954000" y="2266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11</xdr:row>
      <xdr:rowOff>149115</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2623800" y="2035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前年度から</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0.4</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ポイント増加しているものの、ここ数年においては、</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類似団体平均より低い水準</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で推移している。</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今後も</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給付の適正化に努め、効率的かつ持続的な財政運営を図っていきたい</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69850</xdr:rowOff>
    </xdr:from>
    <xdr:to>
      <xdr:col>26</xdr:col>
      <xdr:colOff>184150</xdr:colOff>
      <xdr:row>61</xdr:row>
      <xdr:rowOff>69850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60</xdr:row>
      <xdr:rowOff>99077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127000</xdr:rowOff>
    </xdr:from>
    <xdr:to>
      <xdr:col>26</xdr:col>
      <xdr:colOff>184150</xdr:colOff>
      <xdr:row>58</xdr:row>
      <xdr:rowOff>127000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156227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12700</xdr:rowOff>
    </xdr:from>
    <xdr:to>
      <xdr:col>26</xdr:col>
      <xdr:colOff>184150</xdr:colOff>
      <xdr:row>56</xdr:row>
      <xdr:rowOff>12700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41927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53</xdr:row>
      <xdr:rowOff>69850</xdr:rowOff>
    </xdr:from>
    <xdr:to>
      <xdr:col>26</xdr:col>
      <xdr:colOff>184150</xdr:colOff>
      <xdr:row>53</xdr:row>
      <xdr:rowOff>69850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99077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77" name="扶助費グラフ枠">
          <a:extLst>
            <a:ext uri="{FF2B5EF4-FFF2-40B4-BE49-F238E27FC236}">
              <a16:creationId xmlns:a16="http://schemas.microsoft.com/office/drawing/2014/main" id="{00000000-0008-0000-0400-0000B1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54</xdr:row>
      <xdr:rowOff>58420</xdr:rowOff>
    </xdr:from>
    <xdr:to>
      <xdr:col>24</xdr:col>
      <xdr:colOff>25400</xdr:colOff>
      <xdr:row>62</xdr:row>
      <xdr:rowOff>12700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flipV="1">
          <a:off x="4826000" y="9316720"/>
          <a:ext cx="0" cy="13258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156227</xdr:rowOff>
    </xdr:from>
    <xdr:ext cx="762000" cy="259045"/>
    <xdr:sp macro="" textlink="">
      <xdr:nvSpPr>
        <xdr:cNvPr id="179" name="扶助費最小値テキスト">
          <a:extLst>
            <a:ext uri="{FF2B5EF4-FFF2-40B4-BE49-F238E27FC236}">
              <a16:creationId xmlns:a16="http://schemas.microsoft.com/office/drawing/2014/main" id="{00000000-0008-0000-0400-0000B3000000}"/>
            </a:ext>
          </a:extLst>
        </xdr:cNvPr>
        <xdr:cNvSpPr txBox="1"/>
      </xdr:nvSpPr>
      <xdr:spPr>
        <a:xfrm>
          <a:off x="4914900" y="10614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12700</xdr:rowOff>
    </xdr:from>
    <xdr:to>
      <xdr:col>24</xdr:col>
      <xdr:colOff>114300</xdr:colOff>
      <xdr:row>62</xdr:row>
      <xdr:rowOff>12700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4737100" y="10642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144797</xdr:rowOff>
    </xdr:from>
    <xdr:ext cx="762000" cy="259045"/>
    <xdr:sp macro="" textlink="">
      <xdr:nvSpPr>
        <xdr:cNvPr id="181" name="扶助費最大値テキスト">
          <a:extLst>
            <a:ext uri="{FF2B5EF4-FFF2-40B4-BE49-F238E27FC236}">
              <a16:creationId xmlns:a16="http://schemas.microsoft.com/office/drawing/2014/main" id="{00000000-0008-0000-0400-0000B5000000}"/>
            </a:ext>
          </a:extLst>
        </xdr:cNvPr>
        <xdr:cNvSpPr txBox="1"/>
      </xdr:nvSpPr>
      <xdr:spPr>
        <a:xfrm>
          <a:off x="4914900" y="9060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54</xdr:row>
      <xdr:rowOff>58420</xdr:rowOff>
    </xdr:from>
    <xdr:to>
      <xdr:col>24</xdr:col>
      <xdr:colOff>114300</xdr:colOff>
      <xdr:row>54</xdr:row>
      <xdr:rowOff>58420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4737100" y="9316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55</xdr:row>
      <xdr:rowOff>115570</xdr:rowOff>
    </xdr:from>
    <xdr:to>
      <xdr:col>24</xdr:col>
      <xdr:colOff>25400</xdr:colOff>
      <xdr:row>56</xdr:row>
      <xdr:rowOff>35560</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a:off x="3987800" y="9545320"/>
          <a:ext cx="8382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116857</xdr:rowOff>
    </xdr:from>
    <xdr:ext cx="762000" cy="259045"/>
    <xdr:sp macro="" textlink="">
      <xdr:nvSpPr>
        <xdr:cNvPr id="184" name="扶助費平均値テキスト">
          <a:extLst>
            <a:ext uri="{FF2B5EF4-FFF2-40B4-BE49-F238E27FC236}">
              <a16:creationId xmlns:a16="http://schemas.microsoft.com/office/drawing/2014/main" id="{00000000-0008-0000-0400-0000B8000000}"/>
            </a:ext>
          </a:extLst>
        </xdr:cNvPr>
        <xdr:cNvSpPr txBox="1"/>
      </xdr:nvSpPr>
      <xdr:spPr>
        <a:xfrm>
          <a:off x="4914900" y="97180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144780</xdr:rowOff>
    </xdr:from>
    <xdr:to>
      <xdr:col>24</xdr:col>
      <xdr:colOff>76200</xdr:colOff>
      <xdr:row>57</xdr:row>
      <xdr:rowOff>74930</xdr:rowOff>
    </xdr:to>
    <xdr:sp macro="" textlink="">
      <xdr:nvSpPr>
        <xdr:cNvPr id="185" name="フローチャート: 判断 184">
          <a:extLst>
            <a:ext uri="{FF2B5EF4-FFF2-40B4-BE49-F238E27FC236}">
              <a16:creationId xmlns:a16="http://schemas.microsoft.com/office/drawing/2014/main" id="{00000000-0008-0000-0400-0000B9000000}"/>
            </a:ext>
          </a:extLst>
        </xdr:cNvPr>
        <xdr:cNvSpPr/>
      </xdr:nvSpPr>
      <xdr:spPr>
        <a:xfrm>
          <a:off x="4775200" y="9745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55</xdr:row>
      <xdr:rowOff>115570</xdr:rowOff>
    </xdr:from>
    <xdr:to>
      <xdr:col>19</xdr:col>
      <xdr:colOff>187325</xdr:colOff>
      <xdr:row>55</xdr:row>
      <xdr:rowOff>138430</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flipV="1">
          <a:off x="3098800" y="954532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167640</xdr:rowOff>
    </xdr:from>
    <xdr:to>
      <xdr:col>20</xdr:col>
      <xdr:colOff>38100</xdr:colOff>
      <xdr:row>57</xdr:row>
      <xdr:rowOff>97790</xdr:rowOff>
    </xdr:to>
    <xdr:sp macro="" textlink="">
      <xdr:nvSpPr>
        <xdr:cNvPr id="187" name="フローチャート: 判断 186">
          <a:extLst>
            <a:ext uri="{FF2B5EF4-FFF2-40B4-BE49-F238E27FC236}">
              <a16:creationId xmlns:a16="http://schemas.microsoft.com/office/drawing/2014/main" id="{00000000-0008-0000-0400-0000BB000000}"/>
            </a:ext>
          </a:extLst>
        </xdr:cNvPr>
        <xdr:cNvSpPr/>
      </xdr:nvSpPr>
      <xdr:spPr>
        <a:xfrm>
          <a:off x="3937000" y="9768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82567</xdr:rowOff>
    </xdr:from>
    <xdr:ext cx="736600" cy="259045"/>
    <xdr:sp macro="" textlink="">
      <xdr:nvSpPr>
        <xdr:cNvPr id="188" name="テキスト ボックス 187">
          <a:extLst>
            <a:ext uri="{FF2B5EF4-FFF2-40B4-BE49-F238E27FC236}">
              <a16:creationId xmlns:a16="http://schemas.microsoft.com/office/drawing/2014/main" id="{00000000-0008-0000-0400-0000BC000000}"/>
            </a:ext>
          </a:extLst>
        </xdr:cNvPr>
        <xdr:cNvSpPr txBox="1"/>
      </xdr:nvSpPr>
      <xdr:spPr>
        <a:xfrm>
          <a:off x="3606800" y="98552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55</xdr:row>
      <xdr:rowOff>115570</xdr:rowOff>
    </xdr:from>
    <xdr:to>
      <xdr:col>15</xdr:col>
      <xdr:colOff>98425</xdr:colOff>
      <xdr:row>55</xdr:row>
      <xdr:rowOff>138430</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2209800" y="954532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144780</xdr:rowOff>
    </xdr:from>
    <xdr:to>
      <xdr:col>15</xdr:col>
      <xdr:colOff>149225</xdr:colOff>
      <xdr:row>57</xdr:row>
      <xdr:rowOff>74930</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3048000" y="9745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59707</xdr:rowOff>
    </xdr:from>
    <xdr:ext cx="762000" cy="259045"/>
    <xdr:sp macro="" textlink="">
      <xdr:nvSpPr>
        <xdr:cNvPr id="191" name="テキスト ボックス 190">
          <a:extLst>
            <a:ext uri="{FF2B5EF4-FFF2-40B4-BE49-F238E27FC236}">
              <a16:creationId xmlns:a16="http://schemas.microsoft.com/office/drawing/2014/main" id="{00000000-0008-0000-0400-0000BF000000}"/>
            </a:ext>
          </a:extLst>
        </xdr:cNvPr>
        <xdr:cNvSpPr txBox="1"/>
      </xdr:nvSpPr>
      <xdr:spPr>
        <a:xfrm>
          <a:off x="2717800" y="9832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55</xdr:row>
      <xdr:rowOff>115570</xdr:rowOff>
    </xdr:from>
    <xdr:to>
      <xdr:col>11</xdr:col>
      <xdr:colOff>9525</xdr:colOff>
      <xdr:row>56</xdr:row>
      <xdr:rowOff>12700</xdr:rowOff>
    </xdr:to>
    <xdr:cxnSp macro="">
      <xdr:nvCxnSpPr>
        <xdr:cNvPr id="192" name="直線コネクタ 191">
          <a:extLst>
            <a:ext uri="{FF2B5EF4-FFF2-40B4-BE49-F238E27FC236}">
              <a16:creationId xmlns:a16="http://schemas.microsoft.com/office/drawing/2014/main" id="{00000000-0008-0000-0400-0000C0000000}"/>
            </a:ext>
          </a:extLst>
        </xdr:cNvPr>
        <xdr:cNvCxnSpPr/>
      </xdr:nvCxnSpPr>
      <xdr:spPr>
        <a:xfrm flipV="1">
          <a:off x="1320800" y="954532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121920</xdr:rowOff>
    </xdr:from>
    <xdr:to>
      <xdr:col>11</xdr:col>
      <xdr:colOff>60325</xdr:colOff>
      <xdr:row>57</xdr:row>
      <xdr:rowOff>52070</xdr:rowOff>
    </xdr:to>
    <xdr:sp macro="" textlink="">
      <xdr:nvSpPr>
        <xdr:cNvPr id="193" name="フローチャート: 判断 192">
          <a:extLst>
            <a:ext uri="{FF2B5EF4-FFF2-40B4-BE49-F238E27FC236}">
              <a16:creationId xmlns:a16="http://schemas.microsoft.com/office/drawing/2014/main" id="{00000000-0008-0000-0400-0000C1000000}"/>
            </a:ext>
          </a:extLst>
        </xdr:cNvPr>
        <xdr:cNvSpPr/>
      </xdr:nvSpPr>
      <xdr:spPr>
        <a:xfrm>
          <a:off x="2159000" y="9723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36847</xdr:rowOff>
    </xdr:from>
    <xdr:ext cx="762000" cy="259045"/>
    <xdr:sp macro="" textlink="">
      <xdr:nvSpPr>
        <xdr:cNvPr id="194" name="テキスト ボックス 193">
          <a:extLst>
            <a:ext uri="{FF2B5EF4-FFF2-40B4-BE49-F238E27FC236}">
              <a16:creationId xmlns:a16="http://schemas.microsoft.com/office/drawing/2014/main" id="{00000000-0008-0000-0400-0000C2000000}"/>
            </a:ext>
          </a:extLst>
        </xdr:cNvPr>
        <xdr:cNvSpPr txBox="1"/>
      </xdr:nvSpPr>
      <xdr:spPr>
        <a:xfrm>
          <a:off x="1828800" y="9809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144780</xdr:rowOff>
    </xdr:from>
    <xdr:to>
      <xdr:col>6</xdr:col>
      <xdr:colOff>171450</xdr:colOff>
      <xdr:row>57</xdr:row>
      <xdr:rowOff>74930</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1270000" y="9745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59707</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939800" y="9832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156210</xdr:rowOff>
    </xdr:from>
    <xdr:to>
      <xdr:col>24</xdr:col>
      <xdr:colOff>76200</xdr:colOff>
      <xdr:row>56</xdr:row>
      <xdr:rowOff>86360</xdr:rowOff>
    </xdr:to>
    <xdr:sp macro="" textlink="">
      <xdr:nvSpPr>
        <xdr:cNvPr id="202" name="楕円 201">
          <a:extLst>
            <a:ext uri="{FF2B5EF4-FFF2-40B4-BE49-F238E27FC236}">
              <a16:creationId xmlns:a16="http://schemas.microsoft.com/office/drawing/2014/main" id="{00000000-0008-0000-0400-0000CA000000}"/>
            </a:ext>
          </a:extLst>
        </xdr:cNvPr>
        <xdr:cNvSpPr/>
      </xdr:nvSpPr>
      <xdr:spPr>
        <a:xfrm>
          <a:off x="4775200" y="9585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1287</xdr:rowOff>
    </xdr:from>
    <xdr:ext cx="762000" cy="259045"/>
    <xdr:sp macro="" textlink="">
      <xdr:nvSpPr>
        <xdr:cNvPr id="203" name="扶助費該当値テキスト">
          <a:extLst>
            <a:ext uri="{FF2B5EF4-FFF2-40B4-BE49-F238E27FC236}">
              <a16:creationId xmlns:a16="http://schemas.microsoft.com/office/drawing/2014/main" id="{00000000-0008-0000-0400-0000CB000000}"/>
            </a:ext>
          </a:extLst>
        </xdr:cNvPr>
        <xdr:cNvSpPr txBox="1"/>
      </xdr:nvSpPr>
      <xdr:spPr>
        <a:xfrm>
          <a:off x="4914900" y="9431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55</xdr:row>
      <xdr:rowOff>64770</xdr:rowOff>
    </xdr:from>
    <xdr:to>
      <xdr:col>20</xdr:col>
      <xdr:colOff>38100</xdr:colOff>
      <xdr:row>55</xdr:row>
      <xdr:rowOff>166370</xdr:rowOff>
    </xdr:to>
    <xdr:sp macro="" textlink="">
      <xdr:nvSpPr>
        <xdr:cNvPr id="204" name="楕円 203">
          <a:extLst>
            <a:ext uri="{FF2B5EF4-FFF2-40B4-BE49-F238E27FC236}">
              <a16:creationId xmlns:a16="http://schemas.microsoft.com/office/drawing/2014/main" id="{00000000-0008-0000-0400-0000CC000000}"/>
            </a:ext>
          </a:extLst>
        </xdr:cNvPr>
        <xdr:cNvSpPr/>
      </xdr:nvSpPr>
      <xdr:spPr>
        <a:xfrm>
          <a:off x="3937000" y="9494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5097</xdr:rowOff>
    </xdr:from>
    <xdr:ext cx="7366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3606800" y="92633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55</xdr:row>
      <xdr:rowOff>87630</xdr:rowOff>
    </xdr:from>
    <xdr:to>
      <xdr:col>15</xdr:col>
      <xdr:colOff>149225</xdr:colOff>
      <xdr:row>56</xdr:row>
      <xdr:rowOff>17780</xdr:rowOff>
    </xdr:to>
    <xdr:sp macro="" textlink="">
      <xdr:nvSpPr>
        <xdr:cNvPr id="206" name="楕円 205">
          <a:extLst>
            <a:ext uri="{FF2B5EF4-FFF2-40B4-BE49-F238E27FC236}">
              <a16:creationId xmlns:a16="http://schemas.microsoft.com/office/drawing/2014/main" id="{00000000-0008-0000-0400-0000CE000000}"/>
            </a:ext>
          </a:extLst>
        </xdr:cNvPr>
        <xdr:cNvSpPr/>
      </xdr:nvSpPr>
      <xdr:spPr>
        <a:xfrm>
          <a:off x="3048000" y="9517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27957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2717800" y="9286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55</xdr:row>
      <xdr:rowOff>64770</xdr:rowOff>
    </xdr:from>
    <xdr:to>
      <xdr:col>11</xdr:col>
      <xdr:colOff>60325</xdr:colOff>
      <xdr:row>55</xdr:row>
      <xdr:rowOff>166370</xdr:rowOff>
    </xdr:to>
    <xdr:sp macro="" textlink="">
      <xdr:nvSpPr>
        <xdr:cNvPr id="208" name="楕円 207">
          <a:extLst>
            <a:ext uri="{FF2B5EF4-FFF2-40B4-BE49-F238E27FC236}">
              <a16:creationId xmlns:a16="http://schemas.microsoft.com/office/drawing/2014/main" id="{00000000-0008-0000-0400-0000D0000000}"/>
            </a:ext>
          </a:extLst>
        </xdr:cNvPr>
        <xdr:cNvSpPr/>
      </xdr:nvSpPr>
      <xdr:spPr>
        <a:xfrm>
          <a:off x="2159000" y="9494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5097</xdr:rowOff>
    </xdr:from>
    <xdr:ext cx="762000" cy="259045"/>
    <xdr:sp macro="" textlink="">
      <xdr:nvSpPr>
        <xdr:cNvPr id="209" name="テキスト ボックス 208">
          <a:extLst>
            <a:ext uri="{FF2B5EF4-FFF2-40B4-BE49-F238E27FC236}">
              <a16:creationId xmlns:a16="http://schemas.microsoft.com/office/drawing/2014/main" id="{00000000-0008-0000-0400-0000D1000000}"/>
            </a:ext>
          </a:extLst>
        </xdr:cNvPr>
        <xdr:cNvSpPr txBox="1"/>
      </xdr:nvSpPr>
      <xdr:spPr>
        <a:xfrm>
          <a:off x="1828800" y="9263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133350</xdr:rowOff>
    </xdr:from>
    <xdr:to>
      <xdr:col>6</xdr:col>
      <xdr:colOff>171450</xdr:colOff>
      <xdr:row>56</xdr:row>
      <xdr:rowOff>63500</xdr:rowOff>
    </xdr:to>
    <xdr:sp macro="" textlink="">
      <xdr:nvSpPr>
        <xdr:cNvPr id="210" name="楕円 209">
          <a:extLst>
            <a:ext uri="{FF2B5EF4-FFF2-40B4-BE49-F238E27FC236}">
              <a16:creationId xmlns:a16="http://schemas.microsoft.com/office/drawing/2014/main" id="{00000000-0008-0000-0400-0000D2000000}"/>
            </a:ext>
          </a:extLst>
        </xdr:cNvPr>
        <xdr:cNvSpPr/>
      </xdr:nvSpPr>
      <xdr:spPr>
        <a:xfrm>
          <a:off x="1270000" y="956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73677</xdr:rowOff>
    </xdr:from>
    <xdr:ext cx="762000" cy="259045"/>
    <xdr:sp macro="" textlink="">
      <xdr:nvSpPr>
        <xdr:cNvPr id="211" name="テキスト ボックス 210">
          <a:extLst>
            <a:ext uri="{FF2B5EF4-FFF2-40B4-BE49-F238E27FC236}">
              <a16:creationId xmlns:a16="http://schemas.microsoft.com/office/drawing/2014/main" id="{00000000-0008-0000-0400-0000D3000000}"/>
            </a:ext>
          </a:extLst>
        </xdr:cNvPr>
        <xdr:cNvSpPr txBox="1"/>
      </xdr:nvSpPr>
      <xdr:spPr>
        <a:xfrm>
          <a:off x="939800" y="933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2" name="正方形/長方形 211">
          <a:extLst>
            <a:ext uri="{FF2B5EF4-FFF2-40B4-BE49-F238E27FC236}">
              <a16:creationId xmlns:a16="http://schemas.microsoft.com/office/drawing/2014/main" id="{00000000-0008-0000-0400-0000D4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3" name="正方形/長方形 212">
          <a:extLst>
            <a:ext uri="{FF2B5EF4-FFF2-40B4-BE49-F238E27FC236}">
              <a16:creationId xmlns:a16="http://schemas.microsoft.com/office/drawing/2014/main" id="{00000000-0008-0000-0400-0000D5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4" name="正方形/長方形 213">
          <a:extLst>
            <a:ext uri="{FF2B5EF4-FFF2-40B4-BE49-F238E27FC236}">
              <a16:creationId xmlns:a16="http://schemas.microsoft.com/office/drawing/2014/main" id="{00000000-0008-0000-0400-0000D6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2" name="テキスト ボックス 221">
          <a:extLst>
            <a:ext uri="{FF2B5EF4-FFF2-40B4-BE49-F238E27FC236}">
              <a16:creationId xmlns:a16="http://schemas.microsoft.com/office/drawing/2014/main" id="{00000000-0008-0000-0400-0000DE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前年度から</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2.8</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ポイント増の</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10.4</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となり、類似団体平均を</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上回る</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結果</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とな</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った。</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前年度の大雪に伴い</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除雪経費</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が増加し</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経常収支比率</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が増加したことが主な要因と考えられる。特に特別豪雪地帯の指定を受けている当町はその年の降雪に左右され、結果</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類似団体を上回</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ってしまう。</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当該経費の抑制が今後の課題</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である</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a:t>
          </a:r>
          <a:endParaRPr lang="ja-JP" altLang="ja-JP" sz="13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23" name="テキスト ボックス 222">
          <a:extLst>
            <a:ext uri="{FF2B5EF4-FFF2-40B4-BE49-F238E27FC236}">
              <a16:creationId xmlns:a16="http://schemas.microsoft.com/office/drawing/2014/main" id="{00000000-0008-0000-0400-0000DF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4" name="直線コネクタ 223">
          <a:extLst>
            <a:ext uri="{FF2B5EF4-FFF2-40B4-BE49-F238E27FC236}">
              <a16:creationId xmlns:a16="http://schemas.microsoft.com/office/drawing/2014/main" id="{00000000-0008-0000-0400-0000E0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5" name="テキスト ボックス 224">
          <a:extLst>
            <a:ext uri="{FF2B5EF4-FFF2-40B4-BE49-F238E27FC236}">
              <a16:creationId xmlns:a16="http://schemas.microsoft.com/office/drawing/2014/main" id="{00000000-0008-0000-0400-0000E1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6" name="直線コネクタ 225">
          <a:extLst>
            <a:ext uri="{FF2B5EF4-FFF2-40B4-BE49-F238E27FC236}">
              <a16:creationId xmlns:a16="http://schemas.microsoft.com/office/drawing/2014/main" id="{00000000-0008-0000-0400-0000E2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28" name="直線コネクタ 227">
          <a:extLst>
            <a:ext uri="{FF2B5EF4-FFF2-40B4-BE49-F238E27FC236}">
              <a16:creationId xmlns:a16="http://schemas.microsoft.com/office/drawing/2014/main" id="{00000000-0008-0000-0400-0000E4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29" name="テキスト ボックス 228">
          <a:extLst>
            <a:ext uri="{FF2B5EF4-FFF2-40B4-BE49-F238E27FC236}">
              <a16:creationId xmlns:a16="http://schemas.microsoft.com/office/drawing/2014/main" id="{00000000-0008-0000-0400-0000E5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0" name="直線コネクタ 229">
          <a:extLst>
            <a:ext uri="{FF2B5EF4-FFF2-40B4-BE49-F238E27FC236}">
              <a16:creationId xmlns:a16="http://schemas.microsoft.com/office/drawing/2014/main" id="{00000000-0008-0000-0400-0000E6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1" name="テキスト ボックス 230">
          <a:extLst>
            <a:ext uri="{FF2B5EF4-FFF2-40B4-BE49-F238E27FC236}">
              <a16:creationId xmlns:a16="http://schemas.microsoft.com/office/drawing/2014/main" id="{00000000-0008-0000-0400-0000E7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2" name="直線コネクタ 231">
          <a:extLst>
            <a:ext uri="{FF2B5EF4-FFF2-40B4-BE49-F238E27FC236}">
              <a16:creationId xmlns:a16="http://schemas.microsoft.com/office/drawing/2014/main" id="{00000000-0008-0000-0400-0000E8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3" name="テキスト ボックス 232">
          <a:extLst>
            <a:ext uri="{FF2B5EF4-FFF2-40B4-BE49-F238E27FC236}">
              <a16:creationId xmlns:a16="http://schemas.microsoft.com/office/drawing/2014/main" id="{00000000-0008-0000-0400-0000E9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4" name="直線コネクタ 233">
          <a:extLst>
            <a:ext uri="{FF2B5EF4-FFF2-40B4-BE49-F238E27FC236}">
              <a16:creationId xmlns:a16="http://schemas.microsoft.com/office/drawing/2014/main" id="{00000000-0008-0000-0400-0000EA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5" name="テキスト ボックス 234">
          <a:extLst>
            <a:ext uri="{FF2B5EF4-FFF2-40B4-BE49-F238E27FC236}">
              <a16:creationId xmlns:a16="http://schemas.microsoft.com/office/drawing/2014/main" id="{00000000-0008-0000-0400-0000EB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6" name="直線コネクタ 235">
          <a:extLst>
            <a:ext uri="{FF2B5EF4-FFF2-40B4-BE49-F238E27FC236}">
              <a16:creationId xmlns:a16="http://schemas.microsoft.com/office/drawing/2014/main" id="{00000000-0008-0000-0400-0000EC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7" name="その他グラフ枠">
          <a:extLst>
            <a:ext uri="{FF2B5EF4-FFF2-40B4-BE49-F238E27FC236}">
              <a16:creationId xmlns:a16="http://schemas.microsoft.com/office/drawing/2014/main" id="{00000000-0008-0000-0400-0000ED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85090</xdr:rowOff>
    </xdr:from>
    <xdr:to>
      <xdr:col>82</xdr:col>
      <xdr:colOff>107950</xdr:colOff>
      <xdr:row>60</xdr:row>
      <xdr:rowOff>119380</xdr:rowOff>
    </xdr:to>
    <xdr:cxnSp macro="">
      <xdr:nvCxnSpPr>
        <xdr:cNvPr id="238" name="直線コネクタ 237">
          <a:extLst>
            <a:ext uri="{FF2B5EF4-FFF2-40B4-BE49-F238E27FC236}">
              <a16:creationId xmlns:a16="http://schemas.microsoft.com/office/drawing/2014/main" id="{00000000-0008-0000-0400-0000EE000000}"/>
            </a:ext>
          </a:extLst>
        </xdr:cNvPr>
        <xdr:cNvCxnSpPr/>
      </xdr:nvCxnSpPr>
      <xdr:spPr>
        <a:xfrm flipV="1">
          <a:off x="16510000" y="9171940"/>
          <a:ext cx="0" cy="12344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91457</xdr:rowOff>
    </xdr:from>
    <xdr:ext cx="762000" cy="259045"/>
    <xdr:sp macro="" textlink="">
      <xdr:nvSpPr>
        <xdr:cNvPr id="239" name="その他最小値テキスト">
          <a:extLst>
            <a:ext uri="{FF2B5EF4-FFF2-40B4-BE49-F238E27FC236}">
              <a16:creationId xmlns:a16="http://schemas.microsoft.com/office/drawing/2014/main" id="{00000000-0008-0000-0400-0000EF000000}"/>
            </a:ext>
          </a:extLst>
        </xdr:cNvPr>
        <xdr:cNvSpPr txBox="1"/>
      </xdr:nvSpPr>
      <xdr:spPr>
        <a:xfrm>
          <a:off x="16598900" y="1037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119380</xdr:rowOff>
    </xdr:from>
    <xdr:to>
      <xdr:col>82</xdr:col>
      <xdr:colOff>196850</xdr:colOff>
      <xdr:row>60</xdr:row>
      <xdr:rowOff>119380</xdr:rowOff>
    </xdr:to>
    <xdr:cxnSp macro="">
      <xdr:nvCxnSpPr>
        <xdr:cNvPr id="240" name="直線コネクタ 239">
          <a:extLst>
            <a:ext uri="{FF2B5EF4-FFF2-40B4-BE49-F238E27FC236}">
              <a16:creationId xmlns:a16="http://schemas.microsoft.com/office/drawing/2014/main" id="{00000000-0008-0000-0400-0000F0000000}"/>
            </a:ext>
          </a:extLst>
        </xdr:cNvPr>
        <xdr:cNvCxnSpPr/>
      </xdr:nvCxnSpPr>
      <xdr:spPr>
        <a:xfrm>
          <a:off x="16421100" y="10406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17</xdr:rowOff>
    </xdr:from>
    <xdr:ext cx="762000" cy="259045"/>
    <xdr:sp macro="" textlink="">
      <xdr:nvSpPr>
        <xdr:cNvPr id="241" name="その他最大値テキスト">
          <a:extLst>
            <a:ext uri="{FF2B5EF4-FFF2-40B4-BE49-F238E27FC236}">
              <a16:creationId xmlns:a16="http://schemas.microsoft.com/office/drawing/2014/main" id="{00000000-0008-0000-0400-0000F1000000}"/>
            </a:ext>
          </a:extLst>
        </xdr:cNvPr>
        <xdr:cNvSpPr txBox="1"/>
      </xdr:nvSpPr>
      <xdr:spPr>
        <a:xfrm>
          <a:off x="16598900" y="8915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85090</xdr:rowOff>
    </xdr:from>
    <xdr:to>
      <xdr:col>82</xdr:col>
      <xdr:colOff>196850</xdr:colOff>
      <xdr:row>53</xdr:row>
      <xdr:rowOff>85090</xdr:rowOff>
    </xdr:to>
    <xdr:cxnSp macro="">
      <xdr:nvCxnSpPr>
        <xdr:cNvPr id="242" name="直線コネクタ 241">
          <a:extLst>
            <a:ext uri="{FF2B5EF4-FFF2-40B4-BE49-F238E27FC236}">
              <a16:creationId xmlns:a16="http://schemas.microsoft.com/office/drawing/2014/main" id="{00000000-0008-0000-0400-0000F2000000}"/>
            </a:ext>
          </a:extLst>
        </xdr:cNvPr>
        <xdr:cNvCxnSpPr/>
      </xdr:nvCxnSpPr>
      <xdr:spPr>
        <a:xfrm>
          <a:off x="16421100" y="91719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56</xdr:row>
      <xdr:rowOff>58420</xdr:rowOff>
    </xdr:from>
    <xdr:to>
      <xdr:col>82</xdr:col>
      <xdr:colOff>107950</xdr:colOff>
      <xdr:row>57</xdr:row>
      <xdr:rowOff>100330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5671800" y="9659620"/>
          <a:ext cx="838200" cy="2133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54627</xdr:rowOff>
    </xdr:from>
    <xdr:ext cx="762000" cy="259045"/>
    <xdr:sp macro="" textlink="">
      <xdr:nvSpPr>
        <xdr:cNvPr id="244" name="その他平均値テキスト">
          <a:extLst>
            <a:ext uri="{FF2B5EF4-FFF2-40B4-BE49-F238E27FC236}">
              <a16:creationId xmlns:a16="http://schemas.microsoft.com/office/drawing/2014/main" id="{00000000-0008-0000-0400-0000F4000000}"/>
            </a:ext>
          </a:extLst>
        </xdr:cNvPr>
        <xdr:cNvSpPr txBox="1"/>
      </xdr:nvSpPr>
      <xdr:spPr>
        <a:xfrm>
          <a:off x="16598900" y="94843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38100</xdr:rowOff>
    </xdr:from>
    <xdr:to>
      <xdr:col>82</xdr:col>
      <xdr:colOff>158750</xdr:colOff>
      <xdr:row>56</xdr:row>
      <xdr:rowOff>139700</xdr:rowOff>
    </xdr:to>
    <xdr:sp macro="" textlink="">
      <xdr:nvSpPr>
        <xdr:cNvPr id="245" name="フローチャート: 判断 244">
          <a:extLst>
            <a:ext uri="{FF2B5EF4-FFF2-40B4-BE49-F238E27FC236}">
              <a16:creationId xmlns:a16="http://schemas.microsoft.com/office/drawing/2014/main" id="{00000000-0008-0000-0400-0000F5000000}"/>
            </a:ext>
          </a:extLst>
        </xdr:cNvPr>
        <xdr:cNvSpPr/>
      </xdr:nvSpPr>
      <xdr:spPr>
        <a:xfrm>
          <a:off x="16459200" y="9639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56</xdr:row>
      <xdr:rowOff>5080</xdr:rowOff>
    </xdr:from>
    <xdr:to>
      <xdr:col>78</xdr:col>
      <xdr:colOff>69850</xdr:colOff>
      <xdr:row>56</xdr:row>
      <xdr:rowOff>58420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4782800" y="960628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26670</xdr:rowOff>
    </xdr:from>
    <xdr:to>
      <xdr:col>78</xdr:col>
      <xdr:colOff>120650</xdr:colOff>
      <xdr:row>57</xdr:row>
      <xdr:rowOff>128270</xdr:rowOff>
    </xdr:to>
    <xdr:sp macro="" textlink="">
      <xdr:nvSpPr>
        <xdr:cNvPr id="247" name="フローチャート: 判断 246">
          <a:extLst>
            <a:ext uri="{FF2B5EF4-FFF2-40B4-BE49-F238E27FC236}">
              <a16:creationId xmlns:a16="http://schemas.microsoft.com/office/drawing/2014/main" id="{00000000-0008-0000-0400-0000F7000000}"/>
            </a:ext>
          </a:extLst>
        </xdr:cNvPr>
        <xdr:cNvSpPr/>
      </xdr:nvSpPr>
      <xdr:spPr>
        <a:xfrm>
          <a:off x="15621000" y="9799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113047</xdr:rowOff>
    </xdr:from>
    <xdr:ext cx="736600" cy="259045"/>
    <xdr:sp macro="" textlink="">
      <xdr:nvSpPr>
        <xdr:cNvPr id="248" name="テキスト ボックス 247">
          <a:extLst>
            <a:ext uri="{FF2B5EF4-FFF2-40B4-BE49-F238E27FC236}">
              <a16:creationId xmlns:a16="http://schemas.microsoft.com/office/drawing/2014/main" id="{00000000-0008-0000-0400-0000F8000000}"/>
            </a:ext>
          </a:extLst>
        </xdr:cNvPr>
        <xdr:cNvSpPr txBox="1"/>
      </xdr:nvSpPr>
      <xdr:spPr>
        <a:xfrm>
          <a:off x="15290800" y="98856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55</xdr:row>
      <xdr:rowOff>168910</xdr:rowOff>
    </xdr:from>
    <xdr:to>
      <xdr:col>73</xdr:col>
      <xdr:colOff>180975</xdr:colOff>
      <xdr:row>56</xdr:row>
      <xdr:rowOff>5080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a:off x="13893800" y="959866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0</xdr:rowOff>
    </xdr:from>
    <xdr:to>
      <xdr:col>74</xdr:col>
      <xdr:colOff>31750</xdr:colOff>
      <xdr:row>58</xdr:row>
      <xdr:rowOff>101600</xdr:rowOff>
    </xdr:to>
    <xdr:sp macro="" textlink="">
      <xdr:nvSpPr>
        <xdr:cNvPr id="250" name="フローチャート: 判断 249">
          <a:extLst>
            <a:ext uri="{FF2B5EF4-FFF2-40B4-BE49-F238E27FC236}">
              <a16:creationId xmlns:a16="http://schemas.microsoft.com/office/drawing/2014/main" id="{00000000-0008-0000-0400-0000FA000000}"/>
            </a:ext>
          </a:extLst>
        </xdr:cNvPr>
        <xdr:cNvSpPr/>
      </xdr:nvSpPr>
      <xdr:spPr>
        <a:xfrm>
          <a:off x="147320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86377</xdr:rowOff>
    </xdr:from>
    <xdr:ext cx="762000" cy="259045"/>
    <xdr:sp macro="" textlink="">
      <xdr:nvSpPr>
        <xdr:cNvPr id="251" name="テキスト ボックス 250">
          <a:extLst>
            <a:ext uri="{FF2B5EF4-FFF2-40B4-BE49-F238E27FC236}">
              <a16:creationId xmlns:a16="http://schemas.microsoft.com/office/drawing/2014/main" id="{00000000-0008-0000-0400-0000FB000000}"/>
            </a:ext>
          </a:extLst>
        </xdr:cNvPr>
        <xdr:cNvSpPr txBox="1"/>
      </xdr:nvSpPr>
      <xdr:spPr>
        <a:xfrm>
          <a:off x="14401800" y="1003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55</xdr:row>
      <xdr:rowOff>168910</xdr:rowOff>
    </xdr:from>
    <xdr:to>
      <xdr:col>69</xdr:col>
      <xdr:colOff>92075</xdr:colOff>
      <xdr:row>57</xdr:row>
      <xdr:rowOff>107950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flipV="1">
          <a:off x="13004800" y="9598660"/>
          <a:ext cx="889000" cy="2819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156210</xdr:rowOff>
    </xdr:from>
    <xdr:to>
      <xdr:col>69</xdr:col>
      <xdr:colOff>142875</xdr:colOff>
      <xdr:row>58</xdr:row>
      <xdr:rowOff>86360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3843000" y="9928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71137</xdr:rowOff>
    </xdr:from>
    <xdr:ext cx="7620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3512800" y="10015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60960</xdr:rowOff>
    </xdr:from>
    <xdr:to>
      <xdr:col>65</xdr:col>
      <xdr:colOff>53975</xdr:colOff>
      <xdr:row>58</xdr:row>
      <xdr:rowOff>162560</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2954000" y="10005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147337</xdr:rowOff>
    </xdr:from>
    <xdr:ext cx="7620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2623800" y="10091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49530</xdr:rowOff>
    </xdr:from>
    <xdr:to>
      <xdr:col>82</xdr:col>
      <xdr:colOff>158750</xdr:colOff>
      <xdr:row>57</xdr:row>
      <xdr:rowOff>151130</xdr:rowOff>
    </xdr:to>
    <xdr:sp macro="" textlink="">
      <xdr:nvSpPr>
        <xdr:cNvPr id="262" name="楕円 261">
          <a:extLst>
            <a:ext uri="{FF2B5EF4-FFF2-40B4-BE49-F238E27FC236}">
              <a16:creationId xmlns:a16="http://schemas.microsoft.com/office/drawing/2014/main" id="{00000000-0008-0000-0400-000006010000}"/>
            </a:ext>
          </a:extLst>
        </xdr:cNvPr>
        <xdr:cNvSpPr/>
      </xdr:nvSpPr>
      <xdr:spPr>
        <a:xfrm>
          <a:off x="16459200" y="9822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57</xdr:row>
      <xdr:rowOff>21607</xdr:rowOff>
    </xdr:from>
    <xdr:ext cx="762000" cy="259045"/>
    <xdr:sp macro="" textlink="">
      <xdr:nvSpPr>
        <xdr:cNvPr id="263" name="その他該当値テキスト">
          <a:extLst>
            <a:ext uri="{FF2B5EF4-FFF2-40B4-BE49-F238E27FC236}">
              <a16:creationId xmlns:a16="http://schemas.microsoft.com/office/drawing/2014/main" id="{00000000-0008-0000-0400-000007010000}"/>
            </a:ext>
          </a:extLst>
        </xdr:cNvPr>
        <xdr:cNvSpPr txBox="1"/>
      </xdr:nvSpPr>
      <xdr:spPr>
        <a:xfrm>
          <a:off x="16598900" y="9794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56</xdr:row>
      <xdr:rowOff>7620</xdr:rowOff>
    </xdr:from>
    <xdr:to>
      <xdr:col>78</xdr:col>
      <xdr:colOff>120650</xdr:colOff>
      <xdr:row>56</xdr:row>
      <xdr:rowOff>109220</xdr:rowOff>
    </xdr:to>
    <xdr:sp macro="" textlink="">
      <xdr:nvSpPr>
        <xdr:cNvPr id="264" name="楕円 263">
          <a:extLst>
            <a:ext uri="{FF2B5EF4-FFF2-40B4-BE49-F238E27FC236}">
              <a16:creationId xmlns:a16="http://schemas.microsoft.com/office/drawing/2014/main" id="{00000000-0008-0000-0400-000008010000}"/>
            </a:ext>
          </a:extLst>
        </xdr:cNvPr>
        <xdr:cNvSpPr/>
      </xdr:nvSpPr>
      <xdr:spPr>
        <a:xfrm>
          <a:off x="15621000" y="9608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54</xdr:row>
      <xdr:rowOff>119397</xdr:rowOff>
    </xdr:from>
    <xdr:ext cx="7366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5290800" y="93776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55</xdr:row>
      <xdr:rowOff>125730</xdr:rowOff>
    </xdr:from>
    <xdr:to>
      <xdr:col>74</xdr:col>
      <xdr:colOff>31750</xdr:colOff>
      <xdr:row>56</xdr:row>
      <xdr:rowOff>55880</xdr:rowOff>
    </xdr:to>
    <xdr:sp macro="" textlink="">
      <xdr:nvSpPr>
        <xdr:cNvPr id="266" name="楕円 265">
          <a:extLst>
            <a:ext uri="{FF2B5EF4-FFF2-40B4-BE49-F238E27FC236}">
              <a16:creationId xmlns:a16="http://schemas.microsoft.com/office/drawing/2014/main" id="{00000000-0008-0000-0400-00000A010000}"/>
            </a:ext>
          </a:extLst>
        </xdr:cNvPr>
        <xdr:cNvSpPr/>
      </xdr:nvSpPr>
      <xdr:spPr>
        <a:xfrm>
          <a:off x="14732000" y="9555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54</xdr:row>
      <xdr:rowOff>66057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4401800" y="9324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55</xdr:row>
      <xdr:rowOff>118110</xdr:rowOff>
    </xdr:from>
    <xdr:to>
      <xdr:col>69</xdr:col>
      <xdr:colOff>142875</xdr:colOff>
      <xdr:row>56</xdr:row>
      <xdr:rowOff>48260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3843000" y="9547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54</xdr:row>
      <xdr:rowOff>58437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3512800" y="9316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57150</xdr:rowOff>
    </xdr:from>
    <xdr:to>
      <xdr:col>65</xdr:col>
      <xdr:colOff>53975</xdr:colOff>
      <xdr:row>57</xdr:row>
      <xdr:rowOff>158750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2954000" y="9829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168927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2623800" y="959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2" name="正方形/長方形 271">
          <a:extLst>
            <a:ext uri="{FF2B5EF4-FFF2-40B4-BE49-F238E27FC236}">
              <a16:creationId xmlns:a16="http://schemas.microsoft.com/office/drawing/2014/main" id="{00000000-0008-0000-0400-000010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3" name="正方形/長方形 272">
          <a:extLst>
            <a:ext uri="{FF2B5EF4-FFF2-40B4-BE49-F238E27FC236}">
              <a16:creationId xmlns:a16="http://schemas.microsoft.com/office/drawing/2014/main" id="{00000000-0008-0000-0400-000011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4" name="正方形/長方形 273">
          <a:extLst>
            <a:ext uri="{FF2B5EF4-FFF2-40B4-BE49-F238E27FC236}">
              <a16:creationId xmlns:a16="http://schemas.microsoft.com/office/drawing/2014/main" id="{00000000-0008-0000-0400-000012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2" name="テキスト ボックス 281">
          <a:extLst>
            <a:ext uri="{FF2B5EF4-FFF2-40B4-BE49-F238E27FC236}">
              <a16:creationId xmlns:a16="http://schemas.microsoft.com/office/drawing/2014/main" id="{00000000-0008-0000-0400-00001A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前年度から</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1.5</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増</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の</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12.5</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とな</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ったものの</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、類似団体平均より低い結果となった。</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以前は類似団体平均から乖離</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し、</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高水準</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で推移していたが</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、令和元年度以降は類似団体平均と</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ほぼ</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同水準で推移している。　　</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今後</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も</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、補助金・負担金等の見直しを</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行い同水準を</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維持できるよう努め</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る</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83" name="テキスト ボックス 282">
          <a:extLst>
            <a:ext uri="{FF2B5EF4-FFF2-40B4-BE49-F238E27FC236}">
              <a16:creationId xmlns:a16="http://schemas.microsoft.com/office/drawing/2014/main" id="{00000000-0008-0000-0400-00001B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4" name="直線コネクタ 283">
          <a:extLst>
            <a:ext uri="{FF2B5EF4-FFF2-40B4-BE49-F238E27FC236}">
              <a16:creationId xmlns:a16="http://schemas.microsoft.com/office/drawing/2014/main" id="{00000000-0008-0000-0400-00001C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5" name="テキスト ボックス 284">
          <a:extLst>
            <a:ext uri="{FF2B5EF4-FFF2-40B4-BE49-F238E27FC236}">
              <a16:creationId xmlns:a16="http://schemas.microsoft.com/office/drawing/2014/main" id="{00000000-0008-0000-0400-00001D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86" name="直線コネクタ 285">
          <a:extLst>
            <a:ext uri="{FF2B5EF4-FFF2-40B4-BE49-F238E27FC236}">
              <a16:creationId xmlns:a16="http://schemas.microsoft.com/office/drawing/2014/main" id="{00000000-0008-0000-0400-00001E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87" name="テキスト ボックス 286">
          <a:extLst>
            <a:ext uri="{FF2B5EF4-FFF2-40B4-BE49-F238E27FC236}">
              <a16:creationId xmlns:a16="http://schemas.microsoft.com/office/drawing/2014/main" id="{00000000-0008-0000-0400-00001F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88" name="直線コネクタ 287">
          <a:extLst>
            <a:ext uri="{FF2B5EF4-FFF2-40B4-BE49-F238E27FC236}">
              <a16:creationId xmlns:a16="http://schemas.microsoft.com/office/drawing/2014/main" id="{00000000-0008-0000-0400-000020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5" name="補助費等グラフ枠">
          <a:extLst>
            <a:ext uri="{FF2B5EF4-FFF2-40B4-BE49-F238E27FC236}">
              <a16:creationId xmlns:a16="http://schemas.microsoft.com/office/drawing/2014/main" id="{00000000-0008-0000-0400-000027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108712</xdr:rowOff>
    </xdr:from>
    <xdr:to>
      <xdr:col>82</xdr:col>
      <xdr:colOff>107950</xdr:colOff>
      <xdr:row>40</xdr:row>
      <xdr:rowOff>67564</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flipV="1">
          <a:off x="16510000" y="5938012"/>
          <a:ext cx="0" cy="9875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39641</xdr:rowOff>
    </xdr:from>
    <xdr:ext cx="762000" cy="259045"/>
    <xdr:sp macro="" textlink="">
      <xdr:nvSpPr>
        <xdr:cNvPr id="297" name="補助費等最小値テキスト">
          <a:extLst>
            <a:ext uri="{FF2B5EF4-FFF2-40B4-BE49-F238E27FC236}">
              <a16:creationId xmlns:a16="http://schemas.microsoft.com/office/drawing/2014/main" id="{00000000-0008-0000-0400-000029010000}"/>
            </a:ext>
          </a:extLst>
        </xdr:cNvPr>
        <xdr:cNvSpPr txBox="1"/>
      </xdr:nvSpPr>
      <xdr:spPr>
        <a:xfrm>
          <a:off x="16598900" y="68976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67564</xdr:rowOff>
    </xdr:from>
    <xdr:to>
      <xdr:col>82</xdr:col>
      <xdr:colOff>196850</xdr:colOff>
      <xdr:row>40</xdr:row>
      <xdr:rowOff>67564</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6421100" y="69255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23639</xdr:rowOff>
    </xdr:from>
    <xdr:ext cx="762000" cy="259045"/>
    <xdr:sp macro="" textlink="">
      <xdr:nvSpPr>
        <xdr:cNvPr id="299" name="補助費等最大値テキスト">
          <a:extLst>
            <a:ext uri="{FF2B5EF4-FFF2-40B4-BE49-F238E27FC236}">
              <a16:creationId xmlns:a16="http://schemas.microsoft.com/office/drawing/2014/main" id="{00000000-0008-0000-0400-00002B010000}"/>
            </a:ext>
          </a:extLst>
        </xdr:cNvPr>
        <xdr:cNvSpPr txBox="1"/>
      </xdr:nvSpPr>
      <xdr:spPr>
        <a:xfrm>
          <a:off x="16598900" y="56814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108712</xdr:rowOff>
    </xdr:from>
    <xdr:to>
      <xdr:col>82</xdr:col>
      <xdr:colOff>196850</xdr:colOff>
      <xdr:row>34</xdr:row>
      <xdr:rowOff>108712</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6421100" y="59380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58420</xdr:rowOff>
    </xdr:from>
    <xdr:to>
      <xdr:col>82</xdr:col>
      <xdr:colOff>107950</xdr:colOff>
      <xdr:row>36</xdr:row>
      <xdr:rowOff>127000</xdr:rowOff>
    </xdr:to>
    <xdr:cxnSp macro="">
      <xdr:nvCxnSpPr>
        <xdr:cNvPr id="301" name="直線コネクタ 300">
          <a:extLst>
            <a:ext uri="{FF2B5EF4-FFF2-40B4-BE49-F238E27FC236}">
              <a16:creationId xmlns:a16="http://schemas.microsoft.com/office/drawing/2014/main" id="{00000000-0008-0000-0400-00002D010000}"/>
            </a:ext>
          </a:extLst>
        </xdr:cNvPr>
        <xdr:cNvCxnSpPr/>
      </xdr:nvCxnSpPr>
      <xdr:spPr>
        <a:xfrm>
          <a:off x="15671800" y="6230620"/>
          <a:ext cx="8382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37</xdr:row>
      <xdr:rowOff>36847</xdr:rowOff>
    </xdr:from>
    <xdr:ext cx="762000" cy="259045"/>
    <xdr:sp macro="" textlink="">
      <xdr:nvSpPr>
        <xdr:cNvPr id="302" name="補助費等平均値テキスト">
          <a:extLst>
            <a:ext uri="{FF2B5EF4-FFF2-40B4-BE49-F238E27FC236}">
              <a16:creationId xmlns:a16="http://schemas.microsoft.com/office/drawing/2014/main" id="{00000000-0008-0000-0400-00002E010000}"/>
            </a:ext>
          </a:extLst>
        </xdr:cNvPr>
        <xdr:cNvSpPr txBox="1"/>
      </xdr:nvSpPr>
      <xdr:spPr>
        <a:xfrm>
          <a:off x="16598900" y="63804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64770</xdr:rowOff>
    </xdr:from>
    <xdr:to>
      <xdr:col>82</xdr:col>
      <xdr:colOff>158750</xdr:colOff>
      <xdr:row>37</xdr:row>
      <xdr:rowOff>166370</xdr:rowOff>
    </xdr:to>
    <xdr:sp macro="" textlink="">
      <xdr:nvSpPr>
        <xdr:cNvPr id="303" name="フローチャート: 判断 302">
          <a:extLst>
            <a:ext uri="{FF2B5EF4-FFF2-40B4-BE49-F238E27FC236}">
              <a16:creationId xmlns:a16="http://schemas.microsoft.com/office/drawing/2014/main" id="{00000000-0008-0000-0400-00002F010000}"/>
            </a:ext>
          </a:extLst>
        </xdr:cNvPr>
        <xdr:cNvSpPr/>
      </xdr:nvSpPr>
      <xdr:spPr>
        <a:xfrm>
          <a:off x="16459200" y="6408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58420</xdr:rowOff>
    </xdr:from>
    <xdr:to>
      <xdr:col>78</xdr:col>
      <xdr:colOff>69850</xdr:colOff>
      <xdr:row>36</xdr:row>
      <xdr:rowOff>145288</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flipV="1">
          <a:off x="14782800" y="6230620"/>
          <a:ext cx="889000" cy="86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126492</xdr:rowOff>
    </xdr:from>
    <xdr:to>
      <xdr:col>78</xdr:col>
      <xdr:colOff>120650</xdr:colOff>
      <xdr:row>37</xdr:row>
      <xdr:rowOff>56642</xdr:rowOff>
    </xdr:to>
    <xdr:sp macro="" textlink="">
      <xdr:nvSpPr>
        <xdr:cNvPr id="305" name="フローチャート: 判断 304">
          <a:extLst>
            <a:ext uri="{FF2B5EF4-FFF2-40B4-BE49-F238E27FC236}">
              <a16:creationId xmlns:a16="http://schemas.microsoft.com/office/drawing/2014/main" id="{00000000-0008-0000-0400-000031010000}"/>
            </a:ext>
          </a:extLst>
        </xdr:cNvPr>
        <xdr:cNvSpPr/>
      </xdr:nvSpPr>
      <xdr:spPr>
        <a:xfrm>
          <a:off x="15621000" y="6298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41419</xdr:rowOff>
    </xdr:from>
    <xdr:ext cx="736600" cy="259045"/>
    <xdr:sp macro="" textlink="">
      <xdr:nvSpPr>
        <xdr:cNvPr id="306" name="テキスト ボックス 305">
          <a:extLst>
            <a:ext uri="{FF2B5EF4-FFF2-40B4-BE49-F238E27FC236}">
              <a16:creationId xmlns:a16="http://schemas.microsoft.com/office/drawing/2014/main" id="{00000000-0008-0000-0400-000032010000}"/>
            </a:ext>
          </a:extLst>
        </xdr:cNvPr>
        <xdr:cNvSpPr txBox="1"/>
      </xdr:nvSpPr>
      <xdr:spPr>
        <a:xfrm>
          <a:off x="15290800" y="63850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35</xdr:row>
      <xdr:rowOff>147574</xdr:rowOff>
    </xdr:from>
    <xdr:to>
      <xdr:col>73</xdr:col>
      <xdr:colOff>180975</xdr:colOff>
      <xdr:row>36</xdr:row>
      <xdr:rowOff>145288</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3893800" y="6148324"/>
          <a:ext cx="889000" cy="169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71628</xdr:rowOff>
    </xdr:from>
    <xdr:to>
      <xdr:col>74</xdr:col>
      <xdr:colOff>31750</xdr:colOff>
      <xdr:row>37</xdr:row>
      <xdr:rowOff>1778</xdr:rowOff>
    </xdr:to>
    <xdr:sp macro="" textlink="">
      <xdr:nvSpPr>
        <xdr:cNvPr id="308" name="フローチャート: 判断 307">
          <a:extLst>
            <a:ext uri="{FF2B5EF4-FFF2-40B4-BE49-F238E27FC236}">
              <a16:creationId xmlns:a16="http://schemas.microsoft.com/office/drawing/2014/main" id="{00000000-0008-0000-0400-000034010000}"/>
            </a:ext>
          </a:extLst>
        </xdr:cNvPr>
        <xdr:cNvSpPr/>
      </xdr:nvSpPr>
      <xdr:spPr>
        <a:xfrm>
          <a:off x="14732000" y="6243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11955</xdr:rowOff>
    </xdr:from>
    <xdr:ext cx="762000" cy="259045"/>
    <xdr:sp macro="" textlink="">
      <xdr:nvSpPr>
        <xdr:cNvPr id="309" name="テキスト ボックス 308">
          <a:extLst>
            <a:ext uri="{FF2B5EF4-FFF2-40B4-BE49-F238E27FC236}">
              <a16:creationId xmlns:a16="http://schemas.microsoft.com/office/drawing/2014/main" id="{00000000-0008-0000-0400-000035010000}"/>
            </a:ext>
          </a:extLst>
        </xdr:cNvPr>
        <xdr:cNvSpPr txBox="1"/>
      </xdr:nvSpPr>
      <xdr:spPr>
        <a:xfrm>
          <a:off x="14401800" y="6012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35</xdr:row>
      <xdr:rowOff>147574</xdr:rowOff>
    </xdr:from>
    <xdr:to>
      <xdr:col>69</xdr:col>
      <xdr:colOff>92075</xdr:colOff>
      <xdr:row>36</xdr:row>
      <xdr:rowOff>21844</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flipV="1">
          <a:off x="13004800" y="6148324"/>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48768</xdr:rowOff>
    </xdr:from>
    <xdr:to>
      <xdr:col>69</xdr:col>
      <xdr:colOff>142875</xdr:colOff>
      <xdr:row>36</xdr:row>
      <xdr:rowOff>150368</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3843000" y="6220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135145</xdr:rowOff>
    </xdr:from>
    <xdr:ext cx="762000" cy="259045"/>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3512800" y="63073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71628</xdr:rowOff>
    </xdr:from>
    <xdr:to>
      <xdr:col>65</xdr:col>
      <xdr:colOff>53975</xdr:colOff>
      <xdr:row>37</xdr:row>
      <xdr:rowOff>1778</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2954000" y="6243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36</xdr:row>
      <xdr:rowOff>158005</xdr:rowOff>
    </xdr:from>
    <xdr:ext cx="762000" cy="259045"/>
    <xdr:sp macro="" textlink="">
      <xdr:nvSpPr>
        <xdr:cNvPr id="314" name="テキスト ボックス 313">
          <a:extLst>
            <a:ext uri="{FF2B5EF4-FFF2-40B4-BE49-F238E27FC236}">
              <a16:creationId xmlns:a16="http://schemas.microsoft.com/office/drawing/2014/main" id="{00000000-0008-0000-0400-00003A010000}"/>
            </a:ext>
          </a:extLst>
        </xdr:cNvPr>
        <xdr:cNvSpPr txBox="1"/>
      </xdr:nvSpPr>
      <xdr:spPr>
        <a:xfrm>
          <a:off x="12623800" y="6330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76200</xdr:rowOff>
    </xdr:from>
    <xdr:to>
      <xdr:col>82</xdr:col>
      <xdr:colOff>158750</xdr:colOff>
      <xdr:row>37</xdr:row>
      <xdr:rowOff>6350</xdr:rowOff>
    </xdr:to>
    <xdr:sp macro="" textlink="">
      <xdr:nvSpPr>
        <xdr:cNvPr id="320" name="楕円 319">
          <a:extLst>
            <a:ext uri="{FF2B5EF4-FFF2-40B4-BE49-F238E27FC236}">
              <a16:creationId xmlns:a16="http://schemas.microsoft.com/office/drawing/2014/main" id="{00000000-0008-0000-0400-000040010000}"/>
            </a:ext>
          </a:extLst>
        </xdr:cNvPr>
        <xdr:cNvSpPr/>
      </xdr:nvSpPr>
      <xdr:spPr>
        <a:xfrm>
          <a:off x="16459200" y="6248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35</xdr:row>
      <xdr:rowOff>92727</xdr:rowOff>
    </xdr:from>
    <xdr:ext cx="762000" cy="259045"/>
    <xdr:sp macro="" textlink="">
      <xdr:nvSpPr>
        <xdr:cNvPr id="321" name="補助費等該当値テキスト">
          <a:extLst>
            <a:ext uri="{FF2B5EF4-FFF2-40B4-BE49-F238E27FC236}">
              <a16:creationId xmlns:a16="http://schemas.microsoft.com/office/drawing/2014/main" id="{00000000-0008-0000-0400-000041010000}"/>
            </a:ext>
          </a:extLst>
        </xdr:cNvPr>
        <xdr:cNvSpPr txBox="1"/>
      </xdr:nvSpPr>
      <xdr:spPr>
        <a:xfrm>
          <a:off x="16598900" y="6093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7620</xdr:rowOff>
    </xdr:from>
    <xdr:to>
      <xdr:col>78</xdr:col>
      <xdr:colOff>120650</xdr:colOff>
      <xdr:row>36</xdr:row>
      <xdr:rowOff>109220</xdr:rowOff>
    </xdr:to>
    <xdr:sp macro="" textlink="">
      <xdr:nvSpPr>
        <xdr:cNvPr id="322" name="楕円 321">
          <a:extLst>
            <a:ext uri="{FF2B5EF4-FFF2-40B4-BE49-F238E27FC236}">
              <a16:creationId xmlns:a16="http://schemas.microsoft.com/office/drawing/2014/main" id="{00000000-0008-0000-0400-000042010000}"/>
            </a:ext>
          </a:extLst>
        </xdr:cNvPr>
        <xdr:cNvSpPr/>
      </xdr:nvSpPr>
      <xdr:spPr>
        <a:xfrm>
          <a:off x="15621000" y="6179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119397</xdr:rowOff>
    </xdr:from>
    <xdr:ext cx="7366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5290800" y="59486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94488</xdr:rowOff>
    </xdr:from>
    <xdr:to>
      <xdr:col>74</xdr:col>
      <xdr:colOff>31750</xdr:colOff>
      <xdr:row>37</xdr:row>
      <xdr:rowOff>24638</xdr:rowOff>
    </xdr:to>
    <xdr:sp macro="" textlink="">
      <xdr:nvSpPr>
        <xdr:cNvPr id="324" name="楕円 323">
          <a:extLst>
            <a:ext uri="{FF2B5EF4-FFF2-40B4-BE49-F238E27FC236}">
              <a16:creationId xmlns:a16="http://schemas.microsoft.com/office/drawing/2014/main" id="{00000000-0008-0000-0400-000044010000}"/>
            </a:ext>
          </a:extLst>
        </xdr:cNvPr>
        <xdr:cNvSpPr/>
      </xdr:nvSpPr>
      <xdr:spPr>
        <a:xfrm>
          <a:off x="14732000" y="6266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9415</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4401800" y="6353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96774</xdr:rowOff>
    </xdr:from>
    <xdr:to>
      <xdr:col>69</xdr:col>
      <xdr:colOff>142875</xdr:colOff>
      <xdr:row>36</xdr:row>
      <xdr:rowOff>26924</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3843000" y="6097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37101</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3512800" y="58664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142494</xdr:rowOff>
    </xdr:from>
    <xdr:to>
      <xdr:col>65</xdr:col>
      <xdr:colOff>53975</xdr:colOff>
      <xdr:row>36</xdr:row>
      <xdr:rowOff>72644</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2954000" y="6143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82821</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2623800" y="59121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0" name="正方形/長方形 329">
          <a:extLst>
            <a:ext uri="{FF2B5EF4-FFF2-40B4-BE49-F238E27FC236}">
              <a16:creationId xmlns:a16="http://schemas.microsoft.com/office/drawing/2014/main" id="{00000000-0008-0000-0400-00004A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1" name="正方形/長方形 330">
          <a:extLst>
            <a:ext uri="{FF2B5EF4-FFF2-40B4-BE49-F238E27FC236}">
              <a16:creationId xmlns:a16="http://schemas.microsoft.com/office/drawing/2014/main" id="{00000000-0008-0000-0400-00004B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2" name="正方形/長方形 331">
          <a:extLst>
            <a:ext uri="{FF2B5EF4-FFF2-40B4-BE49-F238E27FC236}">
              <a16:creationId xmlns:a16="http://schemas.microsoft.com/office/drawing/2014/main" id="{00000000-0008-0000-0400-00004C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0" name="テキスト ボックス 339">
          <a:extLst>
            <a:ext uri="{FF2B5EF4-FFF2-40B4-BE49-F238E27FC236}">
              <a16:creationId xmlns:a16="http://schemas.microsoft.com/office/drawing/2014/main" id="{00000000-0008-0000-0400-000054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前年度から</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3.6</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ポイント減少して</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23.0</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とな</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ったものの、</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類似団体と比較して高い状況にある。平成</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17</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年以降公債費の額は、高い水準で推移し、経常収支比率上昇の大きな要因となって</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いる。</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平成</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24</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年度以降</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大型整備事業に投入した起債の元利金償還</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が</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開始され似団体平均より高い水準のまま推移している。今後数年</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間も高水準での推移が見込まれることから</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新規地方債発行の抑制</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など、</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適正な公債管理に努め</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ていかなければならない。</a:t>
          </a:r>
          <a:endParaRPr lang="ja-JP" altLang="ja-JP" sz="13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41" name="テキスト ボックス 340">
          <a:extLst>
            <a:ext uri="{FF2B5EF4-FFF2-40B4-BE49-F238E27FC236}">
              <a16:creationId xmlns:a16="http://schemas.microsoft.com/office/drawing/2014/main" id="{00000000-0008-0000-0400-000055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2" name="直線コネクタ 341">
          <a:extLst>
            <a:ext uri="{FF2B5EF4-FFF2-40B4-BE49-F238E27FC236}">
              <a16:creationId xmlns:a16="http://schemas.microsoft.com/office/drawing/2014/main" id="{00000000-0008-0000-0400-000056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3" name="テキスト ボックス 342">
          <a:extLst>
            <a:ext uri="{FF2B5EF4-FFF2-40B4-BE49-F238E27FC236}">
              <a16:creationId xmlns:a16="http://schemas.microsoft.com/office/drawing/2014/main" id="{00000000-0008-0000-0400-000057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44" name="直線コネクタ 343">
          <a:extLst>
            <a:ext uri="{FF2B5EF4-FFF2-40B4-BE49-F238E27FC236}">
              <a16:creationId xmlns:a16="http://schemas.microsoft.com/office/drawing/2014/main" id="{00000000-0008-0000-0400-000058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45" name="テキスト ボックス 344">
          <a:extLst>
            <a:ext uri="{FF2B5EF4-FFF2-40B4-BE49-F238E27FC236}">
              <a16:creationId xmlns:a16="http://schemas.microsoft.com/office/drawing/2014/main" id="{00000000-0008-0000-0400-000059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46" name="直線コネクタ 345">
          <a:extLst>
            <a:ext uri="{FF2B5EF4-FFF2-40B4-BE49-F238E27FC236}">
              <a16:creationId xmlns:a16="http://schemas.microsoft.com/office/drawing/2014/main" id="{00000000-0008-0000-0400-00005A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5" name="公債費グラフ枠">
          <a:extLst>
            <a:ext uri="{FF2B5EF4-FFF2-40B4-BE49-F238E27FC236}">
              <a16:creationId xmlns:a16="http://schemas.microsoft.com/office/drawing/2014/main" id="{00000000-0008-0000-0400-000063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165100</xdr:rowOff>
    </xdr:from>
    <xdr:to>
      <xdr:col>24</xdr:col>
      <xdr:colOff>25400</xdr:colOff>
      <xdr:row>80</xdr:row>
      <xdr:rowOff>92711</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flipV="1">
          <a:off x="4826000" y="12509500"/>
          <a:ext cx="0" cy="12992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64788</xdr:rowOff>
    </xdr:from>
    <xdr:ext cx="762000" cy="259045"/>
    <xdr:sp macro="" textlink="">
      <xdr:nvSpPr>
        <xdr:cNvPr id="357" name="公債費最小値テキスト">
          <a:extLst>
            <a:ext uri="{FF2B5EF4-FFF2-40B4-BE49-F238E27FC236}">
              <a16:creationId xmlns:a16="http://schemas.microsoft.com/office/drawing/2014/main" id="{00000000-0008-0000-0400-000065010000}"/>
            </a:ext>
          </a:extLst>
        </xdr:cNvPr>
        <xdr:cNvSpPr txBox="1"/>
      </xdr:nvSpPr>
      <xdr:spPr>
        <a:xfrm>
          <a:off x="4914900" y="137807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92711</xdr:rowOff>
    </xdr:from>
    <xdr:to>
      <xdr:col>24</xdr:col>
      <xdr:colOff>114300</xdr:colOff>
      <xdr:row>80</xdr:row>
      <xdr:rowOff>92711</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4737100" y="138087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80027</xdr:rowOff>
    </xdr:from>
    <xdr:ext cx="762000" cy="259045"/>
    <xdr:sp macro="" textlink="">
      <xdr:nvSpPr>
        <xdr:cNvPr id="359" name="公債費最大値テキスト">
          <a:extLst>
            <a:ext uri="{FF2B5EF4-FFF2-40B4-BE49-F238E27FC236}">
              <a16:creationId xmlns:a16="http://schemas.microsoft.com/office/drawing/2014/main" id="{00000000-0008-0000-0400-000067010000}"/>
            </a:ext>
          </a:extLst>
        </xdr:cNvPr>
        <xdr:cNvSpPr txBox="1"/>
      </xdr:nvSpPr>
      <xdr:spPr>
        <a:xfrm>
          <a:off x="4914900" y="1225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165100</xdr:rowOff>
    </xdr:from>
    <xdr:to>
      <xdr:col>24</xdr:col>
      <xdr:colOff>114300</xdr:colOff>
      <xdr:row>72</xdr:row>
      <xdr:rowOff>165100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4737100" y="12509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78</xdr:row>
      <xdr:rowOff>12700</xdr:rowOff>
    </xdr:from>
    <xdr:to>
      <xdr:col>24</xdr:col>
      <xdr:colOff>25400</xdr:colOff>
      <xdr:row>78</xdr:row>
      <xdr:rowOff>149861</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flipV="1">
          <a:off x="3987800" y="13385800"/>
          <a:ext cx="838200" cy="1371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73677</xdr:rowOff>
    </xdr:from>
    <xdr:ext cx="762000" cy="259045"/>
    <xdr:sp macro="" textlink="">
      <xdr:nvSpPr>
        <xdr:cNvPr id="362" name="公債費平均値テキスト">
          <a:extLst>
            <a:ext uri="{FF2B5EF4-FFF2-40B4-BE49-F238E27FC236}">
              <a16:creationId xmlns:a16="http://schemas.microsoft.com/office/drawing/2014/main" id="{00000000-0008-0000-0400-00006A010000}"/>
            </a:ext>
          </a:extLst>
        </xdr:cNvPr>
        <xdr:cNvSpPr txBox="1"/>
      </xdr:nvSpPr>
      <xdr:spPr>
        <a:xfrm>
          <a:off x="4914900" y="129324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57150</xdr:rowOff>
    </xdr:from>
    <xdr:to>
      <xdr:col>24</xdr:col>
      <xdr:colOff>76200</xdr:colOff>
      <xdr:row>76</xdr:row>
      <xdr:rowOff>158750</xdr:rowOff>
    </xdr:to>
    <xdr:sp macro="" textlink="">
      <xdr:nvSpPr>
        <xdr:cNvPr id="363" name="フローチャート: 判断 362">
          <a:extLst>
            <a:ext uri="{FF2B5EF4-FFF2-40B4-BE49-F238E27FC236}">
              <a16:creationId xmlns:a16="http://schemas.microsoft.com/office/drawing/2014/main" id="{00000000-0008-0000-0400-00006B010000}"/>
            </a:ext>
          </a:extLst>
        </xdr:cNvPr>
        <xdr:cNvSpPr/>
      </xdr:nvSpPr>
      <xdr:spPr>
        <a:xfrm>
          <a:off x="4775200" y="13087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78</xdr:row>
      <xdr:rowOff>149861</xdr:rowOff>
    </xdr:from>
    <xdr:to>
      <xdr:col>19</xdr:col>
      <xdr:colOff>187325</xdr:colOff>
      <xdr:row>78</xdr:row>
      <xdr:rowOff>165100</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flipV="1">
          <a:off x="3098800" y="13522961"/>
          <a:ext cx="889000" cy="15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87630</xdr:rowOff>
    </xdr:from>
    <xdr:to>
      <xdr:col>20</xdr:col>
      <xdr:colOff>38100</xdr:colOff>
      <xdr:row>77</xdr:row>
      <xdr:rowOff>17780</xdr:rowOff>
    </xdr:to>
    <xdr:sp macro="" textlink="">
      <xdr:nvSpPr>
        <xdr:cNvPr id="365" name="フローチャート: 判断 364">
          <a:extLst>
            <a:ext uri="{FF2B5EF4-FFF2-40B4-BE49-F238E27FC236}">
              <a16:creationId xmlns:a16="http://schemas.microsoft.com/office/drawing/2014/main" id="{00000000-0008-0000-0400-00006D010000}"/>
            </a:ext>
          </a:extLst>
        </xdr:cNvPr>
        <xdr:cNvSpPr/>
      </xdr:nvSpPr>
      <xdr:spPr>
        <a:xfrm>
          <a:off x="3937000" y="13117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27957</xdr:rowOff>
    </xdr:from>
    <xdr:ext cx="736600" cy="259045"/>
    <xdr:sp macro="" textlink="">
      <xdr:nvSpPr>
        <xdr:cNvPr id="366" name="テキスト ボックス 365">
          <a:extLst>
            <a:ext uri="{FF2B5EF4-FFF2-40B4-BE49-F238E27FC236}">
              <a16:creationId xmlns:a16="http://schemas.microsoft.com/office/drawing/2014/main" id="{00000000-0008-0000-0400-00006E010000}"/>
            </a:ext>
          </a:extLst>
        </xdr:cNvPr>
        <xdr:cNvSpPr txBox="1"/>
      </xdr:nvSpPr>
      <xdr:spPr>
        <a:xfrm>
          <a:off x="3606800" y="128867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78</xdr:row>
      <xdr:rowOff>165100</xdr:rowOff>
    </xdr:from>
    <xdr:to>
      <xdr:col>15</xdr:col>
      <xdr:colOff>98425</xdr:colOff>
      <xdr:row>79</xdr:row>
      <xdr:rowOff>27939</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2209800" y="13538200"/>
          <a:ext cx="8890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45720</xdr:rowOff>
    </xdr:from>
    <xdr:to>
      <xdr:col>15</xdr:col>
      <xdr:colOff>149225</xdr:colOff>
      <xdr:row>76</xdr:row>
      <xdr:rowOff>147320</xdr:rowOff>
    </xdr:to>
    <xdr:sp macro="" textlink="">
      <xdr:nvSpPr>
        <xdr:cNvPr id="368" name="フローチャート: 判断 367">
          <a:extLst>
            <a:ext uri="{FF2B5EF4-FFF2-40B4-BE49-F238E27FC236}">
              <a16:creationId xmlns:a16="http://schemas.microsoft.com/office/drawing/2014/main" id="{00000000-0008-0000-0400-000070010000}"/>
            </a:ext>
          </a:extLst>
        </xdr:cNvPr>
        <xdr:cNvSpPr/>
      </xdr:nvSpPr>
      <xdr:spPr>
        <a:xfrm>
          <a:off x="3048000" y="13075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157497</xdr:rowOff>
    </xdr:from>
    <xdr:ext cx="762000" cy="259045"/>
    <xdr:sp macro="" textlink="">
      <xdr:nvSpPr>
        <xdr:cNvPr id="369" name="テキスト ボックス 368">
          <a:extLst>
            <a:ext uri="{FF2B5EF4-FFF2-40B4-BE49-F238E27FC236}">
              <a16:creationId xmlns:a16="http://schemas.microsoft.com/office/drawing/2014/main" id="{00000000-0008-0000-0400-000071010000}"/>
            </a:ext>
          </a:extLst>
        </xdr:cNvPr>
        <xdr:cNvSpPr txBox="1"/>
      </xdr:nvSpPr>
      <xdr:spPr>
        <a:xfrm>
          <a:off x="2717800" y="12844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79</xdr:row>
      <xdr:rowOff>27939</xdr:rowOff>
    </xdr:from>
    <xdr:to>
      <xdr:col>11</xdr:col>
      <xdr:colOff>9525</xdr:colOff>
      <xdr:row>79</xdr:row>
      <xdr:rowOff>58420</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flipV="1">
          <a:off x="1320800" y="13572489"/>
          <a:ext cx="889000" cy="30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15239</xdr:rowOff>
    </xdr:from>
    <xdr:to>
      <xdr:col>11</xdr:col>
      <xdr:colOff>60325</xdr:colOff>
      <xdr:row>76</xdr:row>
      <xdr:rowOff>116839</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2159000" y="13045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127017</xdr:rowOff>
    </xdr:from>
    <xdr:ext cx="7620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1828800" y="12814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53339</xdr:rowOff>
    </xdr:from>
    <xdr:to>
      <xdr:col>6</xdr:col>
      <xdr:colOff>171450</xdr:colOff>
      <xdr:row>76</xdr:row>
      <xdr:rowOff>154939</xdr:rowOff>
    </xdr:to>
    <xdr:sp macro="" textlink="">
      <xdr:nvSpPr>
        <xdr:cNvPr id="373" name="フローチャート: 判断 372">
          <a:extLst>
            <a:ext uri="{FF2B5EF4-FFF2-40B4-BE49-F238E27FC236}">
              <a16:creationId xmlns:a16="http://schemas.microsoft.com/office/drawing/2014/main" id="{00000000-0008-0000-0400-000075010000}"/>
            </a:ext>
          </a:extLst>
        </xdr:cNvPr>
        <xdr:cNvSpPr/>
      </xdr:nvSpPr>
      <xdr:spPr>
        <a:xfrm>
          <a:off x="1270000" y="1308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165117</xdr:rowOff>
    </xdr:from>
    <xdr:ext cx="7620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939800" y="12852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133350</xdr:rowOff>
    </xdr:from>
    <xdr:to>
      <xdr:col>24</xdr:col>
      <xdr:colOff>76200</xdr:colOff>
      <xdr:row>78</xdr:row>
      <xdr:rowOff>63500</xdr:rowOff>
    </xdr:to>
    <xdr:sp macro="" textlink="">
      <xdr:nvSpPr>
        <xdr:cNvPr id="380" name="楕円 379">
          <a:extLst>
            <a:ext uri="{FF2B5EF4-FFF2-40B4-BE49-F238E27FC236}">
              <a16:creationId xmlns:a16="http://schemas.microsoft.com/office/drawing/2014/main" id="{00000000-0008-0000-0400-00007C010000}"/>
            </a:ext>
          </a:extLst>
        </xdr:cNvPr>
        <xdr:cNvSpPr/>
      </xdr:nvSpPr>
      <xdr:spPr>
        <a:xfrm>
          <a:off x="4775200" y="13335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105427</xdr:rowOff>
    </xdr:from>
    <xdr:ext cx="762000" cy="259045"/>
    <xdr:sp macro="" textlink="">
      <xdr:nvSpPr>
        <xdr:cNvPr id="381" name="公債費該当値テキスト">
          <a:extLst>
            <a:ext uri="{FF2B5EF4-FFF2-40B4-BE49-F238E27FC236}">
              <a16:creationId xmlns:a16="http://schemas.microsoft.com/office/drawing/2014/main" id="{00000000-0008-0000-0400-00007D010000}"/>
            </a:ext>
          </a:extLst>
        </xdr:cNvPr>
        <xdr:cNvSpPr txBox="1"/>
      </xdr:nvSpPr>
      <xdr:spPr>
        <a:xfrm>
          <a:off x="4914900" y="1330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78</xdr:row>
      <xdr:rowOff>99061</xdr:rowOff>
    </xdr:from>
    <xdr:to>
      <xdr:col>20</xdr:col>
      <xdr:colOff>38100</xdr:colOff>
      <xdr:row>79</xdr:row>
      <xdr:rowOff>29211</xdr:rowOff>
    </xdr:to>
    <xdr:sp macro="" textlink="">
      <xdr:nvSpPr>
        <xdr:cNvPr id="382" name="楕円 381">
          <a:extLst>
            <a:ext uri="{FF2B5EF4-FFF2-40B4-BE49-F238E27FC236}">
              <a16:creationId xmlns:a16="http://schemas.microsoft.com/office/drawing/2014/main" id="{00000000-0008-0000-0400-00007E010000}"/>
            </a:ext>
          </a:extLst>
        </xdr:cNvPr>
        <xdr:cNvSpPr/>
      </xdr:nvSpPr>
      <xdr:spPr>
        <a:xfrm>
          <a:off x="3937000" y="13472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79</xdr:row>
      <xdr:rowOff>13988</xdr:rowOff>
    </xdr:from>
    <xdr:ext cx="7366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3606800" y="135585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78</xdr:row>
      <xdr:rowOff>114300</xdr:rowOff>
    </xdr:from>
    <xdr:to>
      <xdr:col>15</xdr:col>
      <xdr:colOff>149225</xdr:colOff>
      <xdr:row>79</xdr:row>
      <xdr:rowOff>44450</xdr:rowOff>
    </xdr:to>
    <xdr:sp macro="" textlink="">
      <xdr:nvSpPr>
        <xdr:cNvPr id="384" name="楕円 383">
          <a:extLst>
            <a:ext uri="{FF2B5EF4-FFF2-40B4-BE49-F238E27FC236}">
              <a16:creationId xmlns:a16="http://schemas.microsoft.com/office/drawing/2014/main" id="{00000000-0008-0000-0400-000080010000}"/>
            </a:ext>
          </a:extLst>
        </xdr:cNvPr>
        <xdr:cNvSpPr/>
      </xdr:nvSpPr>
      <xdr:spPr>
        <a:xfrm>
          <a:off x="3048000" y="13487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79</xdr:row>
      <xdr:rowOff>29227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2717800" y="1357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78</xdr:row>
      <xdr:rowOff>148589</xdr:rowOff>
    </xdr:from>
    <xdr:to>
      <xdr:col>11</xdr:col>
      <xdr:colOff>60325</xdr:colOff>
      <xdr:row>79</xdr:row>
      <xdr:rowOff>78739</xdr:rowOff>
    </xdr:to>
    <xdr:sp macro="" textlink="">
      <xdr:nvSpPr>
        <xdr:cNvPr id="386" name="楕円 385">
          <a:extLst>
            <a:ext uri="{FF2B5EF4-FFF2-40B4-BE49-F238E27FC236}">
              <a16:creationId xmlns:a16="http://schemas.microsoft.com/office/drawing/2014/main" id="{00000000-0008-0000-0400-000082010000}"/>
            </a:ext>
          </a:extLst>
        </xdr:cNvPr>
        <xdr:cNvSpPr/>
      </xdr:nvSpPr>
      <xdr:spPr>
        <a:xfrm>
          <a:off x="2159000" y="13521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79</xdr:row>
      <xdr:rowOff>63516</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1828800" y="136080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79</xdr:row>
      <xdr:rowOff>7620</xdr:rowOff>
    </xdr:from>
    <xdr:to>
      <xdr:col>6</xdr:col>
      <xdr:colOff>171450</xdr:colOff>
      <xdr:row>79</xdr:row>
      <xdr:rowOff>109220</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1270000" y="13552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79</xdr:row>
      <xdr:rowOff>93997</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939800" y="136385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0" name="正方形/長方形 389">
          <a:extLst>
            <a:ext uri="{FF2B5EF4-FFF2-40B4-BE49-F238E27FC236}">
              <a16:creationId xmlns:a16="http://schemas.microsoft.com/office/drawing/2014/main" id="{00000000-0008-0000-0400-000086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1" name="正方形/長方形 390">
          <a:extLst>
            <a:ext uri="{FF2B5EF4-FFF2-40B4-BE49-F238E27FC236}">
              <a16:creationId xmlns:a16="http://schemas.microsoft.com/office/drawing/2014/main" id="{00000000-0008-0000-0400-000087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2" name="正方形/長方形 391">
          <a:extLst>
            <a:ext uri="{FF2B5EF4-FFF2-40B4-BE49-F238E27FC236}">
              <a16:creationId xmlns:a16="http://schemas.microsoft.com/office/drawing/2014/main" id="{00000000-0008-0000-0400-000088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0" name="テキスト ボックス 399">
          <a:extLst>
            <a:ext uri="{FF2B5EF4-FFF2-40B4-BE49-F238E27FC236}">
              <a16:creationId xmlns:a16="http://schemas.microsoft.com/office/drawing/2014/main" id="{00000000-0008-0000-0400-000090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前年度から</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10.1</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ポイント増の</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68.3</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となったが、</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類似団体平均</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とほぼ同水準となった</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。今後も</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引き続き</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数値の上昇を抑えるために、公債費以外の経常経費の抑制に努めなければならない。</a:t>
          </a:r>
          <a:endParaRPr lang="ja-JP" altLang="ja-JP" sz="13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01" name="テキスト ボックス 400">
          <a:extLst>
            <a:ext uri="{FF2B5EF4-FFF2-40B4-BE49-F238E27FC236}">
              <a16:creationId xmlns:a16="http://schemas.microsoft.com/office/drawing/2014/main" id="{00000000-0008-0000-0400-000091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2" name="直線コネクタ 401">
          <a:extLst>
            <a:ext uri="{FF2B5EF4-FFF2-40B4-BE49-F238E27FC236}">
              <a16:creationId xmlns:a16="http://schemas.microsoft.com/office/drawing/2014/main" id="{00000000-0008-0000-0400-000092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3" name="テキスト ボックス 402">
          <a:extLst>
            <a:ext uri="{FF2B5EF4-FFF2-40B4-BE49-F238E27FC236}">
              <a16:creationId xmlns:a16="http://schemas.microsoft.com/office/drawing/2014/main" id="{00000000-0008-0000-0400-000093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04" name="直線コネクタ 403">
          <a:extLst>
            <a:ext uri="{FF2B5EF4-FFF2-40B4-BE49-F238E27FC236}">
              <a16:creationId xmlns:a16="http://schemas.microsoft.com/office/drawing/2014/main" id="{00000000-0008-0000-0400-000094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05" name="テキスト ボックス 404">
          <a:extLst>
            <a:ext uri="{FF2B5EF4-FFF2-40B4-BE49-F238E27FC236}">
              <a16:creationId xmlns:a16="http://schemas.microsoft.com/office/drawing/2014/main" id="{00000000-0008-0000-0400-000095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06" name="直線コネクタ 405">
          <a:extLst>
            <a:ext uri="{FF2B5EF4-FFF2-40B4-BE49-F238E27FC236}">
              <a16:creationId xmlns:a16="http://schemas.microsoft.com/office/drawing/2014/main" id="{00000000-0008-0000-0400-000096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6" name="公債費以外グラフ枠">
          <a:extLst>
            <a:ext uri="{FF2B5EF4-FFF2-40B4-BE49-F238E27FC236}">
              <a16:creationId xmlns:a16="http://schemas.microsoft.com/office/drawing/2014/main" id="{00000000-0008-0000-0400-0000A0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75</xdr:row>
      <xdr:rowOff>5080</xdr:rowOff>
    </xdr:from>
    <xdr:to>
      <xdr:col>82</xdr:col>
      <xdr:colOff>107950</xdr:colOff>
      <xdr:row>81</xdr:row>
      <xdr:rowOff>130811</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flipV="1">
          <a:off x="16510000" y="12863830"/>
          <a:ext cx="0" cy="11544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102888</xdr:rowOff>
    </xdr:from>
    <xdr:ext cx="762000" cy="259045"/>
    <xdr:sp macro="" textlink="">
      <xdr:nvSpPr>
        <xdr:cNvPr id="418" name="公債費以外最小値テキスト">
          <a:extLst>
            <a:ext uri="{FF2B5EF4-FFF2-40B4-BE49-F238E27FC236}">
              <a16:creationId xmlns:a16="http://schemas.microsoft.com/office/drawing/2014/main" id="{00000000-0008-0000-0400-0000A2010000}"/>
            </a:ext>
          </a:extLst>
        </xdr:cNvPr>
        <xdr:cNvSpPr txBox="1"/>
      </xdr:nvSpPr>
      <xdr:spPr>
        <a:xfrm>
          <a:off x="16598900" y="139903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130811</xdr:rowOff>
    </xdr:from>
    <xdr:to>
      <xdr:col>82</xdr:col>
      <xdr:colOff>196850</xdr:colOff>
      <xdr:row>81</xdr:row>
      <xdr:rowOff>130811</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6421100" y="140182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73</xdr:row>
      <xdr:rowOff>91457</xdr:rowOff>
    </xdr:from>
    <xdr:ext cx="762000" cy="259045"/>
    <xdr:sp macro="" textlink="">
      <xdr:nvSpPr>
        <xdr:cNvPr id="420" name="公債費以外最大値テキスト">
          <a:extLst>
            <a:ext uri="{FF2B5EF4-FFF2-40B4-BE49-F238E27FC236}">
              <a16:creationId xmlns:a16="http://schemas.microsoft.com/office/drawing/2014/main" id="{00000000-0008-0000-0400-0000A4010000}"/>
            </a:ext>
          </a:extLst>
        </xdr:cNvPr>
        <xdr:cNvSpPr txBox="1"/>
      </xdr:nvSpPr>
      <xdr:spPr>
        <a:xfrm>
          <a:off x="16598900" y="126073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75</xdr:row>
      <xdr:rowOff>5080</xdr:rowOff>
    </xdr:from>
    <xdr:to>
      <xdr:col>82</xdr:col>
      <xdr:colOff>196850</xdr:colOff>
      <xdr:row>75</xdr:row>
      <xdr:rowOff>5080</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6421100" y="128638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1270</xdr:rowOff>
    </xdr:from>
    <xdr:to>
      <xdr:col>82</xdr:col>
      <xdr:colOff>107950</xdr:colOff>
      <xdr:row>79</xdr:row>
      <xdr:rowOff>43180</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a:off x="15671800" y="13202920"/>
          <a:ext cx="838200" cy="384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77</xdr:row>
      <xdr:rowOff>157497</xdr:rowOff>
    </xdr:from>
    <xdr:ext cx="762000" cy="259045"/>
    <xdr:sp macro="" textlink="">
      <xdr:nvSpPr>
        <xdr:cNvPr id="423" name="公債費以外平均値テキスト">
          <a:extLst>
            <a:ext uri="{FF2B5EF4-FFF2-40B4-BE49-F238E27FC236}">
              <a16:creationId xmlns:a16="http://schemas.microsoft.com/office/drawing/2014/main" id="{00000000-0008-0000-0400-0000A7010000}"/>
            </a:ext>
          </a:extLst>
        </xdr:cNvPr>
        <xdr:cNvSpPr txBox="1"/>
      </xdr:nvSpPr>
      <xdr:spPr>
        <a:xfrm>
          <a:off x="16598900" y="1335914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78</xdr:row>
      <xdr:rowOff>140970</xdr:rowOff>
    </xdr:from>
    <xdr:to>
      <xdr:col>82</xdr:col>
      <xdr:colOff>158750</xdr:colOff>
      <xdr:row>79</xdr:row>
      <xdr:rowOff>71120</xdr:rowOff>
    </xdr:to>
    <xdr:sp macro="" textlink="">
      <xdr:nvSpPr>
        <xdr:cNvPr id="424" name="フローチャート: 判断 423">
          <a:extLst>
            <a:ext uri="{FF2B5EF4-FFF2-40B4-BE49-F238E27FC236}">
              <a16:creationId xmlns:a16="http://schemas.microsoft.com/office/drawing/2014/main" id="{00000000-0008-0000-0400-0000A8010000}"/>
            </a:ext>
          </a:extLst>
        </xdr:cNvPr>
        <xdr:cNvSpPr/>
      </xdr:nvSpPr>
      <xdr:spPr>
        <a:xfrm>
          <a:off x="16459200" y="13514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161289</xdr:rowOff>
    </xdr:from>
    <xdr:to>
      <xdr:col>78</xdr:col>
      <xdr:colOff>69850</xdr:colOff>
      <xdr:row>77</xdr:row>
      <xdr:rowOff>1270</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4782800" y="13191489"/>
          <a:ext cx="88900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78</xdr:row>
      <xdr:rowOff>80011</xdr:rowOff>
    </xdr:from>
    <xdr:to>
      <xdr:col>78</xdr:col>
      <xdr:colOff>120650</xdr:colOff>
      <xdr:row>79</xdr:row>
      <xdr:rowOff>10161</xdr:rowOff>
    </xdr:to>
    <xdr:sp macro="" textlink="">
      <xdr:nvSpPr>
        <xdr:cNvPr id="426" name="フローチャート: 判断 425">
          <a:extLst>
            <a:ext uri="{FF2B5EF4-FFF2-40B4-BE49-F238E27FC236}">
              <a16:creationId xmlns:a16="http://schemas.microsoft.com/office/drawing/2014/main" id="{00000000-0008-0000-0400-0000AA010000}"/>
            </a:ext>
          </a:extLst>
        </xdr:cNvPr>
        <xdr:cNvSpPr/>
      </xdr:nvSpPr>
      <xdr:spPr>
        <a:xfrm>
          <a:off x="15621000" y="13453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166388</xdr:rowOff>
    </xdr:from>
    <xdr:ext cx="736600" cy="259045"/>
    <xdr:sp macro="" textlink="">
      <xdr:nvSpPr>
        <xdr:cNvPr id="427" name="テキスト ボックス 426">
          <a:extLst>
            <a:ext uri="{FF2B5EF4-FFF2-40B4-BE49-F238E27FC236}">
              <a16:creationId xmlns:a16="http://schemas.microsoft.com/office/drawing/2014/main" id="{00000000-0008-0000-0400-0000AB010000}"/>
            </a:ext>
          </a:extLst>
        </xdr:cNvPr>
        <xdr:cNvSpPr txBox="1"/>
      </xdr:nvSpPr>
      <xdr:spPr>
        <a:xfrm>
          <a:off x="15290800" y="135394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74</xdr:row>
      <xdr:rowOff>62230</xdr:rowOff>
    </xdr:from>
    <xdr:to>
      <xdr:col>73</xdr:col>
      <xdr:colOff>180975</xdr:colOff>
      <xdr:row>76</xdr:row>
      <xdr:rowOff>161289</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3893800" y="12749530"/>
          <a:ext cx="889000" cy="441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78</xdr:row>
      <xdr:rowOff>53339</xdr:rowOff>
    </xdr:from>
    <xdr:to>
      <xdr:col>74</xdr:col>
      <xdr:colOff>31750</xdr:colOff>
      <xdr:row>78</xdr:row>
      <xdr:rowOff>154939</xdr:rowOff>
    </xdr:to>
    <xdr:sp macro="" textlink="">
      <xdr:nvSpPr>
        <xdr:cNvPr id="429" name="フローチャート: 判断 428">
          <a:extLst>
            <a:ext uri="{FF2B5EF4-FFF2-40B4-BE49-F238E27FC236}">
              <a16:creationId xmlns:a16="http://schemas.microsoft.com/office/drawing/2014/main" id="{00000000-0008-0000-0400-0000AD010000}"/>
            </a:ext>
          </a:extLst>
        </xdr:cNvPr>
        <xdr:cNvSpPr/>
      </xdr:nvSpPr>
      <xdr:spPr>
        <a:xfrm>
          <a:off x="14732000" y="13426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78</xdr:row>
      <xdr:rowOff>139716</xdr:rowOff>
    </xdr:from>
    <xdr:ext cx="762000" cy="259045"/>
    <xdr:sp macro="" textlink="">
      <xdr:nvSpPr>
        <xdr:cNvPr id="430" name="テキスト ボックス 429">
          <a:extLst>
            <a:ext uri="{FF2B5EF4-FFF2-40B4-BE49-F238E27FC236}">
              <a16:creationId xmlns:a16="http://schemas.microsoft.com/office/drawing/2014/main" id="{00000000-0008-0000-0400-0000AE010000}"/>
            </a:ext>
          </a:extLst>
        </xdr:cNvPr>
        <xdr:cNvSpPr txBox="1"/>
      </xdr:nvSpPr>
      <xdr:spPr>
        <a:xfrm>
          <a:off x="14401800" y="135128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74</xdr:row>
      <xdr:rowOff>62230</xdr:rowOff>
    </xdr:from>
    <xdr:to>
      <xdr:col>69</xdr:col>
      <xdr:colOff>92075</xdr:colOff>
      <xdr:row>77</xdr:row>
      <xdr:rowOff>39370</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flipV="1">
          <a:off x="13004800" y="12749530"/>
          <a:ext cx="889000" cy="491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77</xdr:row>
      <xdr:rowOff>129539</xdr:rowOff>
    </xdr:from>
    <xdr:to>
      <xdr:col>69</xdr:col>
      <xdr:colOff>142875</xdr:colOff>
      <xdr:row>78</xdr:row>
      <xdr:rowOff>59689</xdr:rowOff>
    </xdr:to>
    <xdr:sp macro="" textlink="">
      <xdr:nvSpPr>
        <xdr:cNvPr id="432" name="フローチャート: 判断 431">
          <a:extLst>
            <a:ext uri="{FF2B5EF4-FFF2-40B4-BE49-F238E27FC236}">
              <a16:creationId xmlns:a16="http://schemas.microsoft.com/office/drawing/2014/main" id="{00000000-0008-0000-0400-0000B0010000}"/>
            </a:ext>
          </a:extLst>
        </xdr:cNvPr>
        <xdr:cNvSpPr/>
      </xdr:nvSpPr>
      <xdr:spPr>
        <a:xfrm>
          <a:off x="13843000" y="133311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78</xdr:row>
      <xdr:rowOff>44466</xdr:rowOff>
    </xdr:from>
    <xdr:ext cx="762000" cy="259045"/>
    <xdr:sp macro="" textlink="">
      <xdr:nvSpPr>
        <xdr:cNvPr id="433" name="テキスト ボックス 432">
          <a:extLst>
            <a:ext uri="{FF2B5EF4-FFF2-40B4-BE49-F238E27FC236}">
              <a16:creationId xmlns:a16="http://schemas.microsoft.com/office/drawing/2014/main" id="{00000000-0008-0000-0400-0000B1010000}"/>
            </a:ext>
          </a:extLst>
        </xdr:cNvPr>
        <xdr:cNvSpPr txBox="1"/>
      </xdr:nvSpPr>
      <xdr:spPr>
        <a:xfrm>
          <a:off x="13512800" y="134175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78</xdr:row>
      <xdr:rowOff>110489</xdr:rowOff>
    </xdr:from>
    <xdr:to>
      <xdr:col>65</xdr:col>
      <xdr:colOff>53975</xdr:colOff>
      <xdr:row>79</xdr:row>
      <xdr:rowOff>40639</xdr:rowOff>
    </xdr:to>
    <xdr:sp macro="" textlink="">
      <xdr:nvSpPr>
        <xdr:cNvPr id="434" name="フローチャート: 判断 433">
          <a:extLst>
            <a:ext uri="{FF2B5EF4-FFF2-40B4-BE49-F238E27FC236}">
              <a16:creationId xmlns:a16="http://schemas.microsoft.com/office/drawing/2014/main" id="{00000000-0008-0000-0400-0000B2010000}"/>
            </a:ext>
          </a:extLst>
        </xdr:cNvPr>
        <xdr:cNvSpPr/>
      </xdr:nvSpPr>
      <xdr:spPr>
        <a:xfrm>
          <a:off x="12954000" y="13483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79</xdr:row>
      <xdr:rowOff>25416</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2623800" y="135699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78</xdr:row>
      <xdr:rowOff>163830</xdr:rowOff>
    </xdr:from>
    <xdr:to>
      <xdr:col>82</xdr:col>
      <xdr:colOff>158750</xdr:colOff>
      <xdr:row>79</xdr:row>
      <xdr:rowOff>93980</xdr:rowOff>
    </xdr:to>
    <xdr:sp macro="" textlink="">
      <xdr:nvSpPr>
        <xdr:cNvPr id="441" name="楕円 440">
          <a:extLst>
            <a:ext uri="{FF2B5EF4-FFF2-40B4-BE49-F238E27FC236}">
              <a16:creationId xmlns:a16="http://schemas.microsoft.com/office/drawing/2014/main" id="{00000000-0008-0000-0400-0000B9010000}"/>
            </a:ext>
          </a:extLst>
        </xdr:cNvPr>
        <xdr:cNvSpPr/>
      </xdr:nvSpPr>
      <xdr:spPr>
        <a:xfrm>
          <a:off x="16459200" y="13536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78</xdr:row>
      <xdr:rowOff>135907</xdr:rowOff>
    </xdr:from>
    <xdr:ext cx="762000" cy="259045"/>
    <xdr:sp macro="" textlink="">
      <xdr:nvSpPr>
        <xdr:cNvPr id="442" name="公債費以外該当値テキスト">
          <a:extLst>
            <a:ext uri="{FF2B5EF4-FFF2-40B4-BE49-F238E27FC236}">
              <a16:creationId xmlns:a16="http://schemas.microsoft.com/office/drawing/2014/main" id="{00000000-0008-0000-0400-0000BA010000}"/>
            </a:ext>
          </a:extLst>
        </xdr:cNvPr>
        <xdr:cNvSpPr txBox="1"/>
      </xdr:nvSpPr>
      <xdr:spPr>
        <a:xfrm>
          <a:off x="16598900" y="135090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121920</xdr:rowOff>
    </xdr:from>
    <xdr:to>
      <xdr:col>78</xdr:col>
      <xdr:colOff>120650</xdr:colOff>
      <xdr:row>77</xdr:row>
      <xdr:rowOff>52070</xdr:rowOff>
    </xdr:to>
    <xdr:sp macro="" textlink="">
      <xdr:nvSpPr>
        <xdr:cNvPr id="443" name="楕円 442">
          <a:extLst>
            <a:ext uri="{FF2B5EF4-FFF2-40B4-BE49-F238E27FC236}">
              <a16:creationId xmlns:a16="http://schemas.microsoft.com/office/drawing/2014/main" id="{00000000-0008-0000-0400-0000BB010000}"/>
            </a:ext>
          </a:extLst>
        </xdr:cNvPr>
        <xdr:cNvSpPr/>
      </xdr:nvSpPr>
      <xdr:spPr>
        <a:xfrm>
          <a:off x="15621000" y="13152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62247</xdr:rowOff>
    </xdr:from>
    <xdr:ext cx="7366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5290800" y="129209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110489</xdr:rowOff>
    </xdr:from>
    <xdr:to>
      <xdr:col>74</xdr:col>
      <xdr:colOff>31750</xdr:colOff>
      <xdr:row>77</xdr:row>
      <xdr:rowOff>40639</xdr:rowOff>
    </xdr:to>
    <xdr:sp macro="" textlink="">
      <xdr:nvSpPr>
        <xdr:cNvPr id="445" name="楕円 444">
          <a:extLst>
            <a:ext uri="{FF2B5EF4-FFF2-40B4-BE49-F238E27FC236}">
              <a16:creationId xmlns:a16="http://schemas.microsoft.com/office/drawing/2014/main" id="{00000000-0008-0000-0400-0000BD010000}"/>
            </a:ext>
          </a:extLst>
        </xdr:cNvPr>
        <xdr:cNvSpPr/>
      </xdr:nvSpPr>
      <xdr:spPr>
        <a:xfrm>
          <a:off x="14732000" y="13140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50817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4401800" y="12909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74</xdr:row>
      <xdr:rowOff>11430</xdr:rowOff>
    </xdr:from>
    <xdr:to>
      <xdr:col>69</xdr:col>
      <xdr:colOff>142875</xdr:colOff>
      <xdr:row>74</xdr:row>
      <xdr:rowOff>113030</xdr:rowOff>
    </xdr:to>
    <xdr:sp macro="" textlink="">
      <xdr:nvSpPr>
        <xdr:cNvPr id="447" name="楕円 446">
          <a:extLst>
            <a:ext uri="{FF2B5EF4-FFF2-40B4-BE49-F238E27FC236}">
              <a16:creationId xmlns:a16="http://schemas.microsoft.com/office/drawing/2014/main" id="{00000000-0008-0000-0400-0000BF010000}"/>
            </a:ext>
          </a:extLst>
        </xdr:cNvPr>
        <xdr:cNvSpPr/>
      </xdr:nvSpPr>
      <xdr:spPr>
        <a:xfrm>
          <a:off x="13843000" y="12698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123207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3512800" y="124676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160020</xdr:rowOff>
    </xdr:from>
    <xdr:to>
      <xdr:col>65</xdr:col>
      <xdr:colOff>53975</xdr:colOff>
      <xdr:row>77</xdr:row>
      <xdr:rowOff>90170</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2954000" y="13190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100347</xdr:rowOff>
    </xdr:from>
    <xdr:ext cx="7620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2623800" y="12959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福島県磐梯町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20</xdr:row>
      <xdr:rowOff>79375</xdr:rowOff>
    </xdr:from>
    <xdr:to>
      <xdr:col>33</xdr:col>
      <xdr:colOff>114300</xdr:colOff>
      <xdr:row>20</xdr:row>
      <xdr:rowOff>79375</xdr:rowOff>
    </xdr:to>
    <xdr:cxnSp macro="">
      <xdr:nvCxnSpPr>
        <xdr:cNvPr id="31" name="直線コネクタ 30">
          <a:extLst>
            <a:ext uri="{FF2B5EF4-FFF2-40B4-BE49-F238E27FC236}">
              <a16:creationId xmlns:a16="http://schemas.microsoft.com/office/drawing/2014/main" id="{00000000-0008-0000-0500-00001F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2" name="テキスト ボックス 31">
          <a:extLst>
            <a:ext uri="{FF2B5EF4-FFF2-40B4-BE49-F238E27FC236}">
              <a16:creationId xmlns:a16="http://schemas.microsoft.com/office/drawing/2014/main" id="{00000000-0008-0000-0500-000020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3" name="直線コネクタ 32">
          <a:extLst>
            <a:ext uri="{FF2B5EF4-FFF2-40B4-BE49-F238E27FC236}">
              <a16:creationId xmlns:a16="http://schemas.microsoft.com/office/drawing/2014/main" id="{00000000-0008-0000-0500-000021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4" name="テキスト ボックス 33">
          <a:extLst>
            <a:ext uri="{FF2B5EF4-FFF2-40B4-BE49-F238E27FC236}">
              <a16:creationId xmlns:a16="http://schemas.microsoft.com/office/drawing/2014/main" id="{00000000-0008-0000-0500-000022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5" name="直線コネクタ 34">
          <a:extLst>
            <a:ext uri="{FF2B5EF4-FFF2-40B4-BE49-F238E27FC236}">
              <a16:creationId xmlns:a16="http://schemas.microsoft.com/office/drawing/2014/main" id="{00000000-0008-0000-0500-000023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6" name="テキスト ボックス 35">
          <a:extLst>
            <a:ext uri="{FF2B5EF4-FFF2-40B4-BE49-F238E27FC236}">
              <a16:creationId xmlns:a16="http://schemas.microsoft.com/office/drawing/2014/main" id="{00000000-0008-0000-0500-000024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7" name="直線コネクタ 36">
          <a:extLst>
            <a:ext uri="{FF2B5EF4-FFF2-40B4-BE49-F238E27FC236}">
              <a16:creationId xmlns:a16="http://schemas.microsoft.com/office/drawing/2014/main" id="{00000000-0008-0000-0500-000025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8" name="テキスト ボックス 37">
          <a:extLst>
            <a:ext uri="{FF2B5EF4-FFF2-40B4-BE49-F238E27FC236}">
              <a16:creationId xmlns:a16="http://schemas.microsoft.com/office/drawing/2014/main" id="{00000000-0008-0000-0500-000026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39" name="直線コネクタ 38">
          <a:extLst>
            <a:ext uri="{FF2B5EF4-FFF2-40B4-BE49-F238E27FC236}">
              <a16:creationId xmlns:a16="http://schemas.microsoft.com/office/drawing/2014/main" id="{00000000-0008-0000-0500-000027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0" name="テキスト ボックス 39">
          <a:extLst>
            <a:ext uri="{FF2B5EF4-FFF2-40B4-BE49-F238E27FC236}">
              <a16:creationId xmlns:a16="http://schemas.microsoft.com/office/drawing/2014/main" id="{00000000-0008-0000-0500-000028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1" name="直線コネクタ 40">
          <a:extLst>
            <a:ext uri="{FF2B5EF4-FFF2-40B4-BE49-F238E27FC236}">
              <a16:creationId xmlns:a16="http://schemas.microsoft.com/office/drawing/2014/main" id="{00000000-0008-0000-0500-000029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2" name="テキスト ボックス 41">
          <a:extLst>
            <a:ext uri="{FF2B5EF4-FFF2-40B4-BE49-F238E27FC236}">
              <a16:creationId xmlns:a16="http://schemas.microsoft.com/office/drawing/2014/main" id="{00000000-0008-0000-0500-00002A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3" name="人口1人当たり決算額の推移グラフ枠130">
          <a:extLst>
            <a:ext uri="{FF2B5EF4-FFF2-40B4-BE49-F238E27FC236}">
              <a16:creationId xmlns:a16="http://schemas.microsoft.com/office/drawing/2014/main" id="{00000000-0008-0000-0500-00002B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142888</xdr:rowOff>
    </xdr:from>
    <xdr:to>
      <xdr:col>29</xdr:col>
      <xdr:colOff>127000</xdr:colOff>
      <xdr:row>18</xdr:row>
      <xdr:rowOff>147829</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flipV="1">
          <a:off x="5651500" y="2076463"/>
          <a:ext cx="0" cy="1205091"/>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18</xdr:row>
      <xdr:rowOff>119906</xdr:rowOff>
    </xdr:from>
    <xdr:ext cx="762000" cy="259045"/>
    <xdr:sp macro="" textlink="">
      <xdr:nvSpPr>
        <xdr:cNvPr id="45" name="人口1人当たり決算額の推移最小値テキスト130">
          <a:extLst>
            <a:ext uri="{FF2B5EF4-FFF2-40B4-BE49-F238E27FC236}">
              <a16:creationId xmlns:a16="http://schemas.microsoft.com/office/drawing/2014/main" id="{00000000-0008-0000-0500-00002D000000}"/>
            </a:ext>
          </a:extLst>
        </xdr:cNvPr>
        <xdr:cNvSpPr txBox="1"/>
      </xdr:nvSpPr>
      <xdr:spPr>
        <a:xfrm>
          <a:off x="5740400" y="32536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144,066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18</xdr:row>
      <xdr:rowOff>147829</xdr:rowOff>
    </xdr:from>
    <xdr:to>
      <xdr:col>30</xdr:col>
      <xdr:colOff>25400</xdr:colOff>
      <xdr:row>18</xdr:row>
      <xdr:rowOff>147829</xdr:rowOff>
    </xdr:to>
    <xdr:cxnSp macro="">
      <xdr:nvCxnSpPr>
        <xdr:cNvPr id="46" name="直線コネクタ 45">
          <a:extLst>
            <a:ext uri="{FF2B5EF4-FFF2-40B4-BE49-F238E27FC236}">
              <a16:creationId xmlns:a16="http://schemas.microsoft.com/office/drawing/2014/main" id="{00000000-0008-0000-0500-00002E000000}"/>
            </a:ext>
          </a:extLst>
        </xdr:cNvPr>
        <xdr:cNvCxnSpPr/>
      </xdr:nvCxnSpPr>
      <xdr:spPr bwMode="auto">
        <a:xfrm>
          <a:off x="5562600" y="3281554"/>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57815</xdr:rowOff>
    </xdr:from>
    <xdr:ext cx="762000" cy="259045"/>
    <xdr:sp macro="" textlink="">
      <xdr:nvSpPr>
        <xdr:cNvPr id="47" name="人口1人当たり決算額の推移最大値テキスト130">
          <a:extLst>
            <a:ext uri="{FF2B5EF4-FFF2-40B4-BE49-F238E27FC236}">
              <a16:creationId xmlns:a16="http://schemas.microsoft.com/office/drawing/2014/main" id="{00000000-0008-0000-0500-00002F000000}"/>
            </a:ext>
          </a:extLst>
        </xdr:cNvPr>
        <xdr:cNvSpPr txBox="1"/>
      </xdr:nvSpPr>
      <xdr:spPr>
        <a:xfrm>
          <a:off x="5740400" y="18199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776,660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142888</xdr:rowOff>
    </xdr:from>
    <xdr:to>
      <xdr:col>30</xdr:col>
      <xdr:colOff>25400</xdr:colOff>
      <xdr:row>11</xdr:row>
      <xdr:rowOff>142888</xdr:rowOff>
    </xdr:to>
    <xdr:cxnSp macro="">
      <xdr:nvCxnSpPr>
        <xdr:cNvPr id="48" name="直線コネクタ 47">
          <a:extLst>
            <a:ext uri="{FF2B5EF4-FFF2-40B4-BE49-F238E27FC236}">
              <a16:creationId xmlns:a16="http://schemas.microsoft.com/office/drawing/2014/main" id="{00000000-0008-0000-0500-000030000000}"/>
            </a:ext>
          </a:extLst>
        </xdr:cNvPr>
        <xdr:cNvCxnSpPr/>
      </xdr:nvCxnSpPr>
      <xdr:spPr bwMode="auto">
        <a:xfrm>
          <a:off x="5562600" y="207646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16</xdr:row>
      <xdr:rowOff>113031</xdr:rowOff>
    </xdr:from>
    <xdr:to>
      <xdr:col>29</xdr:col>
      <xdr:colOff>127000</xdr:colOff>
      <xdr:row>17</xdr:row>
      <xdr:rowOff>21922</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flipV="1">
          <a:off x="5003800" y="2903856"/>
          <a:ext cx="647700" cy="8034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165667</xdr:rowOff>
    </xdr:from>
    <xdr:ext cx="762000" cy="259045"/>
    <xdr:sp macro="" textlink="">
      <xdr:nvSpPr>
        <xdr:cNvPr id="50" name="人口1人当たり決算額の推移平均値テキスト130">
          <a:extLst>
            <a:ext uri="{FF2B5EF4-FFF2-40B4-BE49-F238E27FC236}">
              <a16:creationId xmlns:a16="http://schemas.microsoft.com/office/drawing/2014/main" id="{00000000-0008-0000-0500-000032000000}"/>
            </a:ext>
          </a:extLst>
        </xdr:cNvPr>
        <xdr:cNvSpPr txBox="1"/>
      </xdr:nvSpPr>
      <xdr:spPr>
        <a:xfrm>
          <a:off x="5740400" y="295649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273,378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22140</xdr:rowOff>
    </xdr:from>
    <xdr:to>
      <xdr:col>29</xdr:col>
      <xdr:colOff>177800</xdr:colOff>
      <xdr:row>17</xdr:row>
      <xdr:rowOff>123740</xdr:rowOff>
    </xdr:to>
    <xdr:sp macro="" textlink="">
      <xdr:nvSpPr>
        <xdr:cNvPr id="51" name="フローチャート: 判断 50">
          <a:extLst>
            <a:ext uri="{FF2B5EF4-FFF2-40B4-BE49-F238E27FC236}">
              <a16:creationId xmlns:a16="http://schemas.microsoft.com/office/drawing/2014/main" id="{00000000-0008-0000-0500-000033000000}"/>
            </a:ext>
          </a:extLst>
        </xdr:cNvPr>
        <xdr:cNvSpPr/>
      </xdr:nvSpPr>
      <xdr:spPr bwMode="auto">
        <a:xfrm>
          <a:off x="5600700" y="298441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17</xdr:row>
      <xdr:rowOff>21922</xdr:rowOff>
    </xdr:from>
    <xdr:to>
      <xdr:col>26</xdr:col>
      <xdr:colOff>50800</xdr:colOff>
      <xdr:row>17</xdr:row>
      <xdr:rowOff>45173</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bwMode="auto">
        <a:xfrm flipV="1">
          <a:off x="4305300" y="2984197"/>
          <a:ext cx="698500" cy="2325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68512</xdr:rowOff>
    </xdr:from>
    <xdr:to>
      <xdr:col>26</xdr:col>
      <xdr:colOff>101600</xdr:colOff>
      <xdr:row>17</xdr:row>
      <xdr:rowOff>170112</xdr:rowOff>
    </xdr:to>
    <xdr:sp macro="" textlink="">
      <xdr:nvSpPr>
        <xdr:cNvPr id="53" name="フローチャート: 判断 52">
          <a:extLst>
            <a:ext uri="{FF2B5EF4-FFF2-40B4-BE49-F238E27FC236}">
              <a16:creationId xmlns:a16="http://schemas.microsoft.com/office/drawing/2014/main" id="{00000000-0008-0000-0500-000035000000}"/>
            </a:ext>
          </a:extLst>
        </xdr:cNvPr>
        <xdr:cNvSpPr/>
      </xdr:nvSpPr>
      <xdr:spPr bwMode="auto">
        <a:xfrm>
          <a:off x="4953000" y="303078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154889</xdr:rowOff>
    </xdr:from>
    <xdr:ext cx="736600" cy="259045"/>
    <xdr:sp macro="" textlink="">
      <xdr:nvSpPr>
        <xdr:cNvPr id="54" name="テキスト ボックス 53">
          <a:extLst>
            <a:ext uri="{FF2B5EF4-FFF2-40B4-BE49-F238E27FC236}">
              <a16:creationId xmlns:a16="http://schemas.microsoft.com/office/drawing/2014/main" id="{00000000-0008-0000-0500-000036000000}"/>
            </a:ext>
          </a:extLst>
        </xdr:cNvPr>
        <xdr:cNvSpPr txBox="1"/>
      </xdr:nvSpPr>
      <xdr:spPr>
        <a:xfrm>
          <a:off x="4622800" y="311716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17</xdr:row>
      <xdr:rowOff>45173</xdr:rowOff>
    </xdr:from>
    <xdr:to>
      <xdr:col>22</xdr:col>
      <xdr:colOff>114300</xdr:colOff>
      <xdr:row>17</xdr:row>
      <xdr:rowOff>76754</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bwMode="auto">
        <a:xfrm flipV="1">
          <a:off x="3606800" y="3007448"/>
          <a:ext cx="698500" cy="3158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109151</xdr:rowOff>
    </xdr:from>
    <xdr:to>
      <xdr:col>22</xdr:col>
      <xdr:colOff>165100</xdr:colOff>
      <xdr:row>18</xdr:row>
      <xdr:rowOff>39301</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4254500" y="307142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24078</xdr:rowOff>
    </xdr:from>
    <xdr:ext cx="762000" cy="259045"/>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3924300" y="31578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17</xdr:row>
      <xdr:rowOff>76754</xdr:rowOff>
    </xdr:from>
    <xdr:to>
      <xdr:col>18</xdr:col>
      <xdr:colOff>177800</xdr:colOff>
      <xdr:row>17</xdr:row>
      <xdr:rowOff>91767</xdr:rowOff>
    </xdr:to>
    <xdr:cxnSp macro="">
      <xdr:nvCxnSpPr>
        <xdr:cNvPr id="58" name="直線コネクタ 57">
          <a:extLst>
            <a:ext uri="{FF2B5EF4-FFF2-40B4-BE49-F238E27FC236}">
              <a16:creationId xmlns:a16="http://schemas.microsoft.com/office/drawing/2014/main" id="{00000000-0008-0000-0500-00003A000000}"/>
            </a:ext>
          </a:extLst>
        </xdr:cNvPr>
        <xdr:cNvCxnSpPr/>
      </xdr:nvCxnSpPr>
      <xdr:spPr bwMode="auto">
        <a:xfrm flipV="1">
          <a:off x="2908300" y="3039029"/>
          <a:ext cx="698500" cy="1501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129098</xdr:rowOff>
    </xdr:from>
    <xdr:to>
      <xdr:col>19</xdr:col>
      <xdr:colOff>38100</xdr:colOff>
      <xdr:row>18</xdr:row>
      <xdr:rowOff>59248</xdr:rowOff>
    </xdr:to>
    <xdr:sp macro="" textlink="">
      <xdr:nvSpPr>
        <xdr:cNvPr id="59" name="フローチャート: 判断 58">
          <a:extLst>
            <a:ext uri="{FF2B5EF4-FFF2-40B4-BE49-F238E27FC236}">
              <a16:creationId xmlns:a16="http://schemas.microsoft.com/office/drawing/2014/main" id="{00000000-0008-0000-0500-00003B000000}"/>
            </a:ext>
          </a:extLst>
        </xdr:cNvPr>
        <xdr:cNvSpPr/>
      </xdr:nvSpPr>
      <xdr:spPr bwMode="auto">
        <a:xfrm>
          <a:off x="3556000" y="309137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44025</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3225800" y="31777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115279</xdr:rowOff>
    </xdr:from>
    <xdr:to>
      <xdr:col>15</xdr:col>
      <xdr:colOff>101600</xdr:colOff>
      <xdr:row>18</xdr:row>
      <xdr:rowOff>45429</xdr:rowOff>
    </xdr:to>
    <xdr:sp macro="" textlink="">
      <xdr:nvSpPr>
        <xdr:cNvPr id="61" name="フローチャート: 判断 60">
          <a:extLst>
            <a:ext uri="{FF2B5EF4-FFF2-40B4-BE49-F238E27FC236}">
              <a16:creationId xmlns:a16="http://schemas.microsoft.com/office/drawing/2014/main" id="{00000000-0008-0000-0500-00003D000000}"/>
            </a:ext>
          </a:extLst>
        </xdr:cNvPr>
        <xdr:cNvSpPr/>
      </xdr:nvSpPr>
      <xdr:spPr bwMode="auto">
        <a:xfrm>
          <a:off x="2857500" y="307755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30206</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2527300" y="31639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224,486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62231</xdr:rowOff>
    </xdr:from>
    <xdr:to>
      <xdr:col>29</xdr:col>
      <xdr:colOff>177800</xdr:colOff>
      <xdr:row>16</xdr:row>
      <xdr:rowOff>163831</xdr:rowOff>
    </xdr:to>
    <xdr:sp macro="" textlink="">
      <xdr:nvSpPr>
        <xdr:cNvPr id="68" name="楕円 67">
          <a:extLst>
            <a:ext uri="{FF2B5EF4-FFF2-40B4-BE49-F238E27FC236}">
              <a16:creationId xmlns:a16="http://schemas.microsoft.com/office/drawing/2014/main" id="{00000000-0008-0000-0500-000044000000}"/>
            </a:ext>
          </a:extLst>
        </xdr:cNvPr>
        <xdr:cNvSpPr/>
      </xdr:nvSpPr>
      <xdr:spPr bwMode="auto">
        <a:xfrm>
          <a:off x="5600700" y="285305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15</xdr:row>
      <xdr:rowOff>78758</xdr:rowOff>
    </xdr:from>
    <xdr:ext cx="762000" cy="259045"/>
    <xdr:sp macro="" textlink="">
      <xdr:nvSpPr>
        <xdr:cNvPr id="69" name="人口1人当たり決算額の推移該当値テキスト130">
          <a:extLst>
            <a:ext uri="{FF2B5EF4-FFF2-40B4-BE49-F238E27FC236}">
              <a16:creationId xmlns:a16="http://schemas.microsoft.com/office/drawing/2014/main" id="{00000000-0008-0000-0500-000045000000}"/>
            </a:ext>
          </a:extLst>
        </xdr:cNvPr>
        <xdr:cNvSpPr txBox="1"/>
      </xdr:nvSpPr>
      <xdr:spPr>
        <a:xfrm>
          <a:off x="5740400" y="26981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342,333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16</xdr:row>
      <xdr:rowOff>142572</xdr:rowOff>
    </xdr:from>
    <xdr:to>
      <xdr:col>26</xdr:col>
      <xdr:colOff>101600</xdr:colOff>
      <xdr:row>17</xdr:row>
      <xdr:rowOff>72722</xdr:rowOff>
    </xdr:to>
    <xdr:sp macro="" textlink="">
      <xdr:nvSpPr>
        <xdr:cNvPr id="70" name="楕円 69">
          <a:extLst>
            <a:ext uri="{FF2B5EF4-FFF2-40B4-BE49-F238E27FC236}">
              <a16:creationId xmlns:a16="http://schemas.microsoft.com/office/drawing/2014/main" id="{00000000-0008-0000-0500-000046000000}"/>
            </a:ext>
          </a:extLst>
        </xdr:cNvPr>
        <xdr:cNvSpPr/>
      </xdr:nvSpPr>
      <xdr:spPr bwMode="auto">
        <a:xfrm>
          <a:off x="4953000" y="293339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82899</xdr:rowOff>
    </xdr:from>
    <xdr:ext cx="736600" cy="259045"/>
    <xdr:sp macro="" textlink="">
      <xdr:nvSpPr>
        <xdr:cNvPr id="71" name="テキスト ボックス 70">
          <a:extLst>
            <a:ext uri="{FF2B5EF4-FFF2-40B4-BE49-F238E27FC236}">
              <a16:creationId xmlns:a16="http://schemas.microsoft.com/office/drawing/2014/main" id="{00000000-0008-0000-0500-000047000000}"/>
            </a:ext>
          </a:extLst>
        </xdr:cNvPr>
        <xdr:cNvSpPr txBox="1"/>
      </xdr:nvSpPr>
      <xdr:spPr>
        <a:xfrm>
          <a:off x="4622800" y="270227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16</xdr:row>
      <xdr:rowOff>165823</xdr:rowOff>
    </xdr:from>
    <xdr:to>
      <xdr:col>22</xdr:col>
      <xdr:colOff>165100</xdr:colOff>
      <xdr:row>17</xdr:row>
      <xdr:rowOff>95973</xdr:rowOff>
    </xdr:to>
    <xdr:sp macro="" textlink="">
      <xdr:nvSpPr>
        <xdr:cNvPr id="72" name="楕円 71">
          <a:extLst>
            <a:ext uri="{FF2B5EF4-FFF2-40B4-BE49-F238E27FC236}">
              <a16:creationId xmlns:a16="http://schemas.microsoft.com/office/drawing/2014/main" id="{00000000-0008-0000-0500-000048000000}"/>
            </a:ext>
          </a:extLst>
        </xdr:cNvPr>
        <xdr:cNvSpPr/>
      </xdr:nvSpPr>
      <xdr:spPr bwMode="auto">
        <a:xfrm>
          <a:off x="4254500" y="295664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106150</xdr:rowOff>
    </xdr:from>
    <xdr:ext cx="762000" cy="259045"/>
    <xdr:sp macro="" textlink="">
      <xdr:nvSpPr>
        <xdr:cNvPr id="73" name="テキスト ボックス 72">
          <a:extLst>
            <a:ext uri="{FF2B5EF4-FFF2-40B4-BE49-F238E27FC236}">
              <a16:creationId xmlns:a16="http://schemas.microsoft.com/office/drawing/2014/main" id="{00000000-0008-0000-0500-000049000000}"/>
            </a:ext>
          </a:extLst>
        </xdr:cNvPr>
        <xdr:cNvSpPr txBox="1"/>
      </xdr:nvSpPr>
      <xdr:spPr>
        <a:xfrm>
          <a:off x="3924300" y="27255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287,954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25954</xdr:rowOff>
    </xdr:from>
    <xdr:to>
      <xdr:col>19</xdr:col>
      <xdr:colOff>38100</xdr:colOff>
      <xdr:row>17</xdr:row>
      <xdr:rowOff>127554</xdr:rowOff>
    </xdr:to>
    <xdr:sp macro="" textlink="">
      <xdr:nvSpPr>
        <xdr:cNvPr id="74" name="楕円 73">
          <a:extLst>
            <a:ext uri="{FF2B5EF4-FFF2-40B4-BE49-F238E27FC236}">
              <a16:creationId xmlns:a16="http://schemas.microsoft.com/office/drawing/2014/main" id="{00000000-0008-0000-0500-00004A000000}"/>
            </a:ext>
          </a:extLst>
        </xdr:cNvPr>
        <xdr:cNvSpPr/>
      </xdr:nvSpPr>
      <xdr:spPr bwMode="auto">
        <a:xfrm>
          <a:off x="3556000" y="298822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137731</xdr:rowOff>
    </xdr:from>
    <xdr:ext cx="762000" cy="259045"/>
    <xdr:sp macro="" textlink="">
      <xdr:nvSpPr>
        <xdr:cNvPr id="75" name="テキスト ボックス 74">
          <a:extLst>
            <a:ext uri="{FF2B5EF4-FFF2-40B4-BE49-F238E27FC236}">
              <a16:creationId xmlns:a16="http://schemas.microsoft.com/office/drawing/2014/main" id="{00000000-0008-0000-0500-00004B000000}"/>
            </a:ext>
          </a:extLst>
        </xdr:cNvPr>
        <xdr:cNvSpPr txBox="1"/>
      </xdr:nvSpPr>
      <xdr:spPr>
        <a:xfrm>
          <a:off x="3225800" y="27571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271,376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40967</xdr:rowOff>
    </xdr:from>
    <xdr:to>
      <xdr:col>15</xdr:col>
      <xdr:colOff>101600</xdr:colOff>
      <xdr:row>17</xdr:row>
      <xdr:rowOff>142567</xdr:rowOff>
    </xdr:to>
    <xdr:sp macro="" textlink="">
      <xdr:nvSpPr>
        <xdr:cNvPr id="76" name="楕円 75">
          <a:extLst>
            <a:ext uri="{FF2B5EF4-FFF2-40B4-BE49-F238E27FC236}">
              <a16:creationId xmlns:a16="http://schemas.microsoft.com/office/drawing/2014/main" id="{00000000-0008-0000-0500-00004C000000}"/>
            </a:ext>
          </a:extLst>
        </xdr:cNvPr>
        <xdr:cNvSpPr/>
      </xdr:nvSpPr>
      <xdr:spPr bwMode="auto">
        <a:xfrm>
          <a:off x="2857500" y="300324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152744</xdr:rowOff>
    </xdr:from>
    <xdr:ext cx="762000" cy="259045"/>
    <xdr:sp macro="" textlink="">
      <xdr:nvSpPr>
        <xdr:cNvPr id="77" name="テキスト ボックス 76">
          <a:extLst>
            <a:ext uri="{FF2B5EF4-FFF2-40B4-BE49-F238E27FC236}">
              <a16:creationId xmlns:a16="http://schemas.microsoft.com/office/drawing/2014/main" id="{00000000-0008-0000-0500-00004D000000}"/>
            </a:ext>
          </a:extLst>
        </xdr:cNvPr>
        <xdr:cNvSpPr txBox="1"/>
      </xdr:nvSpPr>
      <xdr:spPr>
        <a:xfrm>
          <a:off x="2527300" y="27721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263,495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8" name="正方形/長方形 77">
          <a:extLst>
            <a:ext uri="{FF2B5EF4-FFF2-40B4-BE49-F238E27FC236}">
              <a16:creationId xmlns:a16="http://schemas.microsoft.com/office/drawing/2014/main" id="{00000000-0008-0000-0500-00004E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9" name="角丸四角形 78">
          <a:extLst>
            <a:ext uri="{FF2B5EF4-FFF2-40B4-BE49-F238E27FC236}">
              <a16:creationId xmlns:a16="http://schemas.microsoft.com/office/drawing/2014/main" id="{00000000-0008-0000-0500-00004F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0" name="正方形/長方形 79">
          <a:extLst>
            <a:ext uri="{FF2B5EF4-FFF2-40B4-BE49-F238E27FC236}">
              <a16:creationId xmlns:a16="http://schemas.microsoft.com/office/drawing/2014/main" id="{00000000-0008-0000-0500-000050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8" name="楕円 87">
          <a:extLst>
            <a:ext uri="{FF2B5EF4-FFF2-40B4-BE49-F238E27FC236}">
              <a16:creationId xmlns:a16="http://schemas.microsoft.com/office/drawing/2014/main" id="{00000000-0008-0000-0500-000058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9" name="フローチャート: 判断 88">
          <a:extLst>
            <a:ext uri="{FF2B5EF4-FFF2-40B4-BE49-F238E27FC236}">
              <a16:creationId xmlns:a16="http://schemas.microsoft.com/office/drawing/2014/main" id="{00000000-0008-0000-0500-000059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0" name="正方形/長方形 89">
          <a:extLst>
            <a:ext uri="{FF2B5EF4-FFF2-40B4-BE49-F238E27FC236}">
              <a16:creationId xmlns:a16="http://schemas.microsoft.com/office/drawing/2014/main" id="{00000000-0008-0000-0500-00005A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1" name="テキスト ボックス 90">
          <a:extLst>
            <a:ext uri="{FF2B5EF4-FFF2-40B4-BE49-F238E27FC236}">
              <a16:creationId xmlns:a16="http://schemas.microsoft.com/office/drawing/2014/main" id="{00000000-0008-0000-0500-00005B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2" name="直線コネクタ 91">
          <a:extLst>
            <a:ext uri="{FF2B5EF4-FFF2-40B4-BE49-F238E27FC236}">
              <a16:creationId xmlns:a16="http://schemas.microsoft.com/office/drawing/2014/main" id="{00000000-0008-0000-0500-00005C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241300</xdr:rowOff>
    </xdr:from>
    <xdr:to>
      <xdr:col>33</xdr:col>
      <xdr:colOff>114300</xdr:colOff>
      <xdr:row>37</xdr:row>
      <xdr:rowOff>241300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36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99077</xdr:rowOff>
    </xdr:from>
    <xdr:ext cx="762000" cy="259045"/>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384300" y="722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298450</xdr:rowOff>
    </xdr:from>
    <xdr:to>
      <xdr:col>33</xdr:col>
      <xdr:colOff>114300</xdr:colOff>
      <xdr:row>33</xdr:row>
      <xdr:rowOff>298450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22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156227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08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1" name="人口1人当たり決算額の推移グラフ枠445">
          <a:extLst>
            <a:ext uri="{FF2B5EF4-FFF2-40B4-BE49-F238E27FC236}">
              <a16:creationId xmlns:a16="http://schemas.microsoft.com/office/drawing/2014/main" id="{00000000-0008-0000-0500-000065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34</xdr:row>
      <xdr:rowOff>16461</xdr:rowOff>
    </xdr:from>
    <xdr:to>
      <xdr:col>29</xdr:col>
      <xdr:colOff>127000</xdr:colOff>
      <xdr:row>37</xdr:row>
      <xdr:rowOff>334272</xdr:rowOff>
    </xdr:to>
    <xdr:cxnSp macro="">
      <xdr:nvCxnSpPr>
        <xdr:cNvPr id="102" name="直線コネクタ 101">
          <a:extLst>
            <a:ext uri="{FF2B5EF4-FFF2-40B4-BE49-F238E27FC236}">
              <a16:creationId xmlns:a16="http://schemas.microsoft.com/office/drawing/2014/main" id="{00000000-0008-0000-0500-000066000000}"/>
            </a:ext>
          </a:extLst>
        </xdr:cNvPr>
        <xdr:cNvCxnSpPr/>
      </xdr:nvCxnSpPr>
      <xdr:spPr bwMode="auto">
        <a:xfrm flipV="1">
          <a:off x="5651500" y="6283911"/>
          <a:ext cx="0" cy="1175061"/>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306349</xdr:rowOff>
    </xdr:from>
    <xdr:ext cx="762000" cy="259045"/>
    <xdr:sp macro="" textlink="">
      <xdr:nvSpPr>
        <xdr:cNvPr id="103" name="人口1人当たり決算額の推移最小値テキスト445">
          <a:extLst>
            <a:ext uri="{FF2B5EF4-FFF2-40B4-BE49-F238E27FC236}">
              <a16:creationId xmlns:a16="http://schemas.microsoft.com/office/drawing/2014/main" id="{00000000-0008-0000-0500-000067000000}"/>
            </a:ext>
          </a:extLst>
        </xdr:cNvPr>
        <xdr:cNvSpPr txBox="1"/>
      </xdr:nvSpPr>
      <xdr:spPr>
        <a:xfrm>
          <a:off x="5740400" y="7431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334272</xdr:rowOff>
    </xdr:from>
    <xdr:to>
      <xdr:col>30</xdr:col>
      <xdr:colOff>25400</xdr:colOff>
      <xdr:row>37</xdr:row>
      <xdr:rowOff>334272</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a:off x="5562600" y="745897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33</xdr:row>
      <xdr:rowOff>102838</xdr:rowOff>
    </xdr:from>
    <xdr:ext cx="762000" cy="259045"/>
    <xdr:sp macro="" textlink="">
      <xdr:nvSpPr>
        <xdr:cNvPr id="105" name="人口1人当たり決算額の推移最大値テキスト445">
          <a:extLst>
            <a:ext uri="{FF2B5EF4-FFF2-40B4-BE49-F238E27FC236}">
              <a16:creationId xmlns:a16="http://schemas.microsoft.com/office/drawing/2014/main" id="{00000000-0008-0000-0500-000069000000}"/>
            </a:ext>
          </a:extLst>
        </xdr:cNvPr>
        <xdr:cNvSpPr txBox="1"/>
      </xdr:nvSpPr>
      <xdr:spPr>
        <a:xfrm>
          <a:off x="5740400" y="60273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189,342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34</xdr:row>
      <xdr:rowOff>16461</xdr:rowOff>
    </xdr:from>
    <xdr:to>
      <xdr:col>30</xdr:col>
      <xdr:colOff>25400</xdr:colOff>
      <xdr:row>34</xdr:row>
      <xdr:rowOff>16461</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5562600" y="628391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340587</xdr:rowOff>
    </xdr:from>
    <xdr:to>
      <xdr:col>29</xdr:col>
      <xdr:colOff>127000</xdr:colOff>
      <xdr:row>36</xdr:row>
      <xdr:rowOff>85035</xdr:rowOff>
    </xdr:to>
    <xdr:cxnSp macro="">
      <xdr:nvCxnSpPr>
        <xdr:cNvPr id="107" name="直線コネクタ 106">
          <a:extLst>
            <a:ext uri="{FF2B5EF4-FFF2-40B4-BE49-F238E27FC236}">
              <a16:creationId xmlns:a16="http://schemas.microsoft.com/office/drawing/2014/main" id="{00000000-0008-0000-0500-00006B000000}"/>
            </a:ext>
          </a:extLst>
        </xdr:cNvPr>
        <xdr:cNvCxnSpPr/>
      </xdr:nvCxnSpPr>
      <xdr:spPr bwMode="auto">
        <a:xfrm>
          <a:off x="5003800" y="6950937"/>
          <a:ext cx="647700" cy="8734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36</xdr:row>
      <xdr:rowOff>78018</xdr:rowOff>
    </xdr:from>
    <xdr:ext cx="762000" cy="259045"/>
    <xdr:sp macro="" textlink="">
      <xdr:nvSpPr>
        <xdr:cNvPr id="108" name="人口1人当たり決算額の推移平均値テキスト445">
          <a:extLst>
            <a:ext uri="{FF2B5EF4-FFF2-40B4-BE49-F238E27FC236}">
              <a16:creationId xmlns:a16="http://schemas.microsoft.com/office/drawing/2014/main" id="{00000000-0008-0000-0500-00006C000000}"/>
            </a:ext>
          </a:extLst>
        </xdr:cNvPr>
        <xdr:cNvSpPr txBox="1"/>
      </xdr:nvSpPr>
      <xdr:spPr>
        <a:xfrm>
          <a:off x="5740400" y="703126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105941</xdr:rowOff>
    </xdr:from>
    <xdr:to>
      <xdr:col>29</xdr:col>
      <xdr:colOff>177800</xdr:colOff>
      <xdr:row>37</xdr:row>
      <xdr:rowOff>36091</xdr:rowOff>
    </xdr:to>
    <xdr:sp macro="" textlink="">
      <xdr:nvSpPr>
        <xdr:cNvPr id="109" name="フローチャート: 判断 108">
          <a:extLst>
            <a:ext uri="{FF2B5EF4-FFF2-40B4-BE49-F238E27FC236}">
              <a16:creationId xmlns:a16="http://schemas.microsoft.com/office/drawing/2014/main" id="{00000000-0008-0000-0500-00006D000000}"/>
            </a:ext>
          </a:extLst>
        </xdr:cNvPr>
        <xdr:cNvSpPr/>
      </xdr:nvSpPr>
      <xdr:spPr bwMode="auto">
        <a:xfrm>
          <a:off x="5600700" y="705919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340587</xdr:rowOff>
    </xdr:from>
    <xdr:to>
      <xdr:col>26</xdr:col>
      <xdr:colOff>50800</xdr:colOff>
      <xdr:row>36</xdr:row>
      <xdr:rowOff>3911</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flipV="1">
          <a:off x="4305300" y="6950937"/>
          <a:ext cx="698500" cy="622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88339</xdr:rowOff>
    </xdr:from>
    <xdr:to>
      <xdr:col>26</xdr:col>
      <xdr:colOff>101600</xdr:colOff>
      <xdr:row>37</xdr:row>
      <xdr:rowOff>18489</xdr:rowOff>
    </xdr:to>
    <xdr:sp macro="" textlink="">
      <xdr:nvSpPr>
        <xdr:cNvPr id="111" name="フローチャート: 判断 110">
          <a:extLst>
            <a:ext uri="{FF2B5EF4-FFF2-40B4-BE49-F238E27FC236}">
              <a16:creationId xmlns:a16="http://schemas.microsoft.com/office/drawing/2014/main" id="{00000000-0008-0000-0500-00006F000000}"/>
            </a:ext>
          </a:extLst>
        </xdr:cNvPr>
        <xdr:cNvSpPr/>
      </xdr:nvSpPr>
      <xdr:spPr bwMode="auto">
        <a:xfrm>
          <a:off x="4953000" y="704158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3266</xdr:rowOff>
    </xdr:from>
    <xdr:ext cx="736600" cy="259045"/>
    <xdr:sp macro="" textlink="">
      <xdr:nvSpPr>
        <xdr:cNvPr id="112" name="テキスト ボックス 111">
          <a:extLst>
            <a:ext uri="{FF2B5EF4-FFF2-40B4-BE49-F238E27FC236}">
              <a16:creationId xmlns:a16="http://schemas.microsoft.com/office/drawing/2014/main" id="{00000000-0008-0000-0500-000070000000}"/>
            </a:ext>
          </a:extLst>
        </xdr:cNvPr>
        <xdr:cNvSpPr txBox="1"/>
      </xdr:nvSpPr>
      <xdr:spPr>
        <a:xfrm>
          <a:off x="4622800" y="712796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36</xdr:row>
      <xdr:rowOff>3911</xdr:rowOff>
    </xdr:from>
    <xdr:to>
      <xdr:col>22</xdr:col>
      <xdr:colOff>114300</xdr:colOff>
      <xdr:row>36</xdr:row>
      <xdr:rowOff>14672</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flipV="1">
          <a:off x="3606800" y="6957161"/>
          <a:ext cx="698500" cy="1076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135248</xdr:rowOff>
    </xdr:from>
    <xdr:to>
      <xdr:col>22</xdr:col>
      <xdr:colOff>165100</xdr:colOff>
      <xdr:row>37</xdr:row>
      <xdr:rowOff>65398</xdr:rowOff>
    </xdr:to>
    <xdr:sp macro="" textlink="">
      <xdr:nvSpPr>
        <xdr:cNvPr id="114" name="フローチャート: 判断 113">
          <a:extLst>
            <a:ext uri="{FF2B5EF4-FFF2-40B4-BE49-F238E27FC236}">
              <a16:creationId xmlns:a16="http://schemas.microsoft.com/office/drawing/2014/main" id="{00000000-0008-0000-0500-000072000000}"/>
            </a:ext>
          </a:extLst>
        </xdr:cNvPr>
        <xdr:cNvSpPr/>
      </xdr:nvSpPr>
      <xdr:spPr bwMode="auto">
        <a:xfrm>
          <a:off x="4254500" y="708849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50175</xdr:rowOff>
    </xdr:from>
    <xdr:ext cx="762000" cy="259045"/>
    <xdr:sp macro="" textlink="">
      <xdr:nvSpPr>
        <xdr:cNvPr id="115" name="テキスト ボックス 114">
          <a:extLst>
            <a:ext uri="{FF2B5EF4-FFF2-40B4-BE49-F238E27FC236}">
              <a16:creationId xmlns:a16="http://schemas.microsoft.com/office/drawing/2014/main" id="{00000000-0008-0000-0500-000073000000}"/>
            </a:ext>
          </a:extLst>
        </xdr:cNvPr>
        <xdr:cNvSpPr txBox="1"/>
      </xdr:nvSpPr>
      <xdr:spPr>
        <a:xfrm>
          <a:off x="3924300" y="71748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36</xdr:row>
      <xdr:rowOff>13254</xdr:rowOff>
    </xdr:from>
    <xdr:to>
      <xdr:col>18</xdr:col>
      <xdr:colOff>177800</xdr:colOff>
      <xdr:row>36</xdr:row>
      <xdr:rowOff>14672</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a:off x="2908300" y="6966504"/>
          <a:ext cx="698500" cy="141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153136</xdr:rowOff>
    </xdr:from>
    <xdr:to>
      <xdr:col>19</xdr:col>
      <xdr:colOff>38100</xdr:colOff>
      <xdr:row>37</xdr:row>
      <xdr:rowOff>83286</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bwMode="auto">
        <a:xfrm>
          <a:off x="3556000" y="710638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68063</xdr:rowOff>
    </xdr:from>
    <xdr:ext cx="762000" cy="259045"/>
    <xdr:sp macro="" textlink="">
      <xdr:nvSpPr>
        <xdr:cNvPr id="118" name="テキスト ボックス 117">
          <a:extLst>
            <a:ext uri="{FF2B5EF4-FFF2-40B4-BE49-F238E27FC236}">
              <a16:creationId xmlns:a16="http://schemas.microsoft.com/office/drawing/2014/main" id="{00000000-0008-0000-0500-000076000000}"/>
            </a:ext>
          </a:extLst>
        </xdr:cNvPr>
        <xdr:cNvSpPr txBox="1"/>
      </xdr:nvSpPr>
      <xdr:spPr>
        <a:xfrm>
          <a:off x="3225800" y="71927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161754</xdr:rowOff>
    </xdr:from>
    <xdr:to>
      <xdr:col>15</xdr:col>
      <xdr:colOff>101600</xdr:colOff>
      <xdr:row>37</xdr:row>
      <xdr:rowOff>91904</xdr:rowOff>
    </xdr:to>
    <xdr:sp macro="" textlink="">
      <xdr:nvSpPr>
        <xdr:cNvPr id="119" name="フローチャート: 判断 118">
          <a:extLst>
            <a:ext uri="{FF2B5EF4-FFF2-40B4-BE49-F238E27FC236}">
              <a16:creationId xmlns:a16="http://schemas.microsoft.com/office/drawing/2014/main" id="{00000000-0008-0000-0500-000077000000}"/>
            </a:ext>
          </a:extLst>
        </xdr:cNvPr>
        <xdr:cNvSpPr/>
      </xdr:nvSpPr>
      <xdr:spPr bwMode="auto">
        <a:xfrm>
          <a:off x="2857500" y="711500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76681</xdr:rowOff>
    </xdr:from>
    <xdr:ext cx="762000" cy="259045"/>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2527300" y="72013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34235</xdr:rowOff>
    </xdr:from>
    <xdr:to>
      <xdr:col>29</xdr:col>
      <xdr:colOff>177800</xdr:colOff>
      <xdr:row>36</xdr:row>
      <xdr:rowOff>135835</xdr:rowOff>
    </xdr:to>
    <xdr:sp macro="" textlink="">
      <xdr:nvSpPr>
        <xdr:cNvPr id="126" name="楕円 125">
          <a:extLst>
            <a:ext uri="{FF2B5EF4-FFF2-40B4-BE49-F238E27FC236}">
              <a16:creationId xmlns:a16="http://schemas.microsoft.com/office/drawing/2014/main" id="{00000000-0008-0000-0500-00007E000000}"/>
            </a:ext>
          </a:extLst>
        </xdr:cNvPr>
        <xdr:cNvSpPr/>
      </xdr:nvSpPr>
      <xdr:spPr bwMode="auto">
        <a:xfrm>
          <a:off x="5600700" y="698748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222212</xdr:rowOff>
    </xdr:from>
    <xdr:ext cx="762000" cy="259045"/>
    <xdr:sp macro="" textlink="">
      <xdr:nvSpPr>
        <xdr:cNvPr id="127" name="人口1人当たり決算額の推移該当値テキスト445">
          <a:extLst>
            <a:ext uri="{FF2B5EF4-FFF2-40B4-BE49-F238E27FC236}">
              <a16:creationId xmlns:a16="http://schemas.microsoft.com/office/drawing/2014/main" id="{00000000-0008-0000-0500-00007F000000}"/>
            </a:ext>
          </a:extLst>
        </xdr:cNvPr>
        <xdr:cNvSpPr txBox="1"/>
      </xdr:nvSpPr>
      <xdr:spPr>
        <a:xfrm>
          <a:off x="5740400" y="6832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289787</xdr:rowOff>
    </xdr:from>
    <xdr:to>
      <xdr:col>26</xdr:col>
      <xdr:colOff>101600</xdr:colOff>
      <xdr:row>36</xdr:row>
      <xdr:rowOff>48487</xdr:rowOff>
    </xdr:to>
    <xdr:sp macro="" textlink="">
      <xdr:nvSpPr>
        <xdr:cNvPr id="128" name="楕円 127">
          <a:extLst>
            <a:ext uri="{FF2B5EF4-FFF2-40B4-BE49-F238E27FC236}">
              <a16:creationId xmlns:a16="http://schemas.microsoft.com/office/drawing/2014/main" id="{00000000-0008-0000-0500-000080000000}"/>
            </a:ext>
          </a:extLst>
        </xdr:cNvPr>
        <xdr:cNvSpPr/>
      </xdr:nvSpPr>
      <xdr:spPr bwMode="auto">
        <a:xfrm>
          <a:off x="4953000" y="690013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58664</xdr:rowOff>
    </xdr:from>
    <xdr:ext cx="7366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4622800" y="666901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296011</xdr:rowOff>
    </xdr:from>
    <xdr:to>
      <xdr:col>22</xdr:col>
      <xdr:colOff>165100</xdr:colOff>
      <xdr:row>36</xdr:row>
      <xdr:rowOff>54711</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4254500" y="690636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64888</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3924300" y="66752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306772</xdr:rowOff>
    </xdr:from>
    <xdr:to>
      <xdr:col>19</xdr:col>
      <xdr:colOff>38100</xdr:colOff>
      <xdr:row>36</xdr:row>
      <xdr:rowOff>65472</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3556000" y="691712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75649</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3225800" y="66859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305354</xdr:rowOff>
    </xdr:from>
    <xdr:to>
      <xdr:col>15</xdr:col>
      <xdr:colOff>101600</xdr:colOff>
      <xdr:row>36</xdr:row>
      <xdr:rowOff>64054</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2857500" y="691570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74231</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2527300" y="66845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福島県磐梯町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3,151
3,128
59.77
5,350,156
5,143,057
193,089
2,592,551
3,784,216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11.1
81.1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44450</xdr:rowOff>
    </xdr:from>
    <xdr:to>
      <xdr:col>28</xdr:col>
      <xdr:colOff>114300</xdr:colOff>
      <xdr:row>39</xdr:row>
      <xdr:rowOff>44450</xdr:rowOff>
    </xdr:to>
    <xdr:cxnSp macro="">
      <xdr:nvCxnSpPr>
        <xdr:cNvPr id="42" name="直線コネクタ 41">
          <a:extLst>
            <a:ext uri="{FF2B5EF4-FFF2-40B4-BE49-F238E27FC236}">
              <a16:creationId xmlns:a16="http://schemas.microsoft.com/office/drawing/2014/main" id="{00000000-0008-0000-0600-00002A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73677</xdr:rowOff>
    </xdr:from>
    <xdr:ext cx="248786" cy="259045"/>
    <xdr:sp macro="" textlink="">
      <xdr:nvSpPr>
        <xdr:cNvPr id="43" name="テキスト ボックス 42">
          <a:extLst>
            <a:ext uri="{FF2B5EF4-FFF2-40B4-BE49-F238E27FC236}">
              <a16:creationId xmlns:a16="http://schemas.microsoft.com/office/drawing/2014/main" id="{00000000-0008-0000-0600-00002B000000}"/>
            </a:ext>
          </a:extLst>
        </xdr:cNvPr>
        <xdr:cNvSpPr txBox="1"/>
      </xdr:nvSpPr>
      <xdr:spPr>
        <a:xfrm>
          <a:off x="513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4" name="直線コネクタ 43">
          <a:extLst>
            <a:ext uri="{FF2B5EF4-FFF2-40B4-BE49-F238E27FC236}">
              <a16:creationId xmlns:a16="http://schemas.microsoft.com/office/drawing/2014/main" id="{00000000-0008-0000-0600-00002C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35577</xdr:rowOff>
    </xdr:from>
    <xdr:ext cx="595419" cy="259045"/>
    <xdr:sp macro="" textlink="">
      <xdr:nvSpPr>
        <xdr:cNvPr id="45" name="テキスト ボックス 44">
          <a:extLst>
            <a:ext uri="{FF2B5EF4-FFF2-40B4-BE49-F238E27FC236}">
              <a16:creationId xmlns:a16="http://schemas.microsoft.com/office/drawing/2014/main" id="{00000000-0008-0000-0600-00002D000000}"/>
            </a:ext>
          </a:extLst>
        </xdr:cNvPr>
        <xdr:cNvSpPr txBox="1"/>
      </xdr:nvSpPr>
      <xdr:spPr>
        <a:xfrm>
          <a:off x="166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6" name="直線コネクタ 45">
          <a:extLst>
            <a:ext uri="{FF2B5EF4-FFF2-40B4-BE49-F238E27FC236}">
              <a16:creationId xmlns:a16="http://schemas.microsoft.com/office/drawing/2014/main" id="{00000000-0008-0000-0600-00002E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7" name="テキスト ボックス 46">
          <a:extLst>
            <a:ext uri="{FF2B5EF4-FFF2-40B4-BE49-F238E27FC236}">
              <a16:creationId xmlns:a16="http://schemas.microsoft.com/office/drawing/2014/main" id="{00000000-0008-0000-0600-00002F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8" name="直線コネクタ 47">
          <a:extLst>
            <a:ext uri="{FF2B5EF4-FFF2-40B4-BE49-F238E27FC236}">
              <a16:creationId xmlns:a16="http://schemas.microsoft.com/office/drawing/2014/main" id="{00000000-0008-0000-0600-000030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49" name="テキスト ボックス 48">
          <a:extLst>
            <a:ext uri="{FF2B5EF4-FFF2-40B4-BE49-F238E27FC236}">
              <a16:creationId xmlns:a16="http://schemas.microsoft.com/office/drawing/2014/main" id="{00000000-0008-0000-0600-000031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0" name="直線コネクタ 49">
          <a:extLst>
            <a:ext uri="{FF2B5EF4-FFF2-40B4-BE49-F238E27FC236}">
              <a16:creationId xmlns:a16="http://schemas.microsoft.com/office/drawing/2014/main" id="{00000000-0008-0000-0600-000032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1" name="テキスト ボックス 50">
          <a:extLst>
            <a:ext uri="{FF2B5EF4-FFF2-40B4-BE49-F238E27FC236}">
              <a16:creationId xmlns:a16="http://schemas.microsoft.com/office/drawing/2014/main" id="{00000000-0008-0000-0600-000033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2" name="直線コネクタ 51">
          <a:extLst>
            <a:ext uri="{FF2B5EF4-FFF2-40B4-BE49-F238E27FC236}">
              <a16:creationId xmlns:a16="http://schemas.microsoft.com/office/drawing/2014/main" id="{00000000-0008-0000-0600-000034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27</xdr:row>
      <xdr:rowOff>54627</xdr:rowOff>
    </xdr:from>
    <xdr:ext cx="685572" cy="259045"/>
    <xdr:sp macro="" textlink="">
      <xdr:nvSpPr>
        <xdr:cNvPr id="53" name="テキスト ボックス 52">
          <a:extLst>
            <a:ext uri="{FF2B5EF4-FFF2-40B4-BE49-F238E27FC236}">
              <a16:creationId xmlns:a16="http://schemas.microsoft.com/office/drawing/2014/main" id="{00000000-0008-0000-0600-000035000000}"/>
            </a:ext>
          </a:extLst>
        </xdr:cNvPr>
        <xdr:cNvSpPr txBox="1"/>
      </xdr:nvSpPr>
      <xdr:spPr>
        <a:xfrm>
          <a:off x="76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4" name="人件費グラフ枠">
          <a:extLst>
            <a:ext uri="{FF2B5EF4-FFF2-40B4-BE49-F238E27FC236}">
              <a16:creationId xmlns:a16="http://schemas.microsoft.com/office/drawing/2014/main" id="{00000000-0008-0000-0600-000036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3180</xdr:rowOff>
    </xdr:from>
    <xdr:to>
      <xdr:col>24</xdr:col>
      <xdr:colOff>62865</xdr:colOff>
      <xdr:row>37</xdr:row>
      <xdr:rowOff>141723</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flipV="1">
          <a:off x="4633595" y="5318130"/>
          <a:ext cx="1270" cy="11672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145550</xdr:rowOff>
    </xdr:from>
    <xdr:ext cx="599010" cy="259045"/>
    <xdr:sp macro="" textlink="">
      <xdr:nvSpPr>
        <xdr:cNvPr id="56" name="人件費最小値テキスト">
          <a:extLst>
            <a:ext uri="{FF2B5EF4-FFF2-40B4-BE49-F238E27FC236}">
              <a16:creationId xmlns:a16="http://schemas.microsoft.com/office/drawing/2014/main" id="{00000000-0008-0000-0600-000038000000}"/>
            </a:ext>
          </a:extLst>
        </xdr:cNvPr>
        <xdr:cNvSpPr txBox="1"/>
      </xdr:nvSpPr>
      <xdr:spPr>
        <a:xfrm>
          <a:off x="4686300" y="64892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128,938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141723</xdr:rowOff>
    </xdr:from>
    <xdr:to>
      <xdr:col>24</xdr:col>
      <xdr:colOff>152400</xdr:colOff>
      <xdr:row>37</xdr:row>
      <xdr:rowOff>141723</xdr:rowOff>
    </xdr:to>
    <xdr:cxnSp macro="">
      <xdr:nvCxnSpPr>
        <xdr:cNvPr id="57" name="直線コネクタ 56">
          <a:extLst>
            <a:ext uri="{FF2B5EF4-FFF2-40B4-BE49-F238E27FC236}">
              <a16:creationId xmlns:a16="http://schemas.microsoft.com/office/drawing/2014/main" id="{00000000-0008-0000-0600-000039000000}"/>
            </a:ext>
          </a:extLst>
        </xdr:cNvPr>
        <xdr:cNvCxnSpPr/>
      </xdr:nvCxnSpPr>
      <xdr:spPr>
        <a:xfrm>
          <a:off x="4546600" y="64853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121307</xdr:rowOff>
    </xdr:from>
    <xdr:ext cx="599010" cy="259045"/>
    <xdr:sp macro="" textlink="">
      <xdr:nvSpPr>
        <xdr:cNvPr id="58" name="人件費最大値テキスト">
          <a:extLst>
            <a:ext uri="{FF2B5EF4-FFF2-40B4-BE49-F238E27FC236}">
              <a16:creationId xmlns:a16="http://schemas.microsoft.com/office/drawing/2014/main" id="{00000000-0008-0000-0600-00003A000000}"/>
            </a:ext>
          </a:extLst>
        </xdr:cNvPr>
        <xdr:cNvSpPr txBox="1"/>
      </xdr:nvSpPr>
      <xdr:spPr>
        <a:xfrm>
          <a:off x="4686300" y="50933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741,664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3180</xdr:rowOff>
    </xdr:from>
    <xdr:to>
      <xdr:col>24</xdr:col>
      <xdr:colOff>152400</xdr:colOff>
      <xdr:row>31</xdr:row>
      <xdr:rowOff>3180</xdr:rowOff>
    </xdr:to>
    <xdr:cxnSp macro="">
      <xdr:nvCxnSpPr>
        <xdr:cNvPr id="59" name="直線コネクタ 58">
          <a:extLst>
            <a:ext uri="{FF2B5EF4-FFF2-40B4-BE49-F238E27FC236}">
              <a16:creationId xmlns:a16="http://schemas.microsoft.com/office/drawing/2014/main" id="{00000000-0008-0000-0600-00003B000000}"/>
            </a:ext>
          </a:extLst>
        </xdr:cNvPr>
        <xdr:cNvCxnSpPr/>
      </xdr:nvCxnSpPr>
      <xdr:spPr>
        <a:xfrm>
          <a:off x="4546600" y="53181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136139</xdr:rowOff>
    </xdr:from>
    <xdr:to>
      <xdr:col>24</xdr:col>
      <xdr:colOff>63500</xdr:colOff>
      <xdr:row>36</xdr:row>
      <xdr:rowOff>39503</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flipV="1">
          <a:off x="3797300" y="6136889"/>
          <a:ext cx="838200" cy="74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29351</xdr:rowOff>
    </xdr:from>
    <xdr:ext cx="599010" cy="259045"/>
    <xdr:sp macro="" textlink="">
      <xdr:nvSpPr>
        <xdr:cNvPr id="61" name="人件費平均値テキスト">
          <a:extLst>
            <a:ext uri="{FF2B5EF4-FFF2-40B4-BE49-F238E27FC236}">
              <a16:creationId xmlns:a16="http://schemas.microsoft.com/office/drawing/2014/main" id="{00000000-0008-0000-0600-00003D000000}"/>
            </a:ext>
          </a:extLst>
        </xdr:cNvPr>
        <xdr:cNvSpPr txBox="1"/>
      </xdr:nvSpPr>
      <xdr:spPr>
        <a:xfrm>
          <a:off x="4686300" y="620155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239,935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50924</xdr:rowOff>
    </xdr:from>
    <xdr:to>
      <xdr:col>24</xdr:col>
      <xdr:colOff>114300</xdr:colOff>
      <xdr:row>36</xdr:row>
      <xdr:rowOff>152524</xdr:rowOff>
    </xdr:to>
    <xdr:sp macro="" textlink="">
      <xdr:nvSpPr>
        <xdr:cNvPr id="62" name="フローチャート: 判断 61">
          <a:extLst>
            <a:ext uri="{FF2B5EF4-FFF2-40B4-BE49-F238E27FC236}">
              <a16:creationId xmlns:a16="http://schemas.microsoft.com/office/drawing/2014/main" id="{00000000-0008-0000-0600-00003E000000}"/>
            </a:ext>
          </a:extLst>
        </xdr:cNvPr>
        <xdr:cNvSpPr/>
      </xdr:nvSpPr>
      <xdr:spPr>
        <a:xfrm>
          <a:off x="4584700" y="6223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39503</xdr:rowOff>
    </xdr:from>
    <xdr:to>
      <xdr:col>19</xdr:col>
      <xdr:colOff>177800</xdr:colOff>
      <xdr:row>36</xdr:row>
      <xdr:rowOff>67034</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2908300" y="6211703"/>
          <a:ext cx="889000" cy="27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93952</xdr:rowOff>
    </xdr:from>
    <xdr:to>
      <xdr:col>20</xdr:col>
      <xdr:colOff>38100</xdr:colOff>
      <xdr:row>37</xdr:row>
      <xdr:rowOff>24102</xdr:rowOff>
    </xdr:to>
    <xdr:sp macro="" textlink="">
      <xdr:nvSpPr>
        <xdr:cNvPr id="64" name="フローチャート: 判断 63">
          <a:extLst>
            <a:ext uri="{FF2B5EF4-FFF2-40B4-BE49-F238E27FC236}">
              <a16:creationId xmlns:a16="http://schemas.microsoft.com/office/drawing/2014/main" id="{00000000-0008-0000-0600-000040000000}"/>
            </a:ext>
          </a:extLst>
        </xdr:cNvPr>
        <xdr:cNvSpPr/>
      </xdr:nvSpPr>
      <xdr:spPr>
        <a:xfrm>
          <a:off x="3746500" y="6266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37</xdr:row>
      <xdr:rowOff>15229</xdr:rowOff>
    </xdr:from>
    <xdr:ext cx="599010" cy="259045"/>
    <xdr:sp macro="" textlink="">
      <xdr:nvSpPr>
        <xdr:cNvPr id="65" name="テキスト ボックス 64">
          <a:extLst>
            <a:ext uri="{FF2B5EF4-FFF2-40B4-BE49-F238E27FC236}">
              <a16:creationId xmlns:a16="http://schemas.microsoft.com/office/drawing/2014/main" id="{00000000-0008-0000-0600-000041000000}"/>
            </a:ext>
          </a:extLst>
        </xdr:cNvPr>
        <xdr:cNvSpPr txBox="1"/>
      </xdr:nvSpPr>
      <xdr:spPr>
        <a:xfrm>
          <a:off x="3497795" y="63588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67034</xdr:rowOff>
    </xdr:from>
    <xdr:to>
      <xdr:col>15</xdr:col>
      <xdr:colOff>50800</xdr:colOff>
      <xdr:row>36</xdr:row>
      <xdr:rowOff>79963</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019300" y="6239234"/>
          <a:ext cx="889000" cy="129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122893</xdr:rowOff>
    </xdr:from>
    <xdr:to>
      <xdr:col>15</xdr:col>
      <xdr:colOff>101600</xdr:colOff>
      <xdr:row>37</xdr:row>
      <xdr:rowOff>53043</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2857500" y="6295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37</xdr:row>
      <xdr:rowOff>44170</xdr:rowOff>
    </xdr:from>
    <xdr:ext cx="599010"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2608795" y="63878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202,156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79963</xdr:rowOff>
    </xdr:from>
    <xdr:to>
      <xdr:col>10</xdr:col>
      <xdr:colOff>114300</xdr:colOff>
      <xdr:row>36</xdr:row>
      <xdr:rowOff>102709</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1130300" y="6252163"/>
          <a:ext cx="889000" cy="227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136948</xdr:rowOff>
    </xdr:from>
    <xdr:to>
      <xdr:col>10</xdr:col>
      <xdr:colOff>165100</xdr:colOff>
      <xdr:row>37</xdr:row>
      <xdr:rowOff>67098</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1968500" y="63091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37</xdr:row>
      <xdr:rowOff>58225</xdr:rowOff>
    </xdr:from>
    <xdr:ext cx="599010"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1719795" y="64018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194,778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127528</xdr:rowOff>
    </xdr:from>
    <xdr:to>
      <xdr:col>6</xdr:col>
      <xdr:colOff>38100</xdr:colOff>
      <xdr:row>37</xdr:row>
      <xdr:rowOff>57678</xdr:rowOff>
    </xdr:to>
    <xdr:sp macro="" textlink="">
      <xdr:nvSpPr>
        <xdr:cNvPr id="72" name="フローチャート: 判断 71">
          <a:extLst>
            <a:ext uri="{FF2B5EF4-FFF2-40B4-BE49-F238E27FC236}">
              <a16:creationId xmlns:a16="http://schemas.microsoft.com/office/drawing/2014/main" id="{00000000-0008-0000-0600-000048000000}"/>
            </a:ext>
          </a:extLst>
        </xdr:cNvPr>
        <xdr:cNvSpPr/>
      </xdr:nvSpPr>
      <xdr:spPr>
        <a:xfrm>
          <a:off x="1079500" y="6299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37</xdr:row>
      <xdr:rowOff>48805</xdr:rowOff>
    </xdr:from>
    <xdr:ext cx="599010" cy="259045"/>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830795" y="63924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199,723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85339</xdr:rowOff>
    </xdr:from>
    <xdr:to>
      <xdr:col>24</xdr:col>
      <xdr:colOff>114300</xdr:colOff>
      <xdr:row>36</xdr:row>
      <xdr:rowOff>15489</xdr:rowOff>
    </xdr:to>
    <xdr:sp macro="" textlink="">
      <xdr:nvSpPr>
        <xdr:cNvPr id="79" name="楕円 78">
          <a:extLst>
            <a:ext uri="{FF2B5EF4-FFF2-40B4-BE49-F238E27FC236}">
              <a16:creationId xmlns:a16="http://schemas.microsoft.com/office/drawing/2014/main" id="{00000000-0008-0000-0600-00004F000000}"/>
            </a:ext>
          </a:extLst>
        </xdr:cNvPr>
        <xdr:cNvSpPr/>
      </xdr:nvSpPr>
      <xdr:spPr>
        <a:xfrm>
          <a:off x="4584700" y="6086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108216</xdr:rowOff>
    </xdr:from>
    <xdr:ext cx="599010" cy="259045"/>
    <xdr:sp macro="" textlink="">
      <xdr:nvSpPr>
        <xdr:cNvPr id="80" name="人件費該当値テキスト">
          <a:extLst>
            <a:ext uri="{FF2B5EF4-FFF2-40B4-BE49-F238E27FC236}">
              <a16:creationId xmlns:a16="http://schemas.microsoft.com/office/drawing/2014/main" id="{00000000-0008-0000-0600-000050000000}"/>
            </a:ext>
          </a:extLst>
        </xdr:cNvPr>
        <xdr:cNvSpPr txBox="1"/>
      </xdr:nvSpPr>
      <xdr:spPr>
        <a:xfrm>
          <a:off x="4686300" y="59375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311,869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160153</xdr:rowOff>
    </xdr:from>
    <xdr:to>
      <xdr:col>20</xdr:col>
      <xdr:colOff>38100</xdr:colOff>
      <xdr:row>36</xdr:row>
      <xdr:rowOff>90303</xdr:rowOff>
    </xdr:to>
    <xdr:sp macro="" textlink="">
      <xdr:nvSpPr>
        <xdr:cNvPr id="81" name="楕円 80">
          <a:extLst>
            <a:ext uri="{FF2B5EF4-FFF2-40B4-BE49-F238E27FC236}">
              <a16:creationId xmlns:a16="http://schemas.microsoft.com/office/drawing/2014/main" id="{00000000-0008-0000-0600-000051000000}"/>
            </a:ext>
          </a:extLst>
        </xdr:cNvPr>
        <xdr:cNvSpPr/>
      </xdr:nvSpPr>
      <xdr:spPr>
        <a:xfrm>
          <a:off x="3746500" y="61609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34</xdr:row>
      <xdr:rowOff>106830</xdr:rowOff>
    </xdr:from>
    <xdr:ext cx="599010" cy="259045"/>
    <xdr:sp macro="" textlink="">
      <xdr:nvSpPr>
        <xdr:cNvPr id="82" name="テキスト ボックス 81">
          <a:extLst>
            <a:ext uri="{FF2B5EF4-FFF2-40B4-BE49-F238E27FC236}">
              <a16:creationId xmlns:a16="http://schemas.microsoft.com/office/drawing/2014/main" id="{00000000-0008-0000-0600-000052000000}"/>
            </a:ext>
          </a:extLst>
        </xdr:cNvPr>
        <xdr:cNvSpPr txBox="1"/>
      </xdr:nvSpPr>
      <xdr:spPr>
        <a:xfrm>
          <a:off x="3497795" y="59361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272,597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16234</xdr:rowOff>
    </xdr:from>
    <xdr:to>
      <xdr:col>15</xdr:col>
      <xdr:colOff>101600</xdr:colOff>
      <xdr:row>36</xdr:row>
      <xdr:rowOff>117834</xdr:rowOff>
    </xdr:to>
    <xdr:sp macro="" textlink="">
      <xdr:nvSpPr>
        <xdr:cNvPr id="83" name="楕円 82">
          <a:extLst>
            <a:ext uri="{FF2B5EF4-FFF2-40B4-BE49-F238E27FC236}">
              <a16:creationId xmlns:a16="http://schemas.microsoft.com/office/drawing/2014/main" id="{00000000-0008-0000-0600-000053000000}"/>
            </a:ext>
          </a:extLst>
        </xdr:cNvPr>
        <xdr:cNvSpPr/>
      </xdr:nvSpPr>
      <xdr:spPr>
        <a:xfrm>
          <a:off x="2857500" y="61884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34</xdr:row>
      <xdr:rowOff>134361</xdr:rowOff>
    </xdr:from>
    <xdr:ext cx="599010" cy="259045"/>
    <xdr:sp macro="" textlink="">
      <xdr:nvSpPr>
        <xdr:cNvPr id="84" name="テキスト ボックス 83">
          <a:extLst>
            <a:ext uri="{FF2B5EF4-FFF2-40B4-BE49-F238E27FC236}">
              <a16:creationId xmlns:a16="http://schemas.microsoft.com/office/drawing/2014/main" id="{00000000-0008-0000-0600-000054000000}"/>
            </a:ext>
          </a:extLst>
        </xdr:cNvPr>
        <xdr:cNvSpPr txBox="1"/>
      </xdr:nvSpPr>
      <xdr:spPr>
        <a:xfrm>
          <a:off x="2608795" y="59636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29163</xdr:rowOff>
    </xdr:from>
    <xdr:to>
      <xdr:col>10</xdr:col>
      <xdr:colOff>165100</xdr:colOff>
      <xdr:row>36</xdr:row>
      <xdr:rowOff>130763</xdr:rowOff>
    </xdr:to>
    <xdr:sp macro="" textlink="">
      <xdr:nvSpPr>
        <xdr:cNvPr id="85" name="楕円 84">
          <a:extLst>
            <a:ext uri="{FF2B5EF4-FFF2-40B4-BE49-F238E27FC236}">
              <a16:creationId xmlns:a16="http://schemas.microsoft.com/office/drawing/2014/main" id="{00000000-0008-0000-0600-000055000000}"/>
            </a:ext>
          </a:extLst>
        </xdr:cNvPr>
        <xdr:cNvSpPr/>
      </xdr:nvSpPr>
      <xdr:spPr>
        <a:xfrm>
          <a:off x="1968500" y="6201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34</xdr:row>
      <xdr:rowOff>147290</xdr:rowOff>
    </xdr:from>
    <xdr:ext cx="599010" cy="259045"/>
    <xdr:sp macro="" textlink="">
      <xdr:nvSpPr>
        <xdr:cNvPr id="86" name="テキスト ボックス 85">
          <a:extLst>
            <a:ext uri="{FF2B5EF4-FFF2-40B4-BE49-F238E27FC236}">
              <a16:creationId xmlns:a16="http://schemas.microsoft.com/office/drawing/2014/main" id="{00000000-0008-0000-0600-000056000000}"/>
            </a:ext>
          </a:extLst>
        </xdr:cNvPr>
        <xdr:cNvSpPr txBox="1"/>
      </xdr:nvSpPr>
      <xdr:spPr>
        <a:xfrm>
          <a:off x="1719795" y="59765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51909</xdr:rowOff>
    </xdr:from>
    <xdr:to>
      <xdr:col>6</xdr:col>
      <xdr:colOff>38100</xdr:colOff>
      <xdr:row>36</xdr:row>
      <xdr:rowOff>153509</xdr:rowOff>
    </xdr:to>
    <xdr:sp macro="" textlink="">
      <xdr:nvSpPr>
        <xdr:cNvPr id="87" name="楕円 86">
          <a:extLst>
            <a:ext uri="{FF2B5EF4-FFF2-40B4-BE49-F238E27FC236}">
              <a16:creationId xmlns:a16="http://schemas.microsoft.com/office/drawing/2014/main" id="{00000000-0008-0000-0600-000057000000}"/>
            </a:ext>
          </a:extLst>
        </xdr:cNvPr>
        <xdr:cNvSpPr/>
      </xdr:nvSpPr>
      <xdr:spPr>
        <a:xfrm>
          <a:off x="1079500" y="62241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34</xdr:row>
      <xdr:rowOff>170036</xdr:rowOff>
    </xdr:from>
    <xdr:ext cx="599010" cy="259045"/>
    <xdr:sp macro="" textlink="">
      <xdr:nvSpPr>
        <xdr:cNvPr id="88" name="テキスト ボックス 87">
          <a:extLst>
            <a:ext uri="{FF2B5EF4-FFF2-40B4-BE49-F238E27FC236}">
              <a16:creationId xmlns:a16="http://schemas.microsoft.com/office/drawing/2014/main" id="{00000000-0008-0000-0600-000058000000}"/>
            </a:ext>
          </a:extLst>
        </xdr:cNvPr>
        <xdr:cNvSpPr txBox="1"/>
      </xdr:nvSpPr>
      <xdr:spPr>
        <a:xfrm>
          <a:off x="830795" y="59993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9" name="正方形/長方形 88">
          <a:extLst>
            <a:ext uri="{FF2B5EF4-FFF2-40B4-BE49-F238E27FC236}">
              <a16:creationId xmlns:a16="http://schemas.microsoft.com/office/drawing/2014/main" id="{00000000-0008-0000-0600-000059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100,620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7" name="テキスト ボックス 96">
          <a:extLst>
            <a:ext uri="{FF2B5EF4-FFF2-40B4-BE49-F238E27FC236}">
              <a16:creationId xmlns:a16="http://schemas.microsoft.com/office/drawing/2014/main" id="{00000000-0008-0000-0600-000061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8" name="直線コネクタ 97">
          <a:extLst>
            <a:ext uri="{FF2B5EF4-FFF2-40B4-BE49-F238E27FC236}">
              <a16:creationId xmlns:a16="http://schemas.microsoft.com/office/drawing/2014/main" id="{00000000-0008-0000-0600-000062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38299</xdr:rowOff>
    </xdr:from>
    <xdr:ext cx="685572"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76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4463</xdr:rowOff>
    </xdr:from>
    <xdr:to>
      <xdr:col>24</xdr:col>
      <xdr:colOff>62865</xdr:colOff>
      <xdr:row>58</xdr:row>
      <xdr:rowOff>74660</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633595" y="8748413"/>
          <a:ext cx="1270" cy="12703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78487</xdr:rowOff>
    </xdr:from>
    <xdr:ext cx="599010" cy="259045"/>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686300" y="100225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119,832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74660</xdr:rowOff>
    </xdr:from>
    <xdr:to>
      <xdr:col>24</xdr:col>
      <xdr:colOff>152400</xdr:colOff>
      <xdr:row>58</xdr:row>
      <xdr:rowOff>74660</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10018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122590</xdr:rowOff>
    </xdr:from>
    <xdr:ext cx="599010" cy="259045"/>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686300" y="85236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897,822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4463</xdr:rowOff>
    </xdr:from>
    <xdr:to>
      <xdr:col>24</xdr:col>
      <xdr:colOff>152400</xdr:colOff>
      <xdr:row>51</xdr:row>
      <xdr:rowOff>4463</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87484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22823</xdr:rowOff>
    </xdr:from>
    <xdr:to>
      <xdr:col>24</xdr:col>
      <xdr:colOff>63500</xdr:colOff>
      <xdr:row>56</xdr:row>
      <xdr:rowOff>135084</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flipV="1">
          <a:off x="3797300" y="9624023"/>
          <a:ext cx="838200" cy="1122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120209</xdr:rowOff>
    </xdr:from>
    <xdr:ext cx="599010" cy="259045"/>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686300" y="972140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257,614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141782</xdr:rowOff>
    </xdr:from>
    <xdr:to>
      <xdr:col>24</xdr:col>
      <xdr:colOff>114300</xdr:colOff>
      <xdr:row>57</xdr:row>
      <xdr:rowOff>71932</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584700" y="9742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135084</xdr:rowOff>
    </xdr:from>
    <xdr:to>
      <xdr:col>19</xdr:col>
      <xdr:colOff>177800</xdr:colOff>
      <xdr:row>56</xdr:row>
      <xdr:rowOff>137938</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flipV="1">
          <a:off x="2908300" y="9736284"/>
          <a:ext cx="889000" cy="28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4460</xdr:rowOff>
    </xdr:from>
    <xdr:to>
      <xdr:col>20</xdr:col>
      <xdr:colOff>38100</xdr:colOff>
      <xdr:row>57</xdr:row>
      <xdr:rowOff>106060</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746500" y="9777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97187</xdr:rowOff>
    </xdr:from>
    <xdr:ext cx="599010"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497795" y="98698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137938</xdr:rowOff>
    </xdr:from>
    <xdr:to>
      <xdr:col>15</xdr:col>
      <xdr:colOff>50800</xdr:colOff>
      <xdr:row>57</xdr:row>
      <xdr:rowOff>4829</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2019300" y="9739138"/>
          <a:ext cx="889000" cy="38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16491</xdr:rowOff>
    </xdr:from>
    <xdr:to>
      <xdr:col>15</xdr:col>
      <xdr:colOff>101600</xdr:colOff>
      <xdr:row>57</xdr:row>
      <xdr:rowOff>118091</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857500" y="9789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109218</xdr:rowOff>
    </xdr:from>
    <xdr:ext cx="599010"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608795" y="98818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229,345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4829</xdr:rowOff>
    </xdr:from>
    <xdr:to>
      <xdr:col>10</xdr:col>
      <xdr:colOff>114300</xdr:colOff>
      <xdr:row>57</xdr:row>
      <xdr:rowOff>52808</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1130300" y="9777479"/>
          <a:ext cx="889000" cy="479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30786</xdr:rowOff>
    </xdr:from>
    <xdr:to>
      <xdr:col>10</xdr:col>
      <xdr:colOff>165100</xdr:colOff>
      <xdr:row>57</xdr:row>
      <xdr:rowOff>132386</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968500" y="9803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57</xdr:row>
      <xdr:rowOff>123513</xdr:rowOff>
    </xdr:from>
    <xdr:ext cx="599010"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719795" y="98961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60041</xdr:rowOff>
    </xdr:from>
    <xdr:to>
      <xdr:col>6</xdr:col>
      <xdr:colOff>38100</xdr:colOff>
      <xdr:row>57</xdr:row>
      <xdr:rowOff>161641</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079500" y="98326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152768</xdr:rowOff>
    </xdr:from>
    <xdr:ext cx="59901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830795" y="99254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202,674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143473</xdr:rowOff>
    </xdr:from>
    <xdr:to>
      <xdr:col>24</xdr:col>
      <xdr:colOff>114300</xdr:colOff>
      <xdr:row>56</xdr:row>
      <xdr:rowOff>73623</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584700" y="95732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166350</xdr:rowOff>
    </xdr:from>
    <xdr:ext cx="599010" cy="259045"/>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686300" y="94246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361,578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84284</xdr:rowOff>
    </xdr:from>
    <xdr:to>
      <xdr:col>20</xdr:col>
      <xdr:colOff>38100</xdr:colOff>
      <xdr:row>57</xdr:row>
      <xdr:rowOff>14434</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746500" y="9685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30961</xdr:rowOff>
    </xdr:from>
    <xdr:ext cx="599010"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497795" y="94607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292,827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87138</xdr:rowOff>
    </xdr:from>
    <xdr:to>
      <xdr:col>15</xdr:col>
      <xdr:colOff>101600</xdr:colOff>
      <xdr:row>57</xdr:row>
      <xdr:rowOff>17288</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857500" y="96883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33815</xdr:rowOff>
    </xdr:from>
    <xdr:ext cx="599010"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608795" y="94635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291,079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125479</xdr:rowOff>
    </xdr:from>
    <xdr:to>
      <xdr:col>10</xdr:col>
      <xdr:colOff>165100</xdr:colOff>
      <xdr:row>57</xdr:row>
      <xdr:rowOff>55629</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968500" y="9726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72156</xdr:rowOff>
    </xdr:from>
    <xdr:ext cx="599010"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719795" y="95019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2008</xdr:rowOff>
    </xdr:from>
    <xdr:to>
      <xdr:col>6</xdr:col>
      <xdr:colOff>38100</xdr:colOff>
      <xdr:row>57</xdr:row>
      <xdr:rowOff>103608</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079500" y="97746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120135</xdr:rowOff>
    </xdr:from>
    <xdr:ext cx="599010"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830795" y="95498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75</xdr:row>
      <xdr:rowOff>54627</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維持補修費グラフ枠">
          <a:extLst>
            <a:ext uri="{FF2B5EF4-FFF2-40B4-BE49-F238E27FC236}">
              <a16:creationId xmlns:a16="http://schemas.microsoft.com/office/drawing/2014/main" id="{00000000-0008-0000-06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45242</xdr:rowOff>
    </xdr:from>
    <xdr:to>
      <xdr:col>24</xdr:col>
      <xdr:colOff>62865</xdr:colOff>
      <xdr:row>78</xdr:row>
      <xdr:rowOff>126890</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flipV="1">
          <a:off x="4633595" y="12046742"/>
          <a:ext cx="1270" cy="14532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130717</xdr:rowOff>
    </xdr:from>
    <xdr:ext cx="469744" cy="259045"/>
    <xdr:sp macro="" textlink="">
      <xdr:nvSpPr>
        <xdr:cNvPr id="170" name="維持補修費最小値テキスト">
          <a:extLst>
            <a:ext uri="{FF2B5EF4-FFF2-40B4-BE49-F238E27FC236}">
              <a16:creationId xmlns:a16="http://schemas.microsoft.com/office/drawing/2014/main" id="{00000000-0008-0000-0600-0000AA000000}"/>
            </a:ext>
          </a:extLst>
        </xdr:cNvPr>
        <xdr:cNvSpPr txBox="1"/>
      </xdr:nvSpPr>
      <xdr:spPr>
        <a:xfrm>
          <a:off x="4686300" y="13503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126890</xdr:rowOff>
    </xdr:from>
    <xdr:to>
      <xdr:col>24</xdr:col>
      <xdr:colOff>152400</xdr:colOff>
      <xdr:row>78</xdr:row>
      <xdr:rowOff>126890</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34999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163369</xdr:rowOff>
    </xdr:from>
    <xdr:ext cx="599010" cy="259045"/>
    <xdr:sp macro="" textlink="">
      <xdr:nvSpPr>
        <xdr:cNvPr id="172" name="維持補修費最大値テキスト">
          <a:extLst>
            <a:ext uri="{FF2B5EF4-FFF2-40B4-BE49-F238E27FC236}">
              <a16:creationId xmlns:a16="http://schemas.microsoft.com/office/drawing/2014/main" id="{00000000-0008-0000-0600-0000AC000000}"/>
            </a:ext>
          </a:extLst>
        </xdr:cNvPr>
        <xdr:cNvSpPr txBox="1"/>
      </xdr:nvSpPr>
      <xdr:spPr>
        <a:xfrm>
          <a:off x="4686300" y="118219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160,330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45242</xdr:rowOff>
    </xdr:from>
    <xdr:to>
      <xdr:col>24</xdr:col>
      <xdr:colOff>152400</xdr:colOff>
      <xdr:row>70</xdr:row>
      <xdr:rowOff>45242</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20467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122317</xdr:rowOff>
    </xdr:from>
    <xdr:to>
      <xdr:col>24</xdr:col>
      <xdr:colOff>63500</xdr:colOff>
      <xdr:row>77</xdr:row>
      <xdr:rowOff>78682</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flipV="1">
          <a:off x="3797300" y="12981067"/>
          <a:ext cx="838200" cy="299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79973</xdr:rowOff>
    </xdr:from>
    <xdr:ext cx="534377" cy="259045"/>
    <xdr:sp macro="" textlink="">
      <xdr:nvSpPr>
        <xdr:cNvPr id="175" name="維持補修費平均値テキスト">
          <a:extLst>
            <a:ext uri="{FF2B5EF4-FFF2-40B4-BE49-F238E27FC236}">
              <a16:creationId xmlns:a16="http://schemas.microsoft.com/office/drawing/2014/main" id="{00000000-0008-0000-0600-0000AF000000}"/>
            </a:ext>
          </a:extLst>
        </xdr:cNvPr>
        <xdr:cNvSpPr txBox="1"/>
      </xdr:nvSpPr>
      <xdr:spPr>
        <a:xfrm>
          <a:off x="4686300" y="1311017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101546</xdr:rowOff>
    </xdr:from>
    <xdr:to>
      <xdr:col>24</xdr:col>
      <xdr:colOff>114300</xdr:colOff>
      <xdr:row>77</xdr:row>
      <xdr:rowOff>31696</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4584700" y="13131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16677</xdr:rowOff>
    </xdr:from>
    <xdr:to>
      <xdr:col>19</xdr:col>
      <xdr:colOff>177800</xdr:colOff>
      <xdr:row>77</xdr:row>
      <xdr:rowOff>78682</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a:off x="2908300" y="13218327"/>
          <a:ext cx="889000" cy="62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17111</xdr:rowOff>
    </xdr:from>
    <xdr:to>
      <xdr:col>20</xdr:col>
      <xdr:colOff>38100</xdr:colOff>
      <xdr:row>77</xdr:row>
      <xdr:rowOff>118711</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3746500" y="13218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75</xdr:row>
      <xdr:rowOff>135238</xdr:rowOff>
    </xdr:from>
    <xdr:ext cx="534377" cy="259045"/>
    <xdr:sp macro="" textlink="">
      <xdr:nvSpPr>
        <xdr:cNvPr id="179" name="テキスト ボックス 178">
          <a:extLst>
            <a:ext uri="{FF2B5EF4-FFF2-40B4-BE49-F238E27FC236}">
              <a16:creationId xmlns:a16="http://schemas.microsoft.com/office/drawing/2014/main" id="{00000000-0008-0000-0600-0000B3000000}"/>
            </a:ext>
          </a:extLst>
        </xdr:cNvPr>
        <xdr:cNvSpPr txBox="1"/>
      </xdr:nvSpPr>
      <xdr:spPr>
        <a:xfrm>
          <a:off x="3530111" y="129939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117104</xdr:rowOff>
    </xdr:from>
    <xdr:to>
      <xdr:col>15</xdr:col>
      <xdr:colOff>50800</xdr:colOff>
      <xdr:row>77</xdr:row>
      <xdr:rowOff>16677</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a:off x="2019300" y="13147304"/>
          <a:ext cx="889000" cy="710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22541</xdr:rowOff>
    </xdr:from>
    <xdr:to>
      <xdr:col>15</xdr:col>
      <xdr:colOff>101600</xdr:colOff>
      <xdr:row>77</xdr:row>
      <xdr:rowOff>124141</xdr:rowOff>
    </xdr:to>
    <xdr:sp macro="" textlink="">
      <xdr:nvSpPr>
        <xdr:cNvPr id="181" name="フローチャート: 判断 180">
          <a:extLst>
            <a:ext uri="{FF2B5EF4-FFF2-40B4-BE49-F238E27FC236}">
              <a16:creationId xmlns:a16="http://schemas.microsoft.com/office/drawing/2014/main" id="{00000000-0008-0000-0600-0000B5000000}"/>
            </a:ext>
          </a:extLst>
        </xdr:cNvPr>
        <xdr:cNvSpPr/>
      </xdr:nvSpPr>
      <xdr:spPr>
        <a:xfrm>
          <a:off x="2857500" y="13224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77</xdr:row>
      <xdr:rowOff>115268</xdr:rowOff>
    </xdr:from>
    <xdr:ext cx="534377" cy="259045"/>
    <xdr:sp macro="" textlink="">
      <xdr:nvSpPr>
        <xdr:cNvPr id="182" name="テキスト ボックス 181">
          <a:extLst>
            <a:ext uri="{FF2B5EF4-FFF2-40B4-BE49-F238E27FC236}">
              <a16:creationId xmlns:a16="http://schemas.microsoft.com/office/drawing/2014/main" id="{00000000-0008-0000-0600-0000B6000000}"/>
            </a:ext>
          </a:extLst>
        </xdr:cNvPr>
        <xdr:cNvSpPr txBox="1"/>
      </xdr:nvSpPr>
      <xdr:spPr>
        <a:xfrm>
          <a:off x="2641111" y="133169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117104</xdr:rowOff>
    </xdr:from>
    <xdr:to>
      <xdr:col>10</xdr:col>
      <xdr:colOff>114300</xdr:colOff>
      <xdr:row>77</xdr:row>
      <xdr:rowOff>89683</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flipV="1">
          <a:off x="1130300" y="13147304"/>
          <a:ext cx="889000" cy="1440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25724</xdr:rowOff>
    </xdr:from>
    <xdr:to>
      <xdr:col>10</xdr:col>
      <xdr:colOff>165100</xdr:colOff>
      <xdr:row>77</xdr:row>
      <xdr:rowOff>127324</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968500" y="13227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77</xdr:row>
      <xdr:rowOff>118451</xdr:rowOff>
    </xdr:from>
    <xdr:ext cx="534377"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1752111" y="133201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11066</xdr:rowOff>
    </xdr:from>
    <xdr:to>
      <xdr:col>6</xdr:col>
      <xdr:colOff>38100</xdr:colOff>
      <xdr:row>77</xdr:row>
      <xdr:rowOff>112666</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079500" y="132127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75</xdr:row>
      <xdr:rowOff>129193</xdr:rowOff>
    </xdr:from>
    <xdr:ext cx="534377"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863111" y="129879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71517</xdr:rowOff>
    </xdr:from>
    <xdr:to>
      <xdr:col>24</xdr:col>
      <xdr:colOff>114300</xdr:colOff>
      <xdr:row>76</xdr:row>
      <xdr:rowOff>1668</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4584700" y="12930267"/>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94394</xdr:rowOff>
    </xdr:from>
    <xdr:ext cx="534377" cy="259045"/>
    <xdr:sp macro="" textlink="">
      <xdr:nvSpPr>
        <xdr:cNvPr id="194" name="維持補修費該当値テキスト">
          <a:extLst>
            <a:ext uri="{FF2B5EF4-FFF2-40B4-BE49-F238E27FC236}">
              <a16:creationId xmlns:a16="http://schemas.microsoft.com/office/drawing/2014/main" id="{00000000-0008-0000-0600-0000C2000000}"/>
            </a:ext>
          </a:extLst>
        </xdr:cNvPr>
        <xdr:cNvSpPr txBox="1"/>
      </xdr:nvSpPr>
      <xdr:spPr>
        <a:xfrm>
          <a:off x="4686300" y="127816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27882</xdr:rowOff>
    </xdr:from>
    <xdr:to>
      <xdr:col>20</xdr:col>
      <xdr:colOff>38100</xdr:colOff>
      <xdr:row>77</xdr:row>
      <xdr:rowOff>129482</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3746500" y="13229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77</xdr:row>
      <xdr:rowOff>120609</xdr:rowOff>
    </xdr:from>
    <xdr:ext cx="534377"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3530111" y="133222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137327</xdr:rowOff>
    </xdr:from>
    <xdr:to>
      <xdr:col>15</xdr:col>
      <xdr:colOff>101600</xdr:colOff>
      <xdr:row>77</xdr:row>
      <xdr:rowOff>67477</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2857500" y="131675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75</xdr:row>
      <xdr:rowOff>84004</xdr:rowOff>
    </xdr:from>
    <xdr:ext cx="534377"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2641111" y="129427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66304</xdr:rowOff>
    </xdr:from>
    <xdr:to>
      <xdr:col>10</xdr:col>
      <xdr:colOff>165100</xdr:colOff>
      <xdr:row>76</xdr:row>
      <xdr:rowOff>167904</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968500" y="13096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75</xdr:row>
      <xdr:rowOff>12982</xdr:rowOff>
    </xdr:from>
    <xdr:ext cx="534377"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1752111" y="128717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38883</xdr:rowOff>
    </xdr:from>
    <xdr:to>
      <xdr:col>6</xdr:col>
      <xdr:colOff>38100</xdr:colOff>
      <xdr:row>77</xdr:row>
      <xdr:rowOff>140483</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079500" y="132405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77</xdr:row>
      <xdr:rowOff>131610</xdr:rowOff>
    </xdr:from>
    <xdr:ext cx="534377"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863111" y="133332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106,542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6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6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8" name="扶助費グラフ枠">
          <a:extLst>
            <a:ext uri="{FF2B5EF4-FFF2-40B4-BE49-F238E27FC236}">
              <a16:creationId xmlns:a16="http://schemas.microsoft.com/office/drawing/2014/main" id="{00000000-0008-0000-0600-0000E4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162082</xdr:rowOff>
    </xdr:from>
    <xdr:to>
      <xdr:col>24</xdr:col>
      <xdr:colOff>62865</xdr:colOff>
      <xdr:row>99</xdr:row>
      <xdr:rowOff>81592</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flipV="1">
          <a:off x="4633595" y="15592582"/>
          <a:ext cx="1270" cy="14625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85419</xdr:rowOff>
    </xdr:from>
    <xdr:ext cx="534377" cy="259045"/>
    <xdr:sp macro="" textlink="">
      <xdr:nvSpPr>
        <xdr:cNvPr id="230" name="扶助費最小値テキスト">
          <a:extLst>
            <a:ext uri="{FF2B5EF4-FFF2-40B4-BE49-F238E27FC236}">
              <a16:creationId xmlns:a16="http://schemas.microsoft.com/office/drawing/2014/main" id="{00000000-0008-0000-0600-0000E6000000}"/>
            </a:ext>
          </a:extLst>
        </xdr:cNvPr>
        <xdr:cNvSpPr txBox="1"/>
      </xdr:nvSpPr>
      <xdr:spPr>
        <a:xfrm>
          <a:off x="4686300" y="170589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31,588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81592</xdr:rowOff>
    </xdr:from>
    <xdr:to>
      <xdr:col>24</xdr:col>
      <xdr:colOff>152400</xdr:colOff>
      <xdr:row>99</xdr:row>
      <xdr:rowOff>81592</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4546600" y="170551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108759</xdr:rowOff>
    </xdr:from>
    <xdr:ext cx="599010" cy="259045"/>
    <xdr:sp macro="" textlink="">
      <xdr:nvSpPr>
        <xdr:cNvPr id="232" name="扶助費最大値テキスト">
          <a:extLst>
            <a:ext uri="{FF2B5EF4-FFF2-40B4-BE49-F238E27FC236}">
              <a16:creationId xmlns:a16="http://schemas.microsoft.com/office/drawing/2014/main" id="{00000000-0008-0000-0600-0000E8000000}"/>
            </a:ext>
          </a:extLst>
        </xdr:cNvPr>
        <xdr:cNvSpPr txBox="1"/>
      </xdr:nvSpPr>
      <xdr:spPr>
        <a:xfrm>
          <a:off x="4686300" y="153678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165,944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162082</xdr:rowOff>
    </xdr:from>
    <xdr:to>
      <xdr:col>24</xdr:col>
      <xdr:colOff>152400</xdr:colOff>
      <xdr:row>90</xdr:row>
      <xdr:rowOff>162082</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a:off x="4546600" y="155925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81124</xdr:rowOff>
    </xdr:from>
    <xdr:to>
      <xdr:col>24</xdr:col>
      <xdr:colOff>63500</xdr:colOff>
      <xdr:row>97</xdr:row>
      <xdr:rowOff>94459</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a:off x="3797300" y="16711774"/>
          <a:ext cx="83820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94077</xdr:rowOff>
    </xdr:from>
    <xdr:ext cx="534377" cy="259045"/>
    <xdr:sp macro="" textlink="">
      <xdr:nvSpPr>
        <xdr:cNvPr id="235" name="扶助費平均値テキスト">
          <a:extLst>
            <a:ext uri="{FF2B5EF4-FFF2-40B4-BE49-F238E27FC236}">
              <a16:creationId xmlns:a16="http://schemas.microsoft.com/office/drawing/2014/main" id="{00000000-0008-0000-0600-0000EB000000}"/>
            </a:ext>
          </a:extLst>
        </xdr:cNvPr>
        <xdr:cNvSpPr txBox="1"/>
      </xdr:nvSpPr>
      <xdr:spPr>
        <a:xfrm>
          <a:off x="4686300" y="162103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90,876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71200</xdr:rowOff>
    </xdr:from>
    <xdr:to>
      <xdr:col>24</xdr:col>
      <xdr:colOff>114300</xdr:colOff>
      <xdr:row>96</xdr:row>
      <xdr:rowOff>1350</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4584700" y="16358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81124</xdr:rowOff>
    </xdr:from>
    <xdr:to>
      <xdr:col>19</xdr:col>
      <xdr:colOff>177800</xdr:colOff>
      <xdr:row>97</xdr:row>
      <xdr:rowOff>119431</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flipV="1">
          <a:off x="2908300" y="16711774"/>
          <a:ext cx="889000" cy="383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89999</xdr:rowOff>
    </xdr:from>
    <xdr:to>
      <xdr:col>20</xdr:col>
      <xdr:colOff>38100</xdr:colOff>
      <xdr:row>96</xdr:row>
      <xdr:rowOff>20149</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3746500" y="163777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36676</xdr:rowOff>
    </xdr:from>
    <xdr:ext cx="534377" cy="259045"/>
    <xdr:sp macro="" textlink="">
      <xdr:nvSpPr>
        <xdr:cNvPr id="239" name="テキスト ボックス 238">
          <a:extLst>
            <a:ext uri="{FF2B5EF4-FFF2-40B4-BE49-F238E27FC236}">
              <a16:creationId xmlns:a16="http://schemas.microsoft.com/office/drawing/2014/main" id="{00000000-0008-0000-0600-0000EF000000}"/>
            </a:ext>
          </a:extLst>
        </xdr:cNvPr>
        <xdr:cNvSpPr txBox="1"/>
      </xdr:nvSpPr>
      <xdr:spPr>
        <a:xfrm>
          <a:off x="3530111" y="161529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136412</xdr:rowOff>
    </xdr:from>
    <xdr:to>
      <xdr:col>15</xdr:col>
      <xdr:colOff>50800</xdr:colOff>
      <xdr:row>97</xdr:row>
      <xdr:rowOff>119431</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a:off x="2019300" y="16595612"/>
          <a:ext cx="889000" cy="1544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27081</xdr:rowOff>
    </xdr:from>
    <xdr:to>
      <xdr:col>15</xdr:col>
      <xdr:colOff>101600</xdr:colOff>
      <xdr:row>96</xdr:row>
      <xdr:rowOff>128681</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2857500" y="164862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145208</xdr:rowOff>
    </xdr:from>
    <xdr:ext cx="534377"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2641111" y="162615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136412</xdr:rowOff>
    </xdr:from>
    <xdr:to>
      <xdr:col>10</xdr:col>
      <xdr:colOff>114300</xdr:colOff>
      <xdr:row>98</xdr:row>
      <xdr:rowOff>341</xdr:rowOff>
    </xdr:to>
    <xdr:cxnSp macro="">
      <xdr:nvCxnSpPr>
        <xdr:cNvPr id="243" name="直線コネクタ 242">
          <a:extLst>
            <a:ext uri="{FF2B5EF4-FFF2-40B4-BE49-F238E27FC236}">
              <a16:creationId xmlns:a16="http://schemas.microsoft.com/office/drawing/2014/main" id="{00000000-0008-0000-0600-0000F3000000}"/>
            </a:ext>
          </a:extLst>
        </xdr:cNvPr>
        <xdr:cNvCxnSpPr/>
      </xdr:nvCxnSpPr>
      <xdr:spPr>
        <a:xfrm flipV="1">
          <a:off x="1130300" y="16595612"/>
          <a:ext cx="889000" cy="206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106665</xdr:rowOff>
    </xdr:from>
    <xdr:to>
      <xdr:col>10</xdr:col>
      <xdr:colOff>165100</xdr:colOff>
      <xdr:row>96</xdr:row>
      <xdr:rowOff>36815</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1968500" y="1639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53342</xdr:rowOff>
    </xdr:from>
    <xdr:ext cx="534377"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1752111" y="161696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152963</xdr:rowOff>
    </xdr:from>
    <xdr:to>
      <xdr:col>6</xdr:col>
      <xdr:colOff>38100</xdr:colOff>
      <xdr:row>97</xdr:row>
      <xdr:rowOff>83113</xdr:rowOff>
    </xdr:to>
    <xdr:sp macro=""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1079500" y="166121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99640</xdr:rowOff>
    </xdr:from>
    <xdr:ext cx="534377"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863111" y="163873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43659</xdr:rowOff>
    </xdr:from>
    <xdr:to>
      <xdr:col>24</xdr:col>
      <xdr:colOff>114300</xdr:colOff>
      <xdr:row>97</xdr:row>
      <xdr:rowOff>145259</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4584700" y="166743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22086</xdr:rowOff>
    </xdr:from>
    <xdr:ext cx="534377" cy="259045"/>
    <xdr:sp macro="" textlink="">
      <xdr:nvSpPr>
        <xdr:cNvPr id="254" name="扶助費該当値テキスト">
          <a:extLst>
            <a:ext uri="{FF2B5EF4-FFF2-40B4-BE49-F238E27FC236}">
              <a16:creationId xmlns:a16="http://schemas.microsoft.com/office/drawing/2014/main" id="{00000000-0008-0000-0600-0000FE000000}"/>
            </a:ext>
          </a:extLst>
        </xdr:cNvPr>
        <xdr:cNvSpPr txBox="1"/>
      </xdr:nvSpPr>
      <xdr:spPr>
        <a:xfrm>
          <a:off x="4686300" y="166527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61,906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30324</xdr:rowOff>
    </xdr:from>
    <xdr:to>
      <xdr:col>20</xdr:col>
      <xdr:colOff>38100</xdr:colOff>
      <xdr:row>97</xdr:row>
      <xdr:rowOff>131924</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3746500" y="166609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123051</xdr:rowOff>
    </xdr:from>
    <xdr:ext cx="534377"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3530111" y="167537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68631</xdr:rowOff>
    </xdr:from>
    <xdr:to>
      <xdr:col>15</xdr:col>
      <xdr:colOff>101600</xdr:colOff>
      <xdr:row>97</xdr:row>
      <xdr:rowOff>170231</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2857500" y="166992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161358</xdr:rowOff>
    </xdr:from>
    <xdr:ext cx="534377"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2641111" y="167920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85612</xdr:rowOff>
    </xdr:from>
    <xdr:to>
      <xdr:col>10</xdr:col>
      <xdr:colOff>165100</xdr:colOff>
      <xdr:row>97</xdr:row>
      <xdr:rowOff>15762</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1968500" y="16544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6889</xdr:rowOff>
    </xdr:from>
    <xdr:ext cx="534377"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1752111" y="166375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120991</xdr:rowOff>
    </xdr:from>
    <xdr:to>
      <xdr:col>6</xdr:col>
      <xdr:colOff>38100</xdr:colOff>
      <xdr:row>98</xdr:row>
      <xdr:rowOff>51141</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1079500" y="167516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42268</xdr:rowOff>
    </xdr:from>
    <xdr:ext cx="534377"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863111" y="168443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1" name="テキスト ボックス 270">
          <a:extLst>
            <a:ext uri="{FF2B5EF4-FFF2-40B4-BE49-F238E27FC236}">
              <a16:creationId xmlns:a16="http://schemas.microsoft.com/office/drawing/2014/main" id="{00000000-0008-0000-0600-00000F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35</xdr:row>
      <xdr:rowOff>54627</xdr:rowOff>
    </xdr:from>
    <xdr:ext cx="595419"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008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111777</xdr:rowOff>
    </xdr:from>
    <xdr:ext cx="59541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08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168927</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補助費等グラフ枠">
          <a:extLst>
            <a:ext uri="{FF2B5EF4-FFF2-40B4-BE49-F238E27FC236}">
              <a16:creationId xmlns:a16="http://schemas.microsoft.com/office/drawing/2014/main" id="{00000000-0008-0000-0600-00001B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98920</xdr:rowOff>
    </xdr:from>
    <xdr:to>
      <xdr:col>54</xdr:col>
      <xdr:colOff>189865</xdr:colOff>
      <xdr:row>37</xdr:row>
      <xdr:rowOff>129136</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flipV="1">
          <a:off x="10475595" y="5242420"/>
          <a:ext cx="1270" cy="12303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132963</xdr:rowOff>
    </xdr:from>
    <xdr:ext cx="534377" cy="259045"/>
    <xdr:sp macro="" textlink="">
      <xdr:nvSpPr>
        <xdr:cNvPr id="285" name="補助費等最小値テキスト">
          <a:extLst>
            <a:ext uri="{FF2B5EF4-FFF2-40B4-BE49-F238E27FC236}">
              <a16:creationId xmlns:a16="http://schemas.microsoft.com/office/drawing/2014/main" id="{00000000-0008-0000-0600-00001D010000}"/>
            </a:ext>
          </a:extLst>
        </xdr:cNvPr>
        <xdr:cNvSpPr txBox="1"/>
      </xdr:nvSpPr>
      <xdr:spPr>
        <a:xfrm>
          <a:off x="10528300" y="64766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79,621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129136</xdr:rowOff>
    </xdr:from>
    <xdr:to>
      <xdr:col>55</xdr:col>
      <xdr:colOff>88900</xdr:colOff>
      <xdr:row>37</xdr:row>
      <xdr:rowOff>129136</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10388600" y="64727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45597</xdr:rowOff>
    </xdr:from>
    <xdr:ext cx="599010" cy="259045"/>
    <xdr:sp macro="" textlink="">
      <xdr:nvSpPr>
        <xdr:cNvPr id="287" name="補助費等最大値テキスト">
          <a:extLst>
            <a:ext uri="{FF2B5EF4-FFF2-40B4-BE49-F238E27FC236}">
              <a16:creationId xmlns:a16="http://schemas.microsoft.com/office/drawing/2014/main" id="{00000000-0008-0000-0600-00001F010000}"/>
            </a:ext>
          </a:extLst>
        </xdr:cNvPr>
        <xdr:cNvSpPr txBox="1"/>
      </xdr:nvSpPr>
      <xdr:spPr>
        <a:xfrm>
          <a:off x="10528300" y="50176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617,839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98920</xdr:rowOff>
    </xdr:from>
    <xdr:to>
      <xdr:col>55</xdr:col>
      <xdr:colOff>88900</xdr:colOff>
      <xdr:row>30</xdr:row>
      <xdr:rowOff>98920</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10388600" y="5242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35</xdr:row>
      <xdr:rowOff>131955</xdr:rowOff>
    </xdr:from>
    <xdr:to>
      <xdr:col>55</xdr:col>
      <xdr:colOff>0</xdr:colOff>
      <xdr:row>36</xdr:row>
      <xdr:rowOff>69435</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flipV="1">
          <a:off x="9639300" y="6132705"/>
          <a:ext cx="838200" cy="1089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34</xdr:row>
      <xdr:rowOff>81700</xdr:rowOff>
    </xdr:from>
    <xdr:ext cx="599010" cy="259045"/>
    <xdr:sp macro="" textlink="">
      <xdr:nvSpPr>
        <xdr:cNvPr id="290" name="補助費等平均値テキスト">
          <a:extLst>
            <a:ext uri="{FF2B5EF4-FFF2-40B4-BE49-F238E27FC236}">
              <a16:creationId xmlns:a16="http://schemas.microsoft.com/office/drawing/2014/main" id="{00000000-0008-0000-0600-000022010000}"/>
            </a:ext>
          </a:extLst>
        </xdr:cNvPr>
        <xdr:cNvSpPr txBox="1"/>
      </xdr:nvSpPr>
      <xdr:spPr>
        <a:xfrm>
          <a:off x="10528300" y="591100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238,157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58823</xdr:rowOff>
    </xdr:from>
    <xdr:to>
      <xdr:col>55</xdr:col>
      <xdr:colOff>50800</xdr:colOff>
      <xdr:row>35</xdr:row>
      <xdr:rowOff>160423</xdr:rowOff>
    </xdr:to>
    <xdr:sp macro="" textlink="">
      <xdr:nvSpPr>
        <xdr:cNvPr id="291" name="フローチャート: 判断 290">
          <a:extLst>
            <a:ext uri="{FF2B5EF4-FFF2-40B4-BE49-F238E27FC236}">
              <a16:creationId xmlns:a16="http://schemas.microsoft.com/office/drawing/2014/main" id="{00000000-0008-0000-0600-000023010000}"/>
            </a:ext>
          </a:extLst>
        </xdr:cNvPr>
        <xdr:cNvSpPr/>
      </xdr:nvSpPr>
      <xdr:spPr>
        <a:xfrm>
          <a:off x="10426700" y="6059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69435</xdr:rowOff>
    </xdr:from>
    <xdr:to>
      <xdr:col>50</xdr:col>
      <xdr:colOff>114300</xdr:colOff>
      <xdr:row>36</xdr:row>
      <xdr:rowOff>110595</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flipV="1">
          <a:off x="8750300" y="6241635"/>
          <a:ext cx="889000" cy="41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35</xdr:row>
      <xdr:rowOff>158918</xdr:rowOff>
    </xdr:from>
    <xdr:to>
      <xdr:col>50</xdr:col>
      <xdr:colOff>165100</xdr:colOff>
      <xdr:row>36</xdr:row>
      <xdr:rowOff>89068</xdr:rowOff>
    </xdr:to>
    <xdr:sp macro="" textlink="">
      <xdr:nvSpPr>
        <xdr:cNvPr id="293" name="フローチャート: 判断 292">
          <a:extLst>
            <a:ext uri="{FF2B5EF4-FFF2-40B4-BE49-F238E27FC236}">
              <a16:creationId xmlns:a16="http://schemas.microsoft.com/office/drawing/2014/main" id="{00000000-0008-0000-0600-000025010000}"/>
            </a:ext>
          </a:extLst>
        </xdr:cNvPr>
        <xdr:cNvSpPr/>
      </xdr:nvSpPr>
      <xdr:spPr>
        <a:xfrm>
          <a:off x="9588500" y="6159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34</xdr:row>
      <xdr:rowOff>105595</xdr:rowOff>
    </xdr:from>
    <xdr:ext cx="599010" cy="259045"/>
    <xdr:sp macro="" textlink="">
      <xdr:nvSpPr>
        <xdr:cNvPr id="294" name="テキスト ボックス 293">
          <a:extLst>
            <a:ext uri="{FF2B5EF4-FFF2-40B4-BE49-F238E27FC236}">
              <a16:creationId xmlns:a16="http://schemas.microsoft.com/office/drawing/2014/main" id="{00000000-0008-0000-0600-000026010000}"/>
            </a:ext>
          </a:extLst>
        </xdr:cNvPr>
        <xdr:cNvSpPr txBox="1"/>
      </xdr:nvSpPr>
      <xdr:spPr>
        <a:xfrm>
          <a:off x="9339795" y="59348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194,371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108119</xdr:rowOff>
    </xdr:from>
    <xdr:to>
      <xdr:col>45</xdr:col>
      <xdr:colOff>177800</xdr:colOff>
      <xdr:row>36</xdr:row>
      <xdr:rowOff>110595</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a:off x="7861300" y="6280319"/>
          <a:ext cx="889000" cy="24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35</xdr:row>
      <xdr:rowOff>166329</xdr:rowOff>
    </xdr:from>
    <xdr:to>
      <xdr:col>46</xdr:col>
      <xdr:colOff>38100</xdr:colOff>
      <xdr:row>36</xdr:row>
      <xdr:rowOff>96479</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8699500" y="61670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34</xdr:row>
      <xdr:rowOff>113006</xdr:rowOff>
    </xdr:from>
    <xdr:ext cx="599010"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8450795" y="59423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35</xdr:row>
      <xdr:rowOff>83229</xdr:rowOff>
    </xdr:from>
    <xdr:to>
      <xdr:col>41</xdr:col>
      <xdr:colOff>50800</xdr:colOff>
      <xdr:row>36</xdr:row>
      <xdr:rowOff>108119</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a:off x="6972300" y="6083979"/>
          <a:ext cx="889000" cy="196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36823</xdr:rowOff>
    </xdr:from>
    <xdr:to>
      <xdr:col>41</xdr:col>
      <xdr:colOff>101600</xdr:colOff>
      <xdr:row>36</xdr:row>
      <xdr:rowOff>138423</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7810500" y="6209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34</xdr:row>
      <xdr:rowOff>154950</xdr:rowOff>
    </xdr:from>
    <xdr:ext cx="59901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7561795" y="59842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172,781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119542</xdr:rowOff>
    </xdr:from>
    <xdr:to>
      <xdr:col>36</xdr:col>
      <xdr:colOff>165100</xdr:colOff>
      <xdr:row>35</xdr:row>
      <xdr:rowOff>49692</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6921500" y="5948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33</xdr:row>
      <xdr:rowOff>66219</xdr:rowOff>
    </xdr:from>
    <xdr:ext cx="59901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6672795" y="57240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286,596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81155</xdr:rowOff>
    </xdr:from>
    <xdr:to>
      <xdr:col>55</xdr:col>
      <xdr:colOff>50800</xdr:colOff>
      <xdr:row>36</xdr:row>
      <xdr:rowOff>11305</xdr:rowOff>
    </xdr:to>
    <xdr:sp macro="" textlink="">
      <xdr:nvSpPr>
        <xdr:cNvPr id="308" name="楕円 307">
          <a:extLst>
            <a:ext uri="{FF2B5EF4-FFF2-40B4-BE49-F238E27FC236}">
              <a16:creationId xmlns:a16="http://schemas.microsoft.com/office/drawing/2014/main" id="{00000000-0008-0000-0600-000034010000}"/>
            </a:ext>
          </a:extLst>
        </xdr:cNvPr>
        <xdr:cNvSpPr/>
      </xdr:nvSpPr>
      <xdr:spPr>
        <a:xfrm>
          <a:off x="10426700" y="6081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59582</xdr:rowOff>
    </xdr:from>
    <xdr:ext cx="599010" cy="259045"/>
    <xdr:sp macro="" textlink="">
      <xdr:nvSpPr>
        <xdr:cNvPr id="309" name="補助費等該当値テキスト">
          <a:extLst>
            <a:ext uri="{FF2B5EF4-FFF2-40B4-BE49-F238E27FC236}">
              <a16:creationId xmlns:a16="http://schemas.microsoft.com/office/drawing/2014/main" id="{00000000-0008-0000-0600-000035010000}"/>
            </a:ext>
          </a:extLst>
        </xdr:cNvPr>
        <xdr:cNvSpPr txBox="1"/>
      </xdr:nvSpPr>
      <xdr:spPr>
        <a:xfrm>
          <a:off x="10528300" y="60603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228,388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18635</xdr:rowOff>
    </xdr:from>
    <xdr:to>
      <xdr:col>50</xdr:col>
      <xdr:colOff>165100</xdr:colOff>
      <xdr:row>36</xdr:row>
      <xdr:rowOff>120235</xdr:rowOff>
    </xdr:to>
    <xdr:sp macro="" textlink="">
      <xdr:nvSpPr>
        <xdr:cNvPr id="310" name="楕円 309">
          <a:extLst>
            <a:ext uri="{FF2B5EF4-FFF2-40B4-BE49-F238E27FC236}">
              <a16:creationId xmlns:a16="http://schemas.microsoft.com/office/drawing/2014/main" id="{00000000-0008-0000-0600-000036010000}"/>
            </a:ext>
          </a:extLst>
        </xdr:cNvPr>
        <xdr:cNvSpPr/>
      </xdr:nvSpPr>
      <xdr:spPr>
        <a:xfrm>
          <a:off x="9588500" y="6190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36</xdr:row>
      <xdr:rowOff>111362</xdr:rowOff>
    </xdr:from>
    <xdr:ext cx="59901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9339795" y="62835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59795</xdr:rowOff>
    </xdr:from>
    <xdr:to>
      <xdr:col>46</xdr:col>
      <xdr:colOff>38100</xdr:colOff>
      <xdr:row>36</xdr:row>
      <xdr:rowOff>161395</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8699500" y="6231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36</xdr:row>
      <xdr:rowOff>152522</xdr:rowOff>
    </xdr:from>
    <xdr:ext cx="59901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8450795" y="63247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57319</xdr:rowOff>
    </xdr:from>
    <xdr:to>
      <xdr:col>41</xdr:col>
      <xdr:colOff>101600</xdr:colOff>
      <xdr:row>36</xdr:row>
      <xdr:rowOff>158919</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7810500" y="62295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36</xdr:row>
      <xdr:rowOff>150046</xdr:rowOff>
    </xdr:from>
    <xdr:ext cx="599010"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7561795" y="63222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32429</xdr:rowOff>
    </xdr:from>
    <xdr:to>
      <xdr:col>36</xdr:col>
      <xdr:colOff>165100</xdr:colOff>
      <xdr:row>35</xdr:row>
      <xdr:rowOff>134029</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6921500" y="60331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35</xdr:row>
      <xdr:rowOff>125156</xdr:rowOff>
    </xdr:from>
    <xdr:ext cx="599010"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6672795" y="61259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98,270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a:extLst>
            <a:ext uri="{FF2B5EF4-FFF2-40B4-BE49-F238E27FC236}">
              <a16:creationId xmlns:a16="http://schemas.microsoft.com/office/drawing/2014/main" id="{00000000-0008-0000-0600-000046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id="{00000000-0008-0000-0600-000047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35577</xdr:rowOff>
    </xdr:from>
    <xdr:ext cx="685572"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5918428" y="9636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53</xdr:row>
      <xdr:rowOff>168927</xdr:rowOff>
    </xdr:from>
    <xdr:ext cx="685572"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5918428" y="925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51</xdr:row>
      <xdr:rowOff>130827</xdr:rowOff>
    </xdr:from>
    <xdr:ext cx="685572"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5918428" y="887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92727</xdr:rowOff>
    </xdr:from>
    <xdr:ext cx="685572"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5918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0" name="普通建設事業費グラフ枠">
          <a:extLst>
            <a:ext uri="{FF2B5EF4-FFF2-40B4-BE49-F238E27FC236}">
              <a16:creationId xmlns:a16="http://schemas.microsoft.com/office/drawing/2014/main" id="{00000000-0008-0000-0600-000054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105042</xdr:rowOff>
    </xdr:from>
    <xdr:to>
      <xdr:col>54</xdr:col>
      <xdr:colOff>189865</xdr:colOff>
      <xdr:row>59</xdr:row>
      <xdr:rowOff>17278</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flipV="1">
          <a:off x="10475595" y="8848992"/>
          <a:ext cx="1270" cy="12838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21105</xdr:rowOff>
    </xdr:from>
    <xdr:ext cx="534377" cy="259045"/>
    <xdr:sp macro="" textlink="">
      <xdr:nvSpPr>
        <xdr:cNvPr id="342" name="普通建設事業費最小値テキスト">
          <a:extLst>
            <a:ext uri="{FF2B5EF4-FFF2-40B4-BE49-F238E27FC236}">
              <a16:creationId xmlns:a16="http://schemas.microsoft.com/office/drawing/2014/main" id="{00000000-0008-0000-0600-000056010000}"/>
            </a:ext>
          </a:extLst>
        </xdr:cNvPr>
        <xdr:cNvSpPr txBox="1"/>
      </xdr:nvSpPr>
      <xdr:spPr>
        <a:xfrm>
          <a:off x="10528300" y="101366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71,317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17278</xdr:rowOff>
    </xdr:from>
    <xdr:to>
      <xdr:col>55</xdr:col>
      <xdr:colOff>88900</xdr:colOff>
      <xdr:row>59</xdr:row>
      <xdr:rowOff>17278</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10388600" y="101328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51719</xdr:rowOff>
    </xdr:from>
    <xdr:ext cx="690189" cy="259045"/>
    <xdr:sp macro="" textlink="">
      <xdr:nvSpPr>
        <xdr:cNvPr id="344" name="普通建設事業費最大値テキスト">
          <a:extLst>
            <a:ext uri="{FF2B5EF4-FFF2-40B4-BE49-F238E27FC236}">
              <a16:creationId xmlns:a16="http://schemas.microsoft.com/office/drawing/2014/main" id="{00000000-0008-0000-0600-000058010000}"/>
            </a:ext>
          </a:extLst>
        </xdr:cNvPr>
        <xdr:cNvSpPr txBox="1"/>
      </xdr:nvSpPr>
      <xdr:spPr>
        <a:xfrm>
          <a:off x="10528300" y="862421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3,440,965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105042</xdr:rowOff>
    </xdr:from>
    <xdr:to>
      <xdr:col>55</xdr:col>
      <xdr:colOff>88900</xdr:colOff>
      <xdr:row>51</xdr:row>
      <xdr:rowOff>105042</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10388600" y="88489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160281</xdr:rowOff>
    </xdr:from>
    <xdr:to>
      <xdr:col>55</xdr:col>
      <xdr:colOff>0</xdr:colOff>
      <xdr:row>58</xdr:row>
      <xdr:rowOff>163864</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9639300" y="10104381"/>
          <a:ext cx="838200" cy="35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88091</xdr:rowOff>
    </xdr:from>
    <xdr:ext cx="599010" cy="259045"/>
    <xdr:sp macro="" textlink="">
      <xdr:nvSpPr>
        <xdr:cNvPr id="347" name="普通建設事業費平均値テキスト">
          <a:extLst>
            <a:ext uri="{FF2B5EF4-FFF2-40B4-BE49-F238E27FC236}">
              <a16:creationId xmlns:a16="http://schemas.microsoft.com/office/drawing/2014/main" id="{00000000-0008-0000-0600-00005B010000}"/>
            </a:ext>
          </a:extLst>
        </xdr:cNvPr>
        <xdr:cNvSpPr txBox="1"/>
      </xdr:nvSpPr>
      <xdr:spPr>
        <a:xfrm>
          <a:off x="10528300" y="986074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262,169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65214</xdr:rowOff>
    </xdr:from>
    <xdr:to>
      <xdr:col>55</xdr:col>
      <xdr:colOff>50800</xdr:colOff>
      <xdr:row>58</xdr:row>
      <xdr:rowOff>166814</xdr:rowOff>
    </xdr:to>
    <xdr:sp macro="" textlink="">
      <xdr:nvSpPr>
        <xdr:cNvPr id="348" name="フローチャート: 判断 347">
          <a:extLst>
            <a:ext uri="{FF2B5EF4-FFF2-40B4-BE49-F238E27FC236}">
              <a16:creationId xmlns:a16="http://schemas.microsoft.com/office/drawing/2014/main" id="{00000000-0008-0000-0600-00005C010000}"/>
            </a:ext>
          </a:extLst>
        </xdr:cNvPr>
        <xdr:cNvSpPr/>
      </xdr:nvSpPr>
      <xdr:spPr>
        <a:xfrm>
          <a:off x="10426700" y="100093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158840</xdr:rowOff>
    </xdr:from>
    <xdr:to>
      <xdr:col>50</xdr:col>
      <xdr:colOff>114300</xdr:colOff>
      <xdr:row>58</xdr:row>
      <xdr:rowOff>160281</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a:off x="8750300" y="10102940"/>
          <a:ext cx="889000" cy="1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57219</xdr:rowOff>
    </xdr:from>
    <xdr:to>
      <xdr:col>50</xdr:col>
      <xdr:colOff>165100</xdr:colOff>
      <xdr:row>58</xdr:row>
      <xdr:rowOff>158819</xdr:rowOff>
    </xdr:to>
    <xdr:sp macro="" textlink="">
      <xdr:nvSpPr>
        <xdr:cNvPr id="350" name="フローチャート: 判断 349">
          <a:extLst>
            <a:ext uri="{FF2B5EF4-FFF2-40B4-BE49-F238E27FC236}">
              <a16:creationId xmlns:a16="http://schemas.microsoft.com/office/drawing/2014/main" id="{00000000-0008-0000-0600-00005E010000}"/>
            </a:ext>
          </a:extLst>
        </xdr:cNvPr>
        <xdr:cNvSpPr/>
      </xdr:nvSpPr>
      <xdr:spPr>
        <a:xfrm>
          <a:off x="9588500" y="100013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57</xdr:row>
      <xdr:rowOff>3896</xdr:rowOff>
    </xdr:from>
    <xdr:ext cx="599010" cy="259045"/>
    <xdr:sp macro="" textlink="">
      <xdr:nvSpPr>
        <xdr:cNvPr id="351" name="テキスト ボックス 350">
          <a:extLst>
            <a:ext uri="{FF2B5EF4-FFF2-40B4-BE49-F238E27FC236}">
              <a16:creationId xmlns:a16="http://schemas.microsoft.com/office/drawing/2014/main" id="{00000000-0008-0000-0600-00005F010000}"/>
            </a:ext>
          </a:extLst>
        </xdr:cNvPr>
        <xdr:cNvSpPr txBox="1"/>
      </xdr:nvSpPr>
      <xdr:spPr>
        <a:xfrm>
          <a:off x="9339795" y="97765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283,153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158840</xdr:rowOff>
    </xdr:from>
    <xdr:to>
      <xdr:col>45</xdr:col>
      <xdr:colOff>177800</xdr:colOff>
      <xdr:row>58</xdr:row>
      <xdr:rowOff>166139</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flipV="1">
          <a:off x="7861300" y="10102940"/>
          <a:ext cx="889000" cy="72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59113</xdr:rowOff>
    </xdr:from>
    <xdr:to>
      <xdr:col>46</xdr:col>
      <xdr:colOff>38100</xdr:colOff>
      <xdr:row>58</xdr:row>
      <xdr:rowOff>160713</xdr:rowOff>
    </xdr:to>
    <xdr:sp macro="" textlink="">
      <xdr:nvSpPr>
        <xdr:cNvPr id="353" name="フローチャート: 判断 352">
          <a:extLst>
            <a:ext uri="{FF2B5EF4-FFF2-40B4-BE49-F238E27FC236}">
              <a16:creationId xmlns:a16="http://schemas.microsoft.com/office/drawing/2014/main" id="{00000000-0008-0000-0600-000061010000}"/>
            </a:ext>
          </a:extLst>
        </xdr:cNvPr>
        <xdr:cNvSpPr/>
      </xdr:nvSpPr>
      <xdr:spPr>
        <a:xfrm>
          <a:off x="8699500" y="100032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57</xdr:row>
      <xdr:rowOff>5790</xdr:rowOff>
    </xdr:from>
    <xdr:ext cx="599010" cy="259045"/>
    <xdr:sp macro="" textlink="">
      <xdr:nvSpPr>
        <xdr:cNvPr id="354" name="テキスト ボックス 353">
          <a:extLst>
            <a:ext uri="{FF2B5EF4-FFF2-40B4-BE49-F238E27FC236}">
              <a16:creationId xmlns:a16="http://schemas.microsoft.com/office/drawing/2014/main" id="{00000000-0008-0000-0600-000062010000}"/>
            </a:ext>
          </a:extLst>
        </xdr:cNvPr>
        <xdr:cNvSpPr txBox="1"/>
      </xdr:nvSpPr>
      <xdr:spPr>
        <a:xfrm>
          <a:off x="8450795" y="97784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166139</xdr:rowOff>
    </xdr:from>
    <xdr:to>
      <xdr:col>41</xdr:col>
      <xdr:colOff>50800</xdr:colOff>
      <xdr:row>58</xdr:row>
      <xdr:rowOff>167903</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flipV="1">
          <a:off x="6972300" y="10110239"/>
          <a:ext cx="889000" cy="1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39360</xdr:rowOff>
    </xdr:from>
    <xdr:to>
      <xdr:col>41</xdr:col>
      <xdr:colOff>101600</xdr:colOff>
      <xdr:row>58</xdr:row>
      <xdr:rowOff>140960</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7810500" y="9983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157487</xdr:rowOff>
    </xdr:from>
    <xdr:ext cx="599010"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7561795" y="97586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64663</xdr:rowOff>
    </xdr:from>
    <xdr:to>
      <xdr:col>36</xdr:col>
      <xdr:colOff>165100</xdr:colOff>
      <xdr:row>58</xdr:row>
      <xdr:rowOff>166263</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6921500" y="10008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57</xdr:row>
      <xdr:rowOff>11340</xdr:rowOff>
    </xdr:from>
    <xdr:ext cx="59901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6672795" y="97839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263,613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113064</xdr:rowOff>
    </xdr:from>
    <xdr:to>
      <xdr:col>55</xdr:col>
      <xdr:colOff>50800</xdr:colOff>
      <xdr:row>59</xdr:row>
      <xdr:rowOff>43214</xdr:rowOff>
    </xdr:to>
    <xdr:sp macro="" textlink="">
      <xdr:nvSpPr>
        <xdr:cNvPr id="365" name="楕円 364">
          <a:extLst>
            <a:ext uri="{FF2B5EF4-FFF2-40B4-BE49-F238E27FC236}">
              <a16:creationId xmlns:a16="http://schemas.microsoft.com/office/drawing/2014/main" id="{00000000-0008-0000-0600-00006D010000}"/>
            </a:ext>
          </a:extLst>
        </xdr:cNvPr>
        <xdr:cNvSpPr/>
      </xdr:nvSpPr>
      <xdr:spPr>
        <a:xfrm>
          <a:off x="10426700" y="10057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43641</xdr:rowOff>
    </xdr:from>
    <xdr:ext cx="599010" cy="259045"/>
    <xdr:sp macro="" textlink="">
      <xdr:nvSpPr>
        <xdr:cNvPr id="366" name="普通建設事業費該当値テキスト">
          <a:extLst>
            <a:ext uri="{FF2B5EF4-FFF2-40B4-BE49-F238E27FC236}">
              <a16:creationId xmlns:a16="http://schemas.microsoft.com/office/drawing/2014/main" id="{00000000-0008-0000-0600-00006E010000}"/>
            </a:ext>
          </a:extLst>
        </xdr:cNvPr>
        <xdr:cNvSpPr txBox="1"/>
      </xdr:nvSpPr>
      <xdr:spPr>
        <a:xfrm>
          <a:off x="10528300" y="99877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136,578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109481</xdr:rowOff>
    </xdr:from>
    <xdr:to>
      <xdr:col>50</xdr:col>
      <xdr:colOff>165100</xdr:colOff>
      <xdr:row>59</xdr:row>
      <xdr:rowOff>39631</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9588500" y="100535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59</xdr:row>
      <xdr:rowOff>30758</xdr:rowOff>
    </xdr:from>
    <xdr:ext cx="599010"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9339795" y="101463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108040</xdr:rowOff>
    </xdr:from>
    <xdr:to>
      <xdr:col>46</xdr:col>
      <xdr:colOff>38100</xdr:colOff>
      <xdr:row>59</xdr:row>
      <xdr:rowOff>38190</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8699500" y="10052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59</xdr:row>
      <xdr:rowOff>29317</xdr:rowOff>
    </xdr:from>
    <xdr:ext cx="599010"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8450795" y="101448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115339</xdr:rowOff>
    </xdr:from>
    <xdr:to>
      <xdr:col>41</xdr:col>
      <xdr:colOff>101600</xdr:colOff>
      <xdr:row>59</xdr:row>
      <xdr:rowOff>45489</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7810500" y="10059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59</xdr:row>
      <xdr:rowOff>36616</xdr:rowOff>
    </xdr:from>
    <xdr:ext cx="599010"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7561795" y="101521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117103</xdr:rowOff>
    </xdr:from>
    <xdr:to>
      <xdr:col>36</xdr:col>
      <xdr:colOff>165100</xdr:colOff>
      <xdr:row>59</xdr:row>
      <xdr:rowOff>47253</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6921500" y="100612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59</xdr:row>
      <xdr:rowOff>38380</xdr:rowOff>
    </xdr:from>
    <xdr:ext cx="599010"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6672795" y="101539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30,772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3" name="テキスト ボックス 382">
          <a:extLst>
            <a:ext uri="{FF2B5EF4-FFF2-40B4-BE49-F238E27FC236}">
              <a16:creationId xmlns:a16="http://schemas.microsoft.com/office/drawing/2014/main" id="{00000000-0008-0000-0600-00007F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4" name="直線コネクタ 383">
          <a:extLst>
            <a:ext uri="{FF2B5EF4-FFF2-40B4-BE49-F238E27FC236}">
              <a16:creationId xmlns:a16="http://schemas.microsoft.com/office/drawing/2014/main" id="{00000000-0008-0000-0600-000080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5" name="普通建設事業費 （ うち新規整備　）グラフ枠">
          <a:extLst>
            <a:ext uri="{FF2B5EF4-FFF2-40B4-BE49-F238E27FC236}">
              <a16:creationId xmlns:a16="http://schemas.microsoft.com/office/drawing/2014/main" id="{00000000-0008-0000-0600-00008B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101378</xdr:rowOff>
    </xdr:from>
    <xdr:to>
      <xdr:col>54</xdr:col>
      <xdr:colOff>189865</xdr:colOff>
      <xdr:row>78</xdr:row>
      <xdr:rowOff>139700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flipV="1">
          <a:off x="10475595" y="12102878"/>
          <a:ext cx="1270" cy="14099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397" name="普通建設事業費 （ うち新規整備　）最小値テキスト">
          <a:extLst>
            <a:ext uri="{FF2B5EF4-FFF2-40B4-BE49-F238E27FC236}">
              <a16:creationId xmlns:a16="http://schemas.microsoft.com/office/drawing/2014/main" id="{00000000-0008-0000-0600-00008D010000}"/>
            </a:ext>
          </a:extLst>
        </xdr:cNvPr>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48055</xdr:rowOff>
    </xdr:from>
    <xdr:ext cx="599010" cy="259045"/>
    <xdr:sp macro="" textlink="">
      <xdr:nvSpPr>
        <xdr:cNvPr id="399" name="普通建設事業費 （ うち新規整備　）最大値テキスト">
          <a:extLst>
            <a:ext uri="{FF2B5EF4-FFF2-40B4-BE49-F238E27FC236}">
              <a16:creationId xmlns:a16="http://schemas.microsoft.com/office/drawing/2014/main" id="{00000000-0008-0000-0600-00008F010000}"/>
            </a:ext>
          </a:extLst>
        </xdr:cNvPr>
        <xdr:cNvSpPr txBox="1"/>
      </xdr:nvSpPr>
      <xdr:spPr>
        <a:xfrm>
          <a:off x="10528300" y="118781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616,764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101378</xdr:rowOff>
    </xdr:from>
    <xdr:to>
      <xdr:col>55</xdr:col>
      <xdr:colOff>88900</xdr:colOff>
      <xdr:row>70</xdr:row>
      <xdr:rowOff>101378</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10388600" y="121028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168590</xdr:rowOff>
    </xdr:from>
    <xdr:to>
      <xdr:col>55</xdr:col>
      <xdr:colOff>0</xdr:colOff>
      <xdr:row>78</xdr:row>
      <xdr:rowOff>69124</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9639300" y="13370240"/>
          <a:ext cx="838200" cy="719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90885</xdr:rowOff>
    </xdr:from>
    <xdr:ext cx="534377" cy="259045"/>
    <xdr:sp macro="" textlink="">
      <xdr:nvSpPr>
        <xdr:cNvPr id="402" name="普通建設事業費 （ うち新規整備　）平均値テキスト">
          <a:extLst>
            <a:ext uri="{FF2B5EF4-FFF2-40B4-BE49-F238E27FC236}">
              <a16:creationId xmlns:a16="http://schemas.microsoft.com/office/drawing/2014/main" id="{00000000-0008-0000-0600-000092010000}"/>
            </a:ext>
          </a:extLst>
        </xdr:cNvPr>
        <xdr:cNvSpPr txBox="1"/>
      </xdr:nvSpPr>
      <xdr:spPr>
        <a:xfrm>
          <a:off x="10528300" y="1312108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68008</xdr:rowOff>
    </xdr:from>
    <xdr:to>
      <xdr:col>55</xdr:col>
      <xdr:colOff>50800</xdr:colOff>
      <xdr:row>77</xdr:row>
      <xdr:rowOff>169608</xdr:rowOff>
    </xdr:to>
    <xdr:sp macro="" textlink="">
      <xdr:nvSpPr>
        <xdr:cNvPr id="403" name="フローチャート: 判断 402">
          <a:extLst>
            <a:ext uri="{FF2B5EF4-FFF2-40B4-BE49-F238E27FC236}">
              <a16:creationId xmlns:a16="http://schemas.microsoft.com/office/drawing/2014/main" id="{00000000-0008-0000-0600-000093010000}"/>
            </a:ext>
          </a:extLst>
        </xdr:cNvPr>
        <xdr:cNvSpPr/>
      </xdr:nvSpPr>
      <xdr:spPr>
        <a:xfrm>
          <a:off x="10426700" y="13269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168590</xdr:rowOff>
    </xdr:from>
    <xdr:to>
      <xdr:col>50</xdr:col>
      <xdr:colOff>114300</xdr:colOff>
      <xdr:row>78</xdr:row>
      <xdr:rowOff>29380</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flipV="1">
          <a:off x="8750300" y="13370240"/>
          <a:ext cx="889000" cy="32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30060</xdr:rowOff>
    </xdr:from>
    <xdr:to>
      <xdr:col>50</xdr:col>
      <xdr:colOff>165100</xdr:colOff>
      <xdr:row>77</xdr:row>
      <xdr:rowOff>131660</xdr:rowOff>
    </xdr:to>
    <xdr:sp macro="" textlink="">
      <xdr:nvSpPr>
        <xdr:cNvPr id="405" name="フローチャート: 判断 404">
          <a:extLst>
            <a:ext uri="{FF2B5EF4-FFF2-40B4-BE49-F238E27FC236}">
              <a16:creationId xmlns:a16="http://schemas.microsoft.com/office/drawing/2014/main" id="{00000000-0008-0000-0600-000095010000}"/>
            </a:ext>
          </a:extLst>
        </xdr:cNvPr>
        <xdr:cNvSpPr/>
      </xdr:nvSpPr>
      <xdr:spPr>
        <a:xfrm>
          <a:off x="9588500" y="13231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75</xdr:row>
      <xdr:rowOff>148187</xdr:rowOff>
    </xdr:from>
    <xdr:ext cx="599010" cy="259045"/>
    <xdr:sp macro="" textlink="">
      <xdr:nvSpPr>
        <xdr:cNvPr id="406" name="テキスト ボックス 405">
          <a:extLst>
            <a:ext uri="{FF2B5EF4-FFF2-40B4-BE49-F238E27FC236}">
              <a16:creationId xmlns:a16="http://schemas.microsoft.com/office/drawing/2014/main" id="{00000000-0008-0000-0600-000096010000}"/>
            </a:ext>
          </a:extLst>
        </xdr:cNvPr>
        <xdr:cNvSpPr txBox="1"/>
      </xdr:nvSpPr>
      <xdr:spPr>
        <a:xfrm>
          <a:off x="9339795" y="130069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100,739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157561</xdr:rowOff>
    </xdr:from>
    <xdr:to>
      <xdr:col>45</xdr:col>
      <xdr:colOff>177800</xdr:colOff>
      <xdr:row>78</xdr:row>
      <xdr:rowOff>29380</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a:off x="7861300" y="13359211"/>
          <a:ext cx="889000" cy="432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9827</xdr:rowOff>
    </xdr:from>
    <xdr:to>
      <xdr:col>46</xdr:col>
      <xdr:colOff>38100</xdr:colOff>
      <xdr:row>77</xdr:row>
      <xdr:rowOff>111427</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8699500" y="132114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75</xdr:row>
      <xdr:rowOff>127954</xdr:rowOff>
    </xdr:from>
    <xdr:ext cx="599010" cy="259045"/>
    <xdr:sp macro="" textlink="">
      <xdr:nvSpPr>
        <xdr:cNvPr id="409" name="テキスト ボックス 408">
          <a:extLst>
            <a:ext uri="{FF2B5EF4-FFF2-40B4-BE49-F238E27FC236}">
              <a16:creationId xmlns:a16="http://schemas.microsoft.com/office/drawing/2014/main" id="{00000000-0008-0000-0600-000099010000}"/>
            </a:ext>
          </a:extLst>
        </xdr:cNvPr>
        <xdr:cNvSpPr txBox="1"/>
      </xdr:nvSpPr>
      <xdr:spPr>
        <a:xfrm>
          <a:off x="8450795" y="129867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157561</xdr:rowOff>
    </xdr:from>
    <xdr:to>
      <xdr:col>41</xdr:col>
      <xdr:colOff>50800</xdr:colOff>
      <xdr:row>78</xdr:row>
      <xdr:rowOff>26538</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flipV="1">
          <a:off x="6972300" y="13359211"/>
          <a:ext cx="889000" cy="404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155688</xdr:rowOff>
    </xdr:from>
    <xdr:to>
      <xdr:col>41</xdr:col>
      <xdr:colOff>101600</xdr:colOff>
      <xdr:row>77</xdr:row>
      <xdr:rowOff>85838</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7810500" y="131858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75</xdr:row>
      <xdr:rowOff>102364</xdr:rowOff>
    </xdr:from>
    <xdr:ext cx="599010"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7561795" y="129611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120,784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86502</xdr:rowOff>
    </xdr:from>
    <xdr:to>
      <xdr:col>36</xdr:col>
      <xdr:colOff>165100</xdr:colOff>
      <xdr:row>78</xdr:row>
      <xdr:rowOff>16652</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6921500" y="13288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33179</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6705111" y="130633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18324</xdr:rowOff>
    </xdr:from>
    <xdr:to>
      <xdr:col>55</xdr:col>
      <xdr:colOff>50800</xdr:colOff>
      <xdr:row>78</xdr:row>
      <xdr:rowOff>119924</xdr:rowOff>
    </xdr:to>
    <xdr:sp macro="" textlink="">
      <xdr:nvSpPr>
        <xdr:cNvPr id="420" name="楕円 419">
          <a:extLst>
            <a:ext uri="{FF2B5EF4-FFF2-40B4-BE49-F238E27FC236}">
              <a16:creationId xmlns:a16="http://schemas.microsoft.com/office/drawing/2014/main" id="{00000000-0008-0000-0600-0000A4010000}"/>
            </a:ext>
          </a:extLst>
        </xdr:cNvPr>
        <xdr:cNvSpPr/>
      </xdr:nvSpPr>
      <xdr:spPr>
        <a:xfrm>
          <a:off x="10426700" y="13391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104701</xdr:rowOff>
    </xdr:from>
    <xdr:ext cx="534377" cy="259045"/>
    <xdr:sp macro="" textlink="">
      <xdr:nvSpPr>
        <xdr:cNvPr id="421" name="普通建設事業費 （ うち新規整備　）該当値テキスト">
          <a:extLst>
            <a:ext uri="{FF2B5EF4-FFF2-40B4-BE49-F238E27FC236}">
              <a16:creationId xmlns:a16="http://schemas.microsoft.com/office/drawing/2014/main" id="{00000000-0008-0000-0600-0000A5010000}"/>
            </a:ext>
          </a:extLst>
        </xdr:cNvPr>
        <xdr:cNvSpPr txBox="1"/>
      </xdr:nvSpPr>
      <xdr:spPr>
        <a:xfrm>
          <a:off x="10528300" y="133063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117790</xdr:rowOff>
    </xdr:from>
    <xdr:to>
      <xdr:col>50</xdr:col>
      <xdr:colOff>165100</xdr:colOff>
      <xdr:row>78</xdr:row>
      <xdr:rowOff>47940</xdr:rowOff>
    </xdr:to>
    <xdr:sp macro="" textlink="">
      <xdr:nvSpPr>
        <xdr:cNvPr id="422" name="楕円 421">
          <a:extLst>
            <a:ext uri="{FF2B5EF4-FFF2-40B4-BE49-F238E27FC236}">
              <a16:creationId xmlns:a16="http://schemas.microsoft.com/office/drawing/2014/main" id="{00000000-0008-0000-0600-0000A6010000}"/>
            </a:ext>
          </a:extLst>
        </xdr:cNvPr>
        <xdr:cNvSpPr/>
      </xdr:nvSpPr>
      <xdr:spPr>
        <a:xfrm>
          <a:off x="9588500" y="13319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39067</xdr:rowOff>
    </xdr:from>
    <xdr:ext cx="534377"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9372111" y="134121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150030</xdr:rowOff>
    </xdr:from>
    <xdr:to>
      <xdr:col>46</xdr:col>
      <xdr:colOff>38100</xdr:colOff>
      <xdr:row>78</xdr:row>
      <xdr:rowOff>80180</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8699500" y="13351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71307</xdr:rowOff>
    </xdr:from>
    <xdr:ext cx="534377"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8483111" y="134444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106761</xdr:rowOff>
    </xdr:from>
    <xdr:to>
      <xdr:col>41</xdr:col>
      <xdr:colOff>101600</xdr:colOff>
      <xdr:row>78</xdr:row>
      <xdr:rowOff>36911</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7810500" y="13308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28038</xdr:rowOff>
    </xdr:from>
    <xdr:ext cx="534377"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7594111" y="13401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147188</xdr:rowOff>
    </xdr:from>
    <xdr:to>
      <xdr:col>36</xdr:col>
      <xdr:colOff>165100</xdr:colOff>
      <xdr:row>78</xdr:row>
      <xdr:rowOff>77338</xdr:rowOff>
    </xdr:to>
    <xdr:sp macro="" textlink="">
      <xdr:nvSpPr>
        <xdr:cNvPr id="428" name="楕円 427">
          <a:extLst>
            <a:ext uri="{FF2B5EF4-FFF2-40B4-BE49-F238E27FC236}">
              <a16:creationId xmlns:a16="http://schemas.microsoft.com/office/drawing/2014/main" id="{00000000-0008-0000-0600-0000AC010000}"/>
            </a:ext>
          </a:extLst>
        </xdr:cNvPr>
        <xdr:cNvSpPr/>
      </xdr:nvSpPr>
      <xdr:spPr>
        <a:xfrm>
          <a:off x="6921500" y="13348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68465</xdr:rowOff>
    </xdr:from>
    <xdr:ext cx="534377"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6705111" y="134415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0" name="正方形/長方形 429">
          <a:extLst>
            <a:ext uri="{FF2B5EF4-FFF2-40B4-BE49-F238E27FC236}">
              <a16:creationId xmlns:a16="http://schemas.microsoft.com/office/drawing/2014/main" id="{00000000-0008-0000-0600-0000AE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1" name="正方形/長方形 430">
          <a:extLst>
            <a:ext uri="{FF2B5EF4-FFF2-40B4-BE49-F238E27FC236}">
              <a16:creationId xmlns:a16="http://schemas.microsoft.com/office/drawing/2014/main" id="{00000000-0008-0000-0600-0000AF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49,612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8" name="テキスト ボックス 437">
          <a:extLst>
            <a:ext uri="{FF2B5EF4-FFF2-40B4-BE49-F238E27FC236}">
              <a16:creationId xmlns:a16="http://schemas.microsoft.com/office/drawing/2014/main" id="{00000000-0008-0000-0600-0000B6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9" name="直線コネクタ 438">
          <a:extLst>
            <a:ext uri="{FF2B5EF4-FFF2-40B4-BE49-F238E27FC236}">
              <a16:creationId xmlns:a16="http://schemas.microsoft.com/office/drawing/2014/main" id="{00000000-0008-0000-0600-0000B7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0" name="直線コネクタ 439">
          <a:extLst>
            <a:ext uri="{FF2B5EF4-FFF2-40B4-BE49-F238E27FC236}">
              <a16:creationId xmlns:a16="http://schemas.microsoft.com/office/drawing/2014/main" id="{00000000-0008-0000-0600-0000B8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5" name="テキスト ボックス 444">
          <a:extLst>
            <a:ext uri="{FF2B5EF4-FFF2-40B4-BE49-F238E27FC236}">
              <a16:creationId xmlns:a16="http://schemas.microsoft.com/office/drawing/2014/main" id="{00000000-0008-0000-0600-0000BD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0" name="普通建設事業費 （ うち更新整備　）グラフ枠">
          <a:extLst>
            <a:ext uri="{FF2B5EF4-FFF2-40B4-BE49-F238E27FC236}">
              <a16:creationId xmlns:a16="http://schemas.microsoft.com/office/drawing/2014/main" id="{00000000-0008-0000-0600-0000C2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118263</xdr:rowOff>
    </xdr:from>
    <xdr:to>
      <xdr:col>54</xdr:col>
      <xdr:colOff>189865</xdr:colOff>
      <xdr:row>98</xdr:row>
      <xdr:rowOff>101352</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flipV="1">
          <a:off x="10475595" y="15548763"/>
          <a:ext cx="1270" cy="13546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105179</xdr:rowOff>
    </xdr:from>
    <xdr:ext cx="534377" cy="259045"/>
    <xdr:sp macro="" textlink="">
      <xdr:nvSpPr>
        <xdr:cNvPr id="452" name="普通建設事業費 （ うち更新整備　）最小値テキスト">
          <a:extLst>
            <a:ext uri="{FF2B5EF4-FFF2-40B4-BE49-F238E27FC236}">
              <a16:creationId xmlns:a16="http://schemas.microsoft.com/office/drawing/2014/main" id="{00000000-0008-0000-0600-0000C4010000}"/>
            </a:ext>
          </a:extLst>
        </xdr:cNvPr>
        <xdr:cNvSpPr txBox="1"/>
      </xdr:nvSpPr>
      <xdr:spPr>
        <a:xfrm>
          <a:off x="10528300" y="169072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101352</xdr:rowOff>
    </xdr:from>
    <xdr:to>
      <xdr:col>55</xdr:col>
      <xdr:colOff>88900</xdr:colOff>
      <xdr:row>98</xdr:row>
      <xdr:rowOff>101352</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10388600" y="169034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64940</xdr:rowOff>
    </xdr:from>
    <xdr:ext cx="599010" cy="259045"/>
    <xdr:sp macro="" textlink="">
      <xdr:nvSpPr>
        <xdr:cNvPr id="454" name="普通建設事業費 （ うち更新整備　）最大値テキスト">
          <a:extLst>
            <a:ext uri="{FF2B5EF4-FFF2-40B4-BE49-F238E27FC236}">
              <a16:creationId xmlns:a16="http://schemas.microsoft.com/office/drawing/2014/main" id="{00000000-0008-0000-0600-0000C6010000}"/>
            </a:ext>
          </a:extLst>
        </xdr:cNvPr>
        <xdr:cNvSpPr txBox="1"/>
      </xdr:nvSpPr>
      <xdr:spPr>
        <a:xfrm>
          <a:off x="10528300" y="153239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609,378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118263</xdr:rowOff>
    </xdr:from>
    <xdr:to>
      <xdr:col>55</xdr:col>
      <xdr:colOff>88900</xdr:colOff>
      <xdr:row>90</xdr:row>
      <xdr:rowOff>118263</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10388600" y="155487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115370</xdr:rowOff>
    </xdr:from>
    <xdr:to>
      <xdr:col>55</xdr:col>
      <xdr:colOff>0</xdr:colOff>
      <xdr:row>97</xdr:row>
      <xdr:rowOff>137083</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flipV="1">
          <a:off x="9639300" y="16746020"/>
          <a:ext cx="838200" cy="217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130159</xdr:rowOff>
    </xdr:from>
    <xdr:ext cx="599010" cy="259045"/>
    <xdr:sp macro="" textlink="">
      <xdr:nvSpPr>
        <xdr:cNvPr id="457" name="普通建設事業費 （ うち更新整備　）平均値テキスト">
          <a:extLst>
            <a:ext uri="{FF2B5EF4-FFF2-40B4-BE49-F238E27FC236}">
              <a16:creationId xmlns:a16="http://schemas.microsoft.com/office/drawing/2014/main" id="{00000000-0008-0000-0600-0000C9010000}"/>
            </a:ext>
          </a:extLst>
        </xdr:cNvPr>
        <xdr:cNvSpPr txBox="1"/>
      </xdr:nvSpPr>
      <xdr:spPr>
        <a:xfrm>
          <a:off x="10528300" y="1641790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141,959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107282</xdr:rowOff>
    </xdr:from>
    <xdr:to>
      <xdr:col>55</xdr:col>
      <xdr:colOff>50800</xdr:colOff>
      <xdr:row>97</xdr:row>
      <xdr:rowOff>37432</xdr:rowOff>
    </xdr:to>
    <xdr:sp macro="" textlink="">
      <xdr:nvSpPr>
        <xdr:cNvPr id="458" name="フローチャート: 判断 457">
          <a:extLst>
            <a:ext uri="{FF2B5EF4-FFF2-40B4-BE49-F238E27FC236}">
              <a16:creationId xmlns:a16="http://schemas.microsoft.com/office/drawing/2014/main" id="{00000000-0008-0000-0600-0000CA010000}"/>
            </a:ext>
          </a:extLst>
        </xdr:cNvPr>
        <xdr:cNvSpPr/>
      </xdr:nvSpPr>
      <xdr:spPr>
        <a:xfrm>
          <a:off x="10426700" y="16566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117148</xdr:rowOff>
    </xdr:from>
    <xdr:to>
      <xdr:col>50</xdr:col>
      <xdr:colOff>114300</xdr:colOff>
      <xdr:row>97</xdr:row>
      <xdr:rowOff>137083</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8750300" y="16747798"/>
          <a:ext cx="889000" cy="199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91467</xdr:rowOff>
    </xdr:from>
    <xdr:to>
      <xdr:col>50</xdr:col>
      <xdr:colOff>165100</xdr:colOff>
      <xdr:row>97</xdr:row>
      <xdr:rowOff>21617</xdr:rowOff>
    </xdr:to>
    <xdr:sp macro="" textlink="">
      <xdr:nvSpPr>
        <xdr:cNvPr id="460" name="フローチャート: 判断 459">
          <a:extLst>
            <a:ext uri="{FF2B5EF4-FFF2-40B4-BE49-F238E27FC236}">
              <a16:creationId xmlns:a16="http://schemas.microsoft.com/office/drawing/2014/main" id="{00000000-0008-0000-0600-0000CC010000}"/>
            </a:ext>
          </a:extLst>
        </xdr:cNvPr>
        <xdr:cNvSpPr/>
      </xdr:nvSpPr>
      <xdr:spPr>
        <a:xfrm>
          <a:off x="9588500" y="165506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95</xdr:row>
      <xdr:rowOff>38144</xdr:rowOff>
    </xdr:from>
    <xdr:ext cx="599010" cy="259045"/>
    <xdr:sp macro="" textlink="">
      <xdr:nvSpPr>
        <xdr:cNvPr id="461" name="テキスト ボックス 460">
          <a:extLst>
            <a:ext uri="{FF2B5EF4-FFF2-40B4-BE49-F238E27FC236}">
              <a16:creationId xmlns:a16="http://schemas.microsoft.com/office/drawing/2014/main" id="{00000000-0008-0000-0600-0000CD010000}"/>
            </a:ext>
          </a:extLst>
        </xdr:cNvPr>
        <xdr:cNvSpPr txBox="1"/>
      </xdr:nvSpPr>
      <xdr:spPr>
        <a:xfrm>
          <a:off x="9339795" y="163258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148,877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117148</xdr:rowOff>
    </xdr:from>
    <xdr:to>
      <xdr:col>45</xdr:col>
      <xdr:colOff>177800</xdr:colOff>
      <xdr:row>98</xdr:row>
      <xdr:rowOff>19211</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flipV="1">
          <a:off x="7861300" y="16747798"/>
          <a:ext cx="889000" cy="735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136037</xdr:rowOff>
    </xdr:from>
    <xdr:to>
      <xdr:col>46</xdr:col>
      <xdr:colOff>38100</xdr:colOff>
      <xdr:row>97</xdr:row>
      <xdr:rowOff>66187</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8699500" y="16595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95</xdr:row>
      <xdr:rowOff>82714</xdr:rowOff>
    </xdr:from>
    <xdr:ext cx="599010"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8450795" y="163704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129,380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5990</xdr:rowOff>
    </xdr:from>
    <xdr:to>
      <xdr:col>41</xdr:col>
      <xdr:colOff>50800</xdr:colOff>
      <xdr:row>98</xdr:row>
      <xdr:rowOff>19211</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a:off x="6972300" y="16808090"/>
          <a:ext cx="889000" cy="132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169948</xdr:rowOff>
    </xdr:from>
    <xdr:to>
      <xdr:col>41</xdr:col>
      <xdr:colOff>101600</xdr:colOff>
      <xdr:row>96</xdr:row>
      <xdr:rowOff>100098</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7810500" y="164576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94</xdr:row>
      <xdr:rowOff>116625</xdr:rowOff>
    </xdr:from>
    <xdr:ext cx="599010"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7561795" y="162329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67993</xdr:rowOff>
    </xdr:from>
    <xdr:to>
      <xdr:col>36</xdr:col>
      <xdr:colOff>165100</xdr:colOff>
      <xdr:row>96</xdr:row>
      <xdr:rowOff>169593</xdr:rowOff>
    </xdr:to>
    <xdr:sp macro=""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6921500" y="16527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95</xdr:row>
      <xdr:rowOff>14670</xdr:rowOff>
    </xdr:from>
    <xdr:ext cx="599010"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6672795" y="163024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64570</xdr:rowOff>
    </xdr:from>
    <xdr:to>
      <xdr:col>55</xdr:col>
      <xdr:colOff>50800</xdr:colOff>
      <xdr:row>97</xdr:row>
      <xdr:rowOff>166170</xdr:rowOff>
    </xdr:to>
    <xdr:sp macro="" textlink="">
      <xdr:nvSpPr>
        <xdr:cNvPr id="475" name="楕円 474">
          <a:extLst>
            <a:ext uri="{FF2B5EF4-FFF2-40B4-BE49-F238E27FC236}">
              <a16:creationId xmlns:a16="http://schemas.microsoft.com/office/drawing/2014/main" id="{00000000-0008-0000-0600-0000DB010000}"/>
            </a:ext>
          </a:extLst>
        </xdr:cNvPr>
        <xdr:cNvSpPr/>
      </xdr:nvSpPr>
      <xdr:spPr>
        <a:xfrm>
          <a:off x="10426700" y="16695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42997</xdr:rowOff>
    </xdr:from>
    <xdr:ext cx="534377" cy="259045"/>
    <xdr:sp macro="" textlink="">
      <xdr:nvSpPr>
        <xdr:cNvPr id="476" name="普通建設事業費 （ うち更新整備　）該当値テキスト">
          <a:extLst>
            <a:ext uri="{FF2B5EF4-FFF2-40B4-BE49-F238E27FC236}">
              <a16:creationId xmlns:a16="http://schemas.microsoft.com/office/drawing/2014/main" id="{00000000-0008-0000-0600-0000DC010000}"/>
            </a:ext>
          </a:extLst>
        </xdr:cNvPr>
        <xdr:cNvSpPr txBox="1"/>
      </xdr:nvSpPr>
      <xdr:spPr>
        <a:xfrm>
          <a:off x="10528300" y="166736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86283</xdr:rowOff>
    </xdr:from>
    <xdr:to>
      <xdr:col>50</xdr:col>
      <xdr:colOff>165100</xdr:colOff>
      <xdr:row>98</xdr:row>
      <xdr:rowOff>16433</xdr:rowOff>
    </xdr:to>
    <xdr:sp macro="" textlink="">
      <xdr:nvSpPr>
        <xdr:cNvPr id="477" name="楕円 476">
          <a:extLst>
            <a:ext uri="{FF2B5EF4-FFF2-40B4-BE49-F238E27FC236}">
              <a16:creationId xmlns:a16="http://schemas.microsoft.com/office/drawing/2014/main" id="{00000000-0008-0000-0600-0000DD010000}"/>
            </a:ext>
          </a:extLst>
        </xdr:cNvPr>
        <xdr:cNvSpPr/>
      </xdr:nvSpPr>
      <xdr:spPr>
        <a:xfrm>
          <a:off x="9588500" y="16716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7560</xdr:rowOff>
    </xdr:from>
    <xdr:ext cx="534377"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9372111" y="168096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66348</xdr:rowOff>
    </xdr:from>
    <xdr:to>
      <xdr:col>46</xdr:col>
      <xdr:colOff>38100</xdr:colOff>
      <xdr:row>97</xdr:row>
      <xdr:rowOff>167948</xdr:rowOff>
    </xdr:to>
    <xdr:sp macro="" textlink="">
      <xdr:nvSpPr>
        <xdr:cNvPr id="479" name="楕円 478">
          <a:extLst>
            <a:ext uri="{FF2B5EF4-FFF2-40B4-BE49-F238E27FC236}">
              <a16:creationId xmlns:a16="http://schemas.microsoft.com/office/drawing/2014/main" id="{00000000-0008-0000-0600-0000DF010000}"/>
            </a:ext>
          </a:extLst>
        </xdr:cNvPr>
        <xdr:cNvSpPr/>
      </xdr:nvSpPr>
      <xdr:spPr>
        <a:xfrm>
          <a:off x="8699500" y="166969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159075</xdr:rowOff>
    </xdr:from>
    <xdr:ext cx="534377"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8483111" y="167897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139861</xdr:rowOff>
    </xdr:from>
    <xdr:to>
      <xdr:col>41</xdr:col>
      <xdr:colOff>101600</xdr:colOff>
      <xdr:row>98</xdr:row>
      <xdr:rowOff>70011</xdr:rowOff>
    </xdr:to>
    <xdr:sp macro="" textlink="">
      <xdr:nvSpPr>
        <xdr:cNvPr id="481" name="楕円 480">
          <a:extLst>
            <a:ext uri="{FF2B5EF4-FFF2-40B4-BE49-F238E27FC236}">
              <a16:creationId xmlns:a16="http://schemas.microsoft.com/office/drawing/2014/main" id="{00000000-0008-0000-0600-0000E1010000}"/>
            </a:ext>
          </a:extLst>
        </xdr:cNvPr>
        <xdr:cNvSpPr/>
      </xdr:nvSpPr>
      <xdr:spPr>
        <a:xfrm>
          <a:off x="7810500" y="16770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61138</xdr:rowOff>
    </xdr:from>
    <xdr:ext cx="534377"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7594111" y="168632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126640</xdr:rowOff>
    </xdr:from>
    <xdr:to>
      <xdr:col>36</xdr:col>
      <xdr:colOff>165100</xdr:colOff>
      <xdr:row>98</xdr:row>
      <xdr:rowOff>56790</xdr:rowOff>
    </xdr:to>
    <xdr:sp macro="" textlink="">
      <xdr:nvSpPr>
        <xdr:cNvPr id="483" name="楕円 482">
          <a:extLst>
            <a:ext uri="{FF2B5EF4-FFF2-40B4-BE49-F238E27FC236}">
              <a16:creationId xmlns:a16="http://schemas.microsoft.com/office/drawing/2014/main" id="{00000000-0008-0000-0600-0000E3010000}"/>
            </a:ext>
          </a:extLst>
        </xdr:cNvPr>
        <xdr:cNvSpPr/>
      </xdr:nvSpPr>
      <xdr:spPr>
        <a:xfrm>
          <a:off x="6921500" y="16757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47917</xdr:rowOff>
    </xdr:from>
    <xdr:ext cx="534377"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6705111" y="168500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5" name="正方形/長方形 484">
          <a:extLst>
            <a:ext uri="{FF2B5EF4-FFF2-40B4-BE49-F238E27FC236}">
              <a16:creationId xmlns:a16="http://schemas.microsoft.com/office/drawing/2014/main" id="{00000000-0008-0000-0600-0000E5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6" name="正方形/長方形 485">
          <a:extLst>
            <a:ext uri="{FF2B5EF4-FFF2-40B4-BE49-F238E27FC236}">
              <a16:creationId xmlns:a16="http://schemas.microsoft.com/office/drawing/2014/main" id="{00000000-0008-0000-0600-0000E6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7" name="正方形/長方形 486">
          <a:extLst>
            <a:ext uri="{FF2B5EF4-FFF2-40B4-BE49-F238E27FC236}">
              <a16:creationId xmlns:a16="http://schemas.microsoft.com/office/drawing/2014/main" id="{00000000-0008-0000-0600-0000E7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3" name="テキスト ボックス 492">
          <a:extLst>
            <a:ext uri="{FF2B5EF4-FFF2-40B4-BE49-F238E27FC236}">
              <a16:creationId xmlns:a16="http://schemas.microsoft.com/office/drawing/2014/main" id="{00000000-0008-0000-0600-0000ED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4" name="直線コネクタ 493">
          <a:extLst>
            <a:ext uri="{FF2B5EF4-FFF2-40B4-BE49-F238E27FC236}">
              <a16:creationId xmlns:a16="http://schemas.microsoft.com/office/drawing/2014/main" id="{00000000-0008-0000-0600-0000EE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5" name="直線コネクタ 494">
          <a:extLst>
            <a:ext uri="{FF2B5EF4-FFF2-40B4-BE49-F238E27FC236}">
              <a16:creationId xmlns:a16="http://schemas.microsoft.com/office/drawing/2014/main" id="{00000000-0008-0000-0600-0000EF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35577</xdr:rowOff>
    </xdr:from>
    <xdr:ext cx="595419" cy="259045"/>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1850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3" name="直線コネクタ 502">
          <a:extLst>
            <a:ext uri="{FF2B5EF4-FFF2-40B4-BE49-F238E27FC236}">
              <a16:creationId xmlns:a16="http://schemas.microsoft.com/office/drawing/2014/main" id="{00000000-0008-0000-0600-0000F7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04" name="テキスト ボックス 503">
          <a:extLst>
            <a:ext uri="{FF2B5EF4-FFF2-40B4-BE49-F238E27FC236}">
              <a16:creationId xmlns:a16="http://schemas.microsoft.com/office/drawing/2014/main" id="{00000000-0008-0000-0600-0000F8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7" name="災害復旧事業費グラフ枠">
          <a:extLst>
            <a:ext uri="{FF2B5EF4-FFF2-40B4-BE49-F238E27FC236}">
              <a16:creationId xmlns:a16="http://schemas.microsoft.com/office/drawing/2014/main" id="{00000000-0008-0000-0600-0000FB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29</xdr:row>
      <xdr:rowOff>163410</xdr:rowOff>
    </xdr:from>
    <xdr:to>
      <xdr:col>85</xdr:col>
      <xdr:colOff>126364</xdr:colOff>
      <xdr:row>39</xdr:row>
      <xdr:rowOff>44450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flipV="1">
          <a:off x="16317595" y="5135460"/>
          <a:ext cx="1269" cy="15955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48277</xdr:rowOff>
    </xdr:from>
    <xdr:ext cx="249299" cy="259045"/>
    <xdr:sp macro="" textlink="">
      <xdr:nvSpPr>
        <xdr:cNvPr id="509" name="災害復旧事業費最小値テキスト">
          <a:extLst>
            <a:ext uri="{FF2B5EF4-FFF2-40B4-BE49-F238E27FC236}">
              <a16:creationId xmlns:a16="http://schemas.microsoft.com/office/drawing/2014/main" id="{00000000-0008-0000-0600-0000FD010000}"/>
            </a:ext>
          </a:extLst>
        </xdr:cNvPr>
        <xdr:cNvSpPr txBox="1"/>
      </xdr:nvSpPr>
      <xdr:spPr>
        <a:xfrm>
          <a:off x="16370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110087</xdr:rowOff>
    </xdr:from>
    <xdr:ext cx="599010" cy="259045"/>
    <xdr:sp macro="" textlink="">
      <xdr:nvSpPr>
        <xdr:cNvPr id="511" name="災害復旧事業費最大値テキスト">
          <a:extLst>
            <a:ext uri="{FF2B5EF4-FFF2-40B4-BE49-F238E27FC236}">
              <a16:creationId xmlns:a16="http://schemas.microsoft.com/office/drawing/2014/main" id="{00000000-0008-0000-0600-0000FF010000}"/>
            </a:ext>
          </a:extLst>
        </xdr:cNvPr>
        <xdr:cNvSpPr txBox="1"/>
      </xdr:nvSpPr>
      <xdr:spPr>
        <a:xfrm>
          <a:off x="16370300" y="49106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418,777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29</xdr:row>
      <xdr:rowOff>163410</xdr:rowOff>
    </xdr:from>
    <xdr:to>
      <xdr:col>86</xdr:col>
      <xdr:colOff>25400</xdr:colOff>
      <xdr:row>29</xdr:row>
      <xdr:rowOff>163410</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6230600" y="51354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10876</xdr:rowOff>
    </xdr:from>
    <xdr:to>
      <xdr:col>85</xdr:col>
      <xdr:colOff>127000</xdr:colOff>
      <xdr:row>39</xdr:row>
      <xdr:rowOff>44438</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5481300" y="6697426"/>
          <a:ext cx="838200" cy="335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64316</xdr:rowOff>
    </xdr:from>
    <xdr:ext cx="534377" cy="259045"/>
    <xdr:sp macro="" textlink="">
      <xdr:nvSpPr>
        <xdr:cNvPr id="514" name="災害復旧事業費平均値テキスト">
          <a:extLst>
            <a:ext uri="{FF2B5EF4-FFF2-40B4-BE49-F238E27FC236}">
              <a16:creationId xmlns:a16="http://schemas.microsoft.com/office/drawing/2014/main" id="{00000000-0008-0000-0600-000002020000}"/>
            </a:ext>
          </a:extLst>
        </xdr:cNvPr>
        <xdr:cNvSpPr txBox="1"/>
      </xdr:nvSpPr>
      <xdr:spPr>
        <a:xfrm>
          <a:off x="16370300" y="640796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41439</xdr:rowOff>
    </xdr:from>
    <xdr:to>
      <xdr:col>85</xdr:col>
      <xdr:colOff>177800</xdr:colOff>
      <xdr:row>38</xdr:row>
      <xdr:rowOff>143039</xdr:rowOff>
    </xdr:to>
    <xdr:sp macro="" textlink="">
      <xdr:nvSpPr>
        <xdr:cNvPr id="515" name="フローチャート: 判断 514">
          <a:extLst>
            <a:ext uri="{FF2B5EF4-FFF2-40B4-BE49-F238E27FC236}">
              <a16:creationId xmlns:a16="http://schemas.microsoft.com/office/drawing/2014/main" id="{00000000-0008-0000-0600-000003020000}"/>
            </a:ext>
          </a:extLst>
        </xdr:cNvPr>
        <xdr:cNvSpPr/>
      </xdr:nvSpPr>
      <xdr:spPr>
        <a:xfrm>
          <a:off x="16268700" y="6556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10876</xdr:rowOff>
    </xdr:from>
    <xdr:to>
      <xdr:col>81</xdr:col>
      <xdr:colOff>50800</xdr:colOff>
      <xdr:row>39</xdr:row>
      <xdr:rowOff>26760</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flipV="1">
          <a:off x="14592300" y="6697426"/>
          <a:ext cx="889000" cy="158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18682</xdr:rowOff>
    </xdr:from>
    <xdr:to>
      <xdr:col>81</xdr:col>
      <xdr:colOff>101600</xdr:colOff>
      <xdr:row>38</xdr:row>
      <xdr:rowOff>120282</xdr:rowOff>
    </xdr:to>
    <xdr:sp macro="" textlink="">
      <xdr:nvSpPr>
        <xdr:cNvPr id="517" name="フローチャート: 判断 516">
          <a:extLst>
            <a:ext uri="{FF2B5EF4-FFF2-40B4-BE49-F238E27FC236}">
              <a16:creationId xmlns:a16="http://schemas.microsoft.com/office/drawing/2014/main" id="{00000000-0008-0000-0600-000005020000}"/>
            </a:ext>
          </a:extLst>
        </xdr:cNvPr>
        <xdr:cNvSpPr/>
      </xdr:nvSpPr>
      <xdr:spPr>
        <a:xfrm>
          <a:off x="15430500" y="6533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136809</xdr:rowOff>
    </xdr:from>
    <xdr:ext cx="534377" cy="259045"/>
    <xdr:sp macro="" textlink="">
      <xdr:nvSpPr>
        <xdr:cNvPr id="518" name="テキスト ボックス 517">
          <a:extLst>
            <a:ext uri="{FF2B5EF4-FFF2-40B4-BE49-F238E27FC236}">
              <a16:creationId xmlns:a16="http://schemas.microsoft.com/office/drawing/2014/main" id="{00000000-0008-0000-0600-000006020000}"/>
            </a:ext>
          </a:extLst>
        </xdr:cNvPr>
        <xdr:cNvSpPr txBox="1"/>
      </xdr:nvSpPr>
      <xdr:spPr>
        <a:xfrm>
          <a:off x="15214111" y="6309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26760</xdr:rowOff>
    </xdr:from>
    <xdr:to>
      <xdr:col>76</xdr:col>
      <xdr:colOff>114300</xdr:colOff>
      <xdr:row>39</xdr:row>
      <xdr:rowOff>43738</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flipV="1">
          <a:off x="13703300" y="6713310"/>
          <a:ext cx="889000" cy="169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40079</xdr:rowOff>
    </xdr:from>
    <xdr:to>
      <xdr:col>76</xdr:col>
      <xdr:colOff>165100</xdr:colOff>
      <xdr:row>38</xdr:row>
      <xdr:rowOff>141679</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4541500" y="65551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158206</xdr:rowOff>
    </xdr:from>
    <xdr:ext cx="534377" cy="259045"/>
    <xdr:sp macro="" textlink="">
      <xdr:nvSpPr>
        <xdr:cNvPr id="521" name="テキスト ボックス 520">
          <a:extLst>
            <a:ext uri="{FF2B5EF4-FFF2-40B4-BE49-F238E27FC236}">
              <a16:creationId xmlns:a16="http://schemas.microsoft.com/office/drawing/2014/main" id="{00000000-0008-0000-0600-000009020000}"/>
            </a:ext>
          </a:extLst>
        </xdr:cNvPr>
        <xdr:cNvSpPr txBox="1"/>
      </xdr:nvSpPr>
      <xdr:spPr>
        <a:xfrm>
          <a:off x="14325111" y="63304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43322</xdr:rowOff>
    </xdr:from>
    <xdr:to>
      <xdr:col>71</xdr:col>
      <xdr:colOff>177800</xdr:colOff>
      <xdr:row>39</xdr:row>
      <xdr:rowOff>43738</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a:off x="12814300" y="6729872"/>
          <a:ext cx="889000" cy="4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41301</xdr:rowOff>
    </xdr:from>
    <xdr:to>
      <xdr:col>72</xdr:col>
      <xdr:colOff>38100</xdr:colOff>
      <xdr:row>38</xdr:row>
      <xdr:rowOff>142901</xdr:rowOff>
    </xdr:to>
    <xdr:sp macro="" textlink="">
      <xdr:nvSpPr>
        <xdr:cNvPr id="523" name="フローチャート: 判断 522">
          <a:extLst>
            <a:ext uri="{FF2B5EF4-FFF2-40B4-BE49-F238E27FC236}">
              <a16:creationId xmlns:a16="http://schemas.microsoft.com/office/drawing/2014/main" id="{00000000-0008-0000-0600-00000B020000}"/>
            </a:ext>
          </a:extLst>
        </xdr:cNvPr>
        <xdr:cNvSpPr/>
      </xdr:nvSpPr>
      <xdr:spPr>
        <a:xfrm>
          <a:off x="13652500" y="65564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159429</xdr:rowOff>
    </xdr:from>
    <xdr:ext cx="534377"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3436111" y="63316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44361</xdr:rowOff>
    </xdr:from>
    <xdr:to>
      <xdr:col>67</xdr:col>
      <xdr:colOff>101600</xdr:colOff>
      <xdr:row>38</xdr:row>
      <xdr:rowOff>145961</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2763500" y="6559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162488</xdr:rowOff>
    </xdr:from>
    <xdr:ext cx="534377"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2547111" y="63346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165088</xdr:rowOff>
    </xdr:from>
    <xdr:to>
      <xdr:col>85</xdr:col>
      <xdr:colOff>177800</xdr:colOff>
      <xdr:row>39</xdr:row>
      <xdr:rowOff>95238</xdr:rowOff>
    </xdr:to>
    <xdr:sp macro="" textlink="">
      <xdr:nvSpPr>
        <xdr:cNvPr id="532" name="楕円 531">
          <a:extLst>
            <a:ext uri="{FF2B5EF4-FFF2-40B4-BE49-F238E27FC236}">
              <a16:creationId xmlns:a16="http://schemas.microsoft.com/office/drawing/2014/main" id="{00000000-0008-0000-0600-000014020000}"/>
            </a:ext>
          </a:extLst>
        </xdr:cNvPr>
        <xdr:cNvSpPr/>
      </xdr:nvSpPr>
      <xdr:spPr>
        <a:xfrm>
          <a:off x="16268700" y="6680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80015</xdr:rowOff>
    </xdr:from>
    <xdr:ext cx="249299" cy="259045"/>
    <xdr:sp macro="" textlink="">
      <xdr:nvSpPr>
        <xdr:cNvPr id="533" name="災害復旧事業費該当値テキスト">
          <a:extLst>
            <a:ext uri="{FF2B5EF4-FFF2-40B4-BE49-F238E27FC236}">
              <a16:creationId xmlns:a16="http://schemas.microsoft.com/office/drawing/2014/main" id="{00000000-0008-0000-0600-000015020000}"/>
            </a:ext>
          </a:extLst>
        </xdr:cNvPr>
        <xdr:cNvSpPr txBox="1"/>
      </xdr:nvSpPr>
      <xdr:spPr>
        <a:xfrm>
          <a:off x="16370300" y="659511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131526</xdr:rowOff>
    </xdr:from>
    <xdr:to>
      <xdr:col>81</xdr:col>
      <xdr:colOff>101600</xdr:colOff>
      <xdr:row>39</xdr:row>
      <xdr:rowOff>61676</xdr:rowOff>
    </xdr:to>
    <xdr:sp macro="" textlink="">
      <xdr:nvSpPr>
        <xdr:cNvPr id="534" name="楕円 533">
          <a:extLst>
            <a:ext uri="{FF2B5EF4-FFF2-40B4-BE49-F238E27FC236}">
              <a16:creationId xmlns:a16="http://schemas.microsoft.com/office/drawing/2014/main" id="{00000000-0008-0000-0600-000016020000}"/>
            </a:ext>
          </a:extLst>
        </xdr:cNvPr>
        <xdr:cNvSpPr/>
      </xdr:nvSpPr>
      <xdr:spPr>
        <a:xfrm>
          <a:off x="15430500" y="66466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39</xdr:row>
      <xdr:rowOff>52803</xdr:rowOff>
    </xdr:from>
    <xdr:ext cx="469744"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5246428" y="67393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147410</xdr:rowOff>
    </xdr:from>
    <xdr:to>
      <xdr:col>76</xdr:col>
      <xdr:colOff>165100</xdr:colOff>
      <xdr:row>39</xdr:row>
      <xdr:rowOff>77560</xdr:rowOff>
    </xdr:to>
    <xdr:sp macro="" textlink="">
      <xdr:nvSpPr>
        <xdr:cNvPr id="536" name="楕円 535">
          <a:extLst>
            <a:ext uri="{FF2B5EF4-FFF2-40B4-BE49-F238E27FC236}">
              <a16:creationId xmlns:a16="http://schemas.microsoft.com/office/drawing/2014/main" id="{00000000-0008-0000-0600-000018020000}"/>
            </a:ext>
          </a:extLst>
        </xdr:cNvPr>
        <xdr:cNvSpPr/>
      </xdr:nvSpPr>
      <xdr:spPr>
        <a:xfrm>
          <a:off x="14541500" y="6662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39</xdr:row>
      <xdr:rowOff>68687</xdr:rowOff>
    </xdr:from>
    <xdr:ext cx="469744"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4357428" y="6755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164388</xdr:rowOff>
    </xdr:from>
    <xdr:to>
      <xdr:col>72</xdr:col>
      <xdr:colOff>38100</xdr:colOff>
      <xdr:row>39</xdr:row>
      <xdr:rowOff>94538</xdr:rowOff>
    </xdr:to>
    <xdr:sp macro="" textlink="">
      <xdr:nvSpPr>
        <xdr:cNvPr id="538" name="楕円 537">
          <a:extLst>
            <a:ext uri="{FF2B5EF4-FFF2-40B4-BE49-F238E27FC236}">
              <a16:creationId xmlns:a16="http://schemas.microsoft.com/office/drawing/2014/main" id="{00000000-0008-0000-0600-00001A020000}"/>
            </a:ext>
          </a:extLst>
        </xdr:cNvPr>
        <xdr:cNvSpPr/>
      </xdr:nvSpPr>
      <xdr:spPr>
        <a:xfrm>
          <a:off x="13652500" y="66794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39</xdr:row>
      <xdr:rowOff>85665</xdr:rowOff>
    </xdr:from>
    <xdr:ext cx="378565"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3514017" y="677221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163972</xdr:rowOff>
    </xdr:from>
    <xdr:to>
      <xdr:col>67</xdr:col>
      <xdr:colOff>101600</xdr:colOff>
      <xdr:row>39</xdr:row>
      <xdr:rowOff>94122</xdr:rowOff>
    </xdr:to>
    <xdr:sp macro="" textlink="">
      <xdr:nvSpPr>
        <xdr:cNvPr id="540" name="楕円 539">
          <a:extLst>
            <a:ext uri="{FF2B5EF4-FFF2-40B4-BE49-F238E27FC236}">
              <a16:creationId xmlns:a16="http://schemas.microsoft.com/office/drawing/2014/main" id="{00000000-0008-0000-0600-00001C020000}"/>
            </a:ext>
          </a:extLst>
        </xdr:cNvPr>
        <xdr:cNvSpPr/>
      </xdr:nvSpPr>
      <xdr:spPr>
        <a:xfrm>
          <a:off x="12763500" y="6679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39</xdr:row>
      <xdr:rowOff>85249</xdr:rowOff>
    </xdr:from>
    <xdr:ext cx="378565"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2625017" y="677179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2" name="正方形/長方形 541">
          <a:extLst>
            <a:ext uri="{FF2B5EF4-FFF2-40B4-BE49-F238E27FC236}">
              <a16:creationId xmlns:a16="http://schemas.microsoft.com/office/drawing/2014/main" id="{00000000-0008-0000-0600-00001E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3" name="正方形/長方形 542">
          <a:extLst>
            <a:ext uri="{FF2B5EF4-FFF2-40B4-BE49-F238E27FC236}">
              <a16:creationId xmlns:a16="http://schemas.microsoft.com/office/drawing/2014/main" id="{00000000-0008-0000-0600-00001F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4" name="正方形/長方形 543">
          <a:extLst>
            <a:ext uri="{FF2B5EF4-FFF2-40B4-BE49-F238E27FC236}">
              <a16:creationId xmlns:a16="http://schemas.microsoft.com/office/drawing/2014/main" id="{00000000-0008-0000-0600-000020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6" name="正方形/長方形 545">
          <a:extLst>
            <a:ext uri="{FF2B5EF4-FFF2-40B4-BE49-F238E27FC236}">
              <a16:creationId xmlns:a16="http://schemas.microsoft.com/office/drawing/2014/main" id="{00000000-0008-0000-0600-000022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0" name="テキスト ボックス 549">
          <a:extLst>
            <a:ext uri="{FF2B5EF4-FFF2-40B4-BE49-F238E27FC236}">
              <a16:creationId xmlns:a16="http://schemas.microsoft.com/office/drawing/2014/main" id="{00000000-0008-0000-0600-000026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1" name="直線コネクタ 550">
          <a:extLst>
            <a:ext uri="{FF2B5EF4-FFF2-40B4-BE49-F238E27FC236}">
              <a16:creationId xmlns:a16="http://schemas.microsoft.com/office/drawing/2014/main" id="{00000000-0008-0000-0600-000027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2" name="直線コネクタ 551">
          <a:extLst>
            <a:ext uri="{FF2B5EF4-FFF2-40B4-BE49-F238E27FC236}">
              <a16:creationId xmlns:a16="http://schemas.microsoft.com/office/drawing/2014/main" id="{00000000-0008-0000-0600-000028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3" name="テキスト ボックス 552">
          <a:extLst>
            <a:ext uri="{FF2B5EF4-FFF2-40B4-BE49-F238E27FC236}">
              <a16:creationId xmlns:a16="http://schemas.microsoft.com/office/drawing/2014/main" id="{00000000-0008-0000-0600-000029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4" name="直線コネクタ 553">
          <a:extLst>
            <a:ext uri="{FF2B5EF4-FFF2-40B4-BE49-F238E27FC236}">
              <a16:creationId xmlns:a16="http://schemas.microsoft.com/office/drawing/2014/main" id="{00000000-0008-0000-0600-00002A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5" name="テキスト ボックス 554">
          <a:extLst>
            <a:ext uri="{FF2B5EF4-FFF2-40B4-BE49-F238E27FC236}">
              <a16:creationId xmlns:a16="http://schemas.microsoft.com/office/drawing/2014/main" id="{00000000-0008-0000-0600-00002B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6" name="失業対策事業費グラフ枠">
          <a:extLst>
            <a:ext uri="{FF2B5EF4-FFF2-40B4-BE49-F238E27FC236}">
              <a16:creationId xmlns:a16="http://schemas.microsoft.com/office/drawing/2014/main" id="{00000000-0008-0000-0600-00002C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58" name="失業対策事業費最小値テキスト">
          <a:extLst>
            <a:ext uri="{FF2B5EF4-FFF2-40B4-BE49-F238E27FC236}">
              <a16:creationId xmlns:a16="http://schemas.microsoft.com/office/drawing/2014/main" id="{00000000-0008-0000-0600-00002E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0" name="失業対策事業費最大値テキスト">
          <a:extLst>
            <a:ext uri="{FF2B5EF4-FFF2-40B4-BE49-F238E27FC236}">
              <a16:creationId xmlns:a16="http://schemas.microsoft.com/office/drawing/2014/main" id="{00000000-0008-0000-0600-000030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3" name="失業対策事業費平均値テキスト">
          <a:extLst>
            <a:ext uri="{FF2B5EF4-FFF2-40B4-BE49-F238E27FC236}">
              <a16:creationId xmlns:a16="http://schemas.microsoft.com/office/drawing/2014/main" id="{00000000-0008-0000-0600-000033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4" name="フローチャート: 判断 563">
          <a:extLst>
            <a:ext uri="{FF2B5EF4-FFF2-40B4-BE49-F238E27FC236}">
              <a16:creationId xmlns:a16="http://schemas.microsoft.com/office/drawing/2014/main" id="{00000000-0008-0000-0600-000034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6" name="フローチャート: 判断 565">
          <a:extLst>
            <a:ext uri="{FF2B5EF4-FFF2-40B4-BE49-F238E27FC236}">
              <a16:creationId xmlns:a16="http://schemas.microsoft.com/office/drawing/2014/main" id="{00000000-0008-0000-0600-000036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67" name="テキスト ボックス 566">
          <a:extLst>
            <a:ext uri="{FF2B5EF4-FFF2-40B4-BE49-F238E27FC236}">
              <a16:creationId xmlns:a16="http://schemas.microsoft.com/office/drawing/2014/main" id="{00000000-0008-0000-0600-000037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69" name="フローチャート: 判断 568">
          <a:extLst>
            <a:ext uri="{FF2B5EF4-FFF2-40B4-BE49-F238E27FC236}">
              <a16:creationId xmlns:a16="http://schemas.microsoft.com/office/drawing/2014/main" id="{00000000-0008-0000-0600-000039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2" name="フローチャート: 判断 571">
          <a:extLst>
            <a:ext uri="{FF2B5EF4-FFF2-40B4-BE49-F238E27FC236}">
              <a16:creationId xmlns:a16="http://schemas.microsoft.com/office/drawing/2014/main" id="{00000000-0008-0000-0600-00003C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3" name="テキスト ボックス 572">
          <a:extLst>
            <a:ext uri="{FF2B5EF4-FFF2-40B4-BE49-F238E27FC236}">
              <a16:creationId xmlns:a16="http://schemas.microsoft.com/office/drawing/2014/main" id="{00000000-0008-0000-0600-00003D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7" name="テキスト ボックス 576">
          <a:extLst>
            <a:ext uri="{FF2B5EF4-FFF2-40B4-BE49-F238E27FC236}">
              <a16:creationId xmlns:a16="http://schemas.microsoft.com/office/drawing/2014/main" id="{00000000-0008-0000-0600-000041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1" name="楕円 580">
          <a:extLst>
            <a:ext uri="{FF2B5EF4-FFF2-40B4-BE49-F238E27FC236}">
              <a16:creationId xmlns:a16="http://schemas.microsoft.com/office/drawing/2014/main" id="{00000000-0008-0000-0600-000045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2" name="失業対策事業費該当値テキスト">
          <a:extLst>
            <a:ext uri="{FF2B5EF4-FFF2-40B4-BE49-F238E27FC236}">
              <a16:creationId xmlns:a16="http://schemas.microsoft.com/office/drawing/2014/main" id="{00000000-0008-0000-0600-000046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3" name="楕円 582">
          <a:extLst>
            <a:ext uri="{FF2B5EF4-FFF2-40B4-BE49-F238E27FC236}">
              <a16:creationId xmlns:a16="http://schemas.microsoft.com/office/drawing/2014/main" id="{00000000-0008-0000-0600-000047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5" name="楕円 584">
          <a:extLst>
            <a:ext uri="{FF2B5EF4-FFF2-40B4-BE49-F238E27FC236}">
              <a16:creationId xmlns:a16="http://schemas.microsoft.com/office/drawing/2014/main" id="{00000000-0008-0000-0600-000049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87" name="楕円 586">
          <a:extLst>
            <a:ext uri="{FF2B5EF4-FFF2-40B4-BE49-F238E27FC236}">
              <a16:creationId xmlns:a16="http://schemas.microsoft.com/office/drawing/2014/main" id="{00000000-0008-0000-0600-00004B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9" name="楕円 588">
          <a:extLst>
            <a:ext uri="{FF2B5EF4-FFF2-40B4-BE49-F238E27FC236}">
              <a16:creationId xmlns:a16="http://schemas.microsoft.com/office/drawing/2014/main" id="{00000000-0008-0000-0600-00004D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1" name="正方形/長方形 590">
          <a:extLst>
            <a:ext uri="{FF2B5EF4-FFF2-40B4-BE49-F238E27FC236}">
              <a16:creationId xmlns:a16="http://schemas.microsoft.com/office/drawing/2014/main" id="{00000000-0008-0000-0600-00004F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2" name="正方形/長方形 591">
          <a:extLst>
            <a:ext uri="{FF2B5EF4-FFF2-40B4-BE49-F238E27FC236}">
              <a16:creationId xmlns:a16="http://schemas.microsoft.com/office/drawing/2014/main" id="{00000000-0008-0000-0600-000050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3" name="正方形/長方形 592">
          <a:extLst>
            <a:ext uri="{FF2B5EF4-FFF2-40B4-BE49-F238E27FC236}">
              <a16:creationId xmlns:a16="http://schemas.microsoft.com/office/drawing/2014/main" id="{00000000-0008-0000-0600-000051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5" name="正方形/長方形 594">
          <a:extLst>
            <a:ext uri="{FF2B5EF4-FFF2-40B4-BE49-F238E27FC236}">
              <a16:creationId xmlns:a16="http://schemas.microsoft.com/office/drawing/2014/main" id="{00000000-0008-0000-0600-000053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0" name="直線コネクタ 599">
          <a:extLst>
            <a:ext uri="{FF2B5EF4-FFF2-40B4-BE49-F238E27FC236}">
              <a16:creationId xmlns:a16="http://schemas.microsoft.com/office/drawing/2014/main" id="{00000000-0008-0000-0600-000058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01" name="直線コネクタ 600">
          <a:extLst>
            <a:ext uri="{FF2B5EF4-FFF2-40B4-BE49-F238E27FC236}">
              <a16:creationId xmlns:a16="http://schemas.microsoft.com/office/drawing/2014/main" id="{00000000-0008-0000-0600-000059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03" name="直線コネクタ 602">
          <a:extLst>
            <a:ext uri="{FF2B5EF4-FFF2-40B4-BE49-F238E27FC236}">
              <a16:creationId xmlns:a16="http://schemas.microsoft.com/office/drawing/2014/main" id="{00000000-0008-0000-0600-00005B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06" name="テキスト ボックス 605">
          <a:extLst>
            <a:ext uri="{FF2B5EF4-FFF2-40B4-BE49-F238E27FC236}">
              <a16:creationId xmlns:a16="http://schemas.microsoft.com/office/drawing/2014/main" id="{00000000-0008-0000-0600-00005E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07" name="直線コネクタ 606">
          <a:extLst>
            <a:ext uri="{FF2B5EF4-FFF2-40B4-BE49-F238E27FC236}">
              <a16:creationId xmlns:a16="http://schemas.microsoft.com/office/drawing/2014/main" id="{00000000-0008-0000-0600-00005F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08" name="テキスト ボックス 607">
          <a:extLst>
            <a:ext uri="{FF2B5EF4-FFF2-40B4-BE49-F238E27FC236}">
              <a16:creationId xmlns:a16="http://schemas.microsoft.com/office/drawing/2014/main" id="{00000000-0008-0000-0600-000060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09" name="直線コネクタ 608">
          <a:extLst>
            <a:ext uri="{FF2B5EF4-FFF2-40B4-BE49-F238E27FC236}">
              <a16:creationId xmlns:a16="http://schemas.microsoft.com/office/drawing/2014/main" id="{00000000-0008-0000-0600-000061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0" name="テキスト ボックス 609">
          <a:extLst>
            <a:ext uri="{FF2B5EF4-FFF2-40B4-BE49-F238E27FC236}">
              <a16:creationId xmlns:a16="http://schemas.microsoft.com/office/drawing/2014/main" id="{00000000-0008-0000-0600-000062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1" name="公債費グラフ枠">
          <a:extLst>
            <a:ext uri="{FF2B5EF4-FFF2-40B4-BE49-F238E27FC236}">
              <a16:creationId xmlns:a16="http://schemas.microsoft.com/office/drawing/2014/main" id="{00000000-0008-0000-0600-000063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39571</xdr:rowOff>
    </xdr:from>
    <xdr:to>
      <xdr:col>85</xdr:col>
      <xdr:colOff>126364</xdr:colOff>
      <xdr:row>78</xdr:row>
      <xdr:rowOff>138075</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flipV="1">
          <a:off x="16317595" y="12041071"/>
          <a:ext cx="1269" cy="14701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141902</xdr:rowOff>
    </xdr:from>
    <xdr:ext cx="378565" cy="259045"/>
    <xdr:sp macro="" textlink="">
      <xdr:nvSpPr>
        <xdr:cNvPr id="613" name="公債費最小値テキスト">
          <a:extLst>
            <a:ext uri="{FF2B5EF4-FFF2-40B4-BE49-F238E27FC236}">
              <a16:creationId xmlns:a16="http://schemas.microsoft.com/office/drawing/2014/main" id="{00000000-0008-0000-0600-000065020000}"/>
            </a:ext>
          </a:extLst>
        </xdr:cNvPr>
        <xdr:cNvSpPr txBox="1"/>
      </xdr:nvSpPr>
      <xdr:spPr>
        <a:xfrm>
          <a:off x="16370300" y="135150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138075</xdr:rowOff>
    </xdr:from>
    <xdr:to>
      <xdr:col>86</xdr:col>
      <xdr:colOff>25400</xdr:colOff>
      <xdr:row>78</xdr:row>
      <xdr:rowOff>138075</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6230600" y="135111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157698</xdr:rowOff>
    </xdr:from>
    <xdr:ext cx="599010" cy="259045"/>
    <xdr:sp macro="" textlink="">
      <xdr:nvSpPr>
        <xdr:cNvPr id="615" name="公債費最大値テキスト">
          <a:extLst>
            <a:ext uri="{FF2B5EF4-FFF2-40B4-BE49-F238E27FC236}">
              <a16:creationId xmlns:a16="http://schemas.microsoft.com/office/drawing/2014/main" id="{00000000-0008-0000-0600-000067020000}"/>
            </a:ext>
          </a:extLst>
        </xdr:cNvPr>
        <xdr:cNvSpPr txBox="1"/>
      </xdr:nvSpPr>
      <xdr:spPr>
        <a:xfrm>
          <a:off x="16370300" y="118162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643,801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39571</xdr:rowOff>
    </xdr:from>
    <xdr:to>
      <xdr:col>86</xdr:col>
      <xdr:colOff>25400</xdr:colOff>
      <xdr:row>70</xdr:row>
      <xdr:rowOff>39571</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6230600" y="120410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75</xdr:row>
      <xdr:rowOff>127877</xdr:rowOff>
    </xdr:from>
    <xdr:to>
      <xdr:col>85</xdr:col>
      <xdr:colOff>127000</xdr:colOff>
      <xdr:row>75</xdr:row>
      <xdr:rowOff>170374</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5481300" y="12986627"/>
          <a:ext cx="838200" cy="424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71778</xdr:rowOff>
    </xdr:from>
    <xdr:ext cx="599010" cy="259045"/>
    <xdr:sp macro="" textlink="">
      <xdr:nvSpPr>
        <xdr:cNvPr id="618" name="公債費平均値テキスト">
          <a:extLst>
            <a:ext uri="{FF2B5EF4-FFF2-40B4-BE49-F238E27FC236}">
              <a16:creationId xmlns:a16="http://schemas.microsoft.com/office/drawing/2014/main" id="{00000000-0008-0000-0600-00006A020000}"/>
            </a:ext>
          </a:extLst>
        </xdr:cNvPr>
        <xdr:cNvSpPr txBox="1"/>
      </xdr:nvSpPr>
      <xdr:spPr>
        <a:xfrm>
          <a:off x="16370300" y="1310197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148,053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93351</xdr:rowOff>
    </xdr:from>
    <xdr:to>
      <xdr:col>85</xdr:col>
      <xdr:colOff>177800</xdr:colOff>
      <xdr:row>77</xdr:row>
      <xdr:rowOff>23501</xdr:rowOff>
    </xdr:to>
    <xdr:sp macro="" textlink="">
      <xdr:nvSpPr>
        <xdr:cNvPr id="619" name="フローチャート: 判断 618">
          <a:extLst>
            <a:ext uri="{FF2B5EF4-FFF2-40B4-BE49-F238E27FC236}">
              <a16:creationId xmlns:a16="http://schemas.microsoft.com/office/drawing/2014/main" id="{00000000-0008-0000-0600-00006B020000}"/>
            </a:ext>
          </a:extLst>
        </xdr:cNvPr>
        <xdr:cNvSpPr/>
      </xdr:nvSpPr>
      <xdr:spPr>
        <a:xfrm>
          <a:off x="16268700" y="13123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75</xdr:row>
      <xdr:rowOff>127877</xdr:rowOff>
    </xdr:from>
    <xdr:to>
      <xdr:col>81</xdr:col>
      <xdr:colOff>50800</xdr:colOff>
      <xdr:row>75</xdr:row>
      <xdr:rowOff>132842</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flipV="1">
          <a:off x="14592300" y="12986627"/>
          <a:ext cx="889000" cy="49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82181</xdr:rowOff>
    </xdr:from>
    <xdr:to>
      <xdr:col>81</xdr:col>
      <xdr:colOff>101600</xdr:colOff>
      <xdr:row>77</xdr:row>
      <xdr:rowOff>12331</xdr:rowOff>
    </xdr:to>
    <xdr:sp macro="" textlink="">
      <xdr:nvSpPr>
        <xdr:cNvPr id="621" name="フローチャート: 判断 620">
          <a:extLst>
            <a:ext uri="{FF2B5EF4-FFF2-40B4-BE49-F238E27FC236}">
              <a16:creationId xmlns:a16="http://schemas.microsoft.com/office/drawing/2014/main" id="{00000000-0008-0000-0600-00006D020000}"/>
            </a:ext>
          </a:extLst>
        </xdr:cNvPr>
        <xdr:cNvSpPr/>
      </xdr:nvSpPr>
      <xdr:spPr>
        <a:xfrm>
          <a:off x="15430500" y="131123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77</xdr:row>
      <xdr:rowOff>3458</xdr:rowOff>
    </xdr:from>
    <xdr:ext cx="599010" cy="259045"/>
    <xdr:sp macro="" textlink="">
      <xdr:nvSpPr>
        <xdr:cNvPr id="622" name="テキスト ボックス 621">
          <a:extLst>
            <a:ext uri="{FF2B5EF4-FFF2-40B4-BE49-F238E27FC236}">
              <a16:creationId xmlns:a16="http://schemas.microsoft.com/office/drawing/2014/main" id="{00000000-0008-0000-0600-00006E020000}"/>
            </a:ext>
          </a:extLst>
        </xdr:cNvPr>
        <xdr:cNvSpPr txBox="1"/>
      </xdr:nvSpPr>
      <xdr:spPr>
        <a:xfrm>
          <a:off x="15181795" y="132051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75</xdr:row>
      <xdr:rowOff>132842</xdr:rowOff>
    </xdr:from>
    <xdr:to>
      <xdr:col>76</xdr:col>
      <xdr:colOff>114300</xdr:colOff>
      <xdr:row>75</xdr:row>
      <xdr:rowOff>145328</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flipV="1">
          <a:off x="13703300" y="12991592"/>
          <a:ext cx="889000" cy="124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139695</xdr:rowOff>
    </xdr:from>
    <xdr:to>
      <xdr:col>76</xdr:col>
      <xdr:colOff>165100</xdr:colOff>
      <xdr:row>77</xdr:row>
      <xdr:rowOff>69845</xdr:rowOff>
    </xdr:to>
    <xdr:sp macro="" textlink="">
      <xdr:nvSpPr>
        <xdr:cNvPr id="624" name="フローチャート: 判断 623">
          <a:extLst>
            <a:ext uri="{FF2B5EF4-FFF2-40B4-BE49-F238E27FC236}">
              <a16:creationId xmlns:a16="http://schemas.microsoft.com/office/drawing/2014/main" id="{00000000-0008-0000-0600-000070020000}"/>
            </a:ext>
          </a:extLst>
        </xdr:cNvPr>
        <xdr:cNvSpPr/>
      </xdr:nvSpPr>
      <xdr:spPr>
        <a:xfrm>
          <a:off x="14541500" y="13169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77</xdr:row>
      <xdr:rowOff>60972</xdr:rowOff>
    </xdr:from>
    <xdr:ext cx="599010"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4292795" y="132626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75</xdr:row>
      <xdr:rowOff>145328</xdr:rowOff>
    </xdr:from>
    <xdr:to>
      <xdr:col>71</xdr:col>
      <xdr:colOff>177800</xdr:colOff>
      <xdr:row>75</xdr:row>
      <xdr:rowOff>155403</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flipV="1">
          <a:off x="12814300" y="13004078"/>
          <a:ext cx="889000" cy="100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143790</xdr:rowOff>
    </xdr:from>
    <xdr:to>
      <xdr:col>72</xdr:col>
      <xdr:colOff>38100</xdr:colOff>
      <xdr:row>77</xdr:row>
      <xdr:rowOff>73940</xdr:rowOff>
    </xdr:to>
    <xdr:sp macro="" textlink="">
      <xdr:nvSpPr>
        <xdr:cNvPr id="627" name="フローチャート: 判断 626">
          <a:extLst>
            <a:ext uri="{FF2B5EF4-FFF2-40B4-BE49-F238E27FC236}">
              <a16:creationId xmlns:a16="http://schemas.microsoft.com/office/drawing/2014/main" id="{00000000-0008-0000-0600-000073020000}"/>
            </a:ext>
          </a:extLst>
        </xdr:cNvPr>
        <xdr:cNvSpPr/>
      </xdr:nvSpPr>
      <xdr:spPr>
        <a:xfrm>
          <a:off x="13652500" y="13173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77</xdr:row>
      <xdr:rowOff>65067</xdr:rowOff>
    </xdr:from>
    <xdr:ext cx="599010" cy="25904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3403795" y="132667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150414</xdr:rowOff>
    </xdr:from>
    <xdr:to>
      <xdr:col>67</xdr:col>
      <xdr:colOff>101600</xdr:colOff>
      <xdr:row>77</xdr:row>
      <xdr:rowOff>80564</xdr:rowOff>
    </xdr:to>
    <xdr:sp macro="" textlink="">
      <xdr:nvSpPr>
        <xdr:cNvPr id="629" name="フローチャート: 判断 628">
          <a:extLst>
            <a:ext uri="{FF2B5EF4-FFF2-40B4-BE49-F238E27FC236}">
              <a16:creationId xmlns:a16="http://schemas.microsoft.com/office/drawing/2014/main" id="{00000000-0008-0000-0600-000075020000}"/>
            </a:ext>
          </a:extLst>
        </xdr:cNvPr>
        <xdr:cNvSpPr/>
      </xdr:nvSpPr>
      <xdr:spPr>
        <a:xfrm>
          <a:off x="12763500" y="13180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77</xdr:row>
      <xdr:rowOff>71691</xdr:rowOff>
    </xdr:from>
    <xdr:ext cx="599010"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2514795" y="132733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2" name="テキスト ボックス 631">
          <a:extLst>
            <a:ext uri="{FF2B5EF4-FFF2-40B4-BE49-F238E27FC236}">
              <a16:creationId xmlns:a16="http://schemas.microsoft.com/office/drawing/2014/main" id="{00000000-0008-0000-0600-000078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119573</xdr:rowOff>
    </xdr:from>
    <xdr:to>
      <xdr:col>85</xdr:col>
      <xdr:colOff>177800</xdr:colOff>
      <xdr:row>76</xdr:row>
      <xdr:rowOff>49724</xdr:rowOff>
    </xdr:to>
    <xdr:sp macro="" textlink="">
      <xdr:nvSpPr>
        <xdr:cNvPr id="636" name="楕円 635">
          <a:extLst>
            <a:ext uri="{FF2B5EF4-FFF2-40B4-BE49-F238E27FC236}">
              <a16:creationId xmlns:a16="http://schemas.microsoft.com/office/drawing/2014/main" id="{00000000-0008-0000-0600-00007C020000}"/>
            </a:ext>
          </a:extLst>
        </xdr:cNvPr>
        <xdr:cNvSpPr/>
      </xdr:nvSpPr>
      <xdr:spPr>
        <a:xfrm>
          <a:off x="16268700" y="12978323"/>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74</xdr:row>
      <xdr:rowOff>142450</xdr:rowOff>
    </xdr:from>
    <xdr:ext cx="599010" cy="259045"/>
    <xdr:sp macro="" textlink="">
      <xdr:nvSpPr>
        <xdr:cNvPr id="637" name="公債費該当値テキスト">
          <a:extLst>
            <a:ext uri="{FF2B5EF4-FFF2-40B4-BE49-F238E27FC236}">
              <a16:creationId xmlns:a16="http://schemas.microsoft.com/office/drawing/2014/main" id="{00000000-0008-0000-0600-00007D020000}"/>
            </a:ext>
          </a:extLst>
        </xdr:cNvPr>
        <xdr:cNvSpPr txBox="1"/>
      </xdr:nvSpPr>
      <xdr:spPr>
        <a:xfrm>
          <a:off x="16370300" y="128297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211,582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75</xdr:row>
      <xdr:rowOff>77077</xdr:rowOff>
    </xdr:from>
    <xdr:to>
      <xdr:col>81</xdr:col>
      <xdr:colOff>101600</xdr:colOff>
      <xdr:row>76</xdr:row>
      <xdr:rowOff>7227</xdr:rowOff>
    </xdr:to>
    <xdr:sp macro="" textlink="">
      <xdr:nvSpPr>
        <xdr:cNvPr id="638" name="楕円 637">
          <a:extLst>
            <a:ext uri="{FF2B5EF4-FFF2-40B4-BE49-F238E27FC236}">
              <a16:creationId xmlns:a16="http://schemas.microsoft.com/office/drawing/2014/main" id="{00000000-0008-0000-0600-00007E020000}"/>
            </a:ext>
          </a:extLst>
        </xdr:cNvPr>
        <xdr:cNvSpPr/>
      </xdr:nvSpPr>
      <xdr:spPr>
        <a:xfrm>
          <a:off x="15430500" y="129358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74</xdr:row>
      <xdr:rowOff>23754</xdr:rowOff>
    </xdr:from>
    <xdr:ext cx="59901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5181795" y="127110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75</xdr:row>
      <xdr:rowOff>82042</xdr:rowOff>
    </xdr:from>
    <xdr:to>
      <xdr:col>76</xdr:col>
      <xdr:colOff>165100</xdr:colOff>
      <xdr:row>76</xdr:row>
      <xdr:rowOff>12192</xdr:rowOff>
    </xdr:to>
    <xdr:sp macro="" textlink="">
      <xdr:nvSpPr>
        <xdr:cNvPr id="640" name="楕円 639">
          <a:extLst>
            <a:ext uri="{FF2B5EF4-FFF2-40B4-BE49-F238E27FC236}">
              <a16:creationId xmlns:a16="http://schemas.microsoft.com/office/drawing/2014/main" id="{00000000-0008-0000-0600-000080020000}"/>
            </a:ext>
          </a:extLst>
        </xdr:cNvPr>
        <xdr:cNvSpPr/>
      </xdr:nvSpPr>
      <xdr:spPr>
        <a:xfrm>
          <a:off x="14541500" y="12940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74</xdr:row>
      <xdr:rowOff>28719</xdr:rowOff>
    </xdr:from>
    <xdr:ext cx="599010"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4292795" y="127160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75</xdr:row>
      <xdr:rowOff>94528</xdr:rowOff>
    </xdr:from>
    <xdr:to>
      <xdr:col>72</xdr:col>
      <xdr:colOff>38100</xdr:colOff>
      <xdr:row>76</xdr:row>
      <xdr:rowOff>24678</xdr:rowOff>
    </xdr:to>
    <xdr:sp macro="" textlink="">
      <xdr:nvSpPr>
        <xdr:cNvPr id="642" name="楕円 641">
          <a:extLst>
            <a:ext uri="{FF2B5EF4-FFF2-40B4-BE49-F238E27FC236}">
              <a16:creationId xmlns:a16="http://schemas.microsoft.com/office/drawing/2014/main" id="{00000000-0008-0000-0600-000082020000}"/>
            </a:ext>
          </a:extLst>
        </xdr:cNvPr>
        <xdr:cNvSpPr/>
      </xdr:nvSpPr>
      <xdr:spPr>
        <a:xfrm>
          <a:off x="13652500" y="129532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74</xdr:row>
      <xdr:rowOff>41205</xdr:rowOff>
    </xdr:from>
    <xdr:ext cx="599010"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3403795" y="127285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104603</xdr:rowOff>
    </xdr:from>
    <xdr:to>
      <xdr:col>67</xdr:col>
      <xdr:colOff>101600</xdr:colOff>
      <xdr:row>76</xdr:row>
      <xdr:rowOff>34753</xdr:rowOff>
    </xdr:to>
    <xdr:sp macro="" textlink="">
      <xdr:nvSpPr>
        <xdr:cNvPr id="644" name="楕円 643">
          <a:extLst>
            <a:ext uri="{FF2B5EF4-FFF2-40B4-BE49-F238E27FC236}">
              <a16:creationId xmlns:a16="http://schemas.microsoft.com/office/drawing/2014/main" id="{00000000-0008-0000-0600-000084020000}"/>
            </a:ext>
          </a:extLst>
        </xdr:cNvPr>
        <xdr:cNvSpPr/>
      </xdr:nvSpPr>
      <xdr:spPr>
        <a:xfrm>
          <a:off x="12763500" y="129633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74</xdr:row>
      <xdr:rowOff>51280</xdr:rowOff>
    </xdr:from>
    <xdr:ext cx="599010"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2514795" y="127385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6" name="正方形/長方形 645">
          <a:extLst>
            <a:ext uri="{FF2B5EF4-FFF2-40B4-BE49-F238E27FC236}">
              <a16:creationId xmlns:a16="http://schemas.microsoft.com/office/drawing/2014/main" id="{00000000-0008-0000-0600-000086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47" name="正方形/長方形 646">
          <a:extLst>
            <a:ext uri="{FF2B5EF4-FFF2-40B4-BE49-F238E27FC236}">
              <a16:creationId xmlns:a16="http://schemas.microsoft.com/office/drawing/2014/main" id="{00000000-0008-0000-0600-000087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48" name="正方形/長方形 647">
          <a:extLst>
            <a:ext uri="{FF2B5EF4-FFF2-40B4-BE49-F238E27FC236}">
              <a16:creationId xmlns:a16="http://schemas.microsoft.com/office/drawing/2014/main" id="{00000000-0008-0000-0600-000088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49" name="正方形/長方形 648">
          <a:extLst>
            <a:ext uri="{FF2B5EF4-FFF2-40B4-BE49-F238E27FC236}">
              <a16:creationId xmlns:a16="http://schemas.microsoft.com/office/drawing/2014/main" id="{00000000-0008-0000-0600-000089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0" name="正方形/長方形 649">
          <a:extLst>
            <a:ext uri="{FF2B5EF4-FFF2-40B4-BE49-F238E27FC236}">
              <a16:creationId xmlns:a16="http://schemas.microsoft.com/office/drawing/2014/main" id="{00000000-0008-0000-0600-00008A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4" name="テキスト ボックス 653">
          <a:extLst>
            <a:ext uri="{FF2B5EF4-FFF2-40B4-BE49-F238E27FC236}">
              <a16:creationId xmlns:a16="http://schemas.microsoft.com/office/drawing/2014/main" id="{00000000-0008-0000-0600-00008E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5" name="直線コネクタ 654">
          <a:extLst>
            <a:ext uri="{FF2B5EF4-FFF2-40B4-BE49-F238E27FC236}">
              <a16:creationId xmlns:a16="http://schemas.microsoft.com/office/drawing/2014/main" id="{00000000-0008-0000-0600-00008F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56" name="直線コネクタ 655">
          <a:extLst>
            <a:ext uri="{FF2B5EF4-FFF2-40B4-BE49-F238E27FC236}">
              <a16:creationId xmlns:a16="http://schemas.microsoft.com/office/drawing/2014/main" id="{00000000-0008-0000-0600-000090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58" name="直線コネクタ 657">
          <a:extLst>
            <a:ext uri="{FF2B5EF4-FFF2-40B4-BE49-F238E27FC236}">
              <a16:creationId xmlns:a16="http://schemas.microsoft.com/office/drawing/2014/main" id="{00000000-0008-0000-0600-000092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62" name="直線コネクタ 661">
          <a:extLst>
            <a:ext uri="{FF2B5EF4-FFF2-40B4-BE49-F238E27FC236}">
              <a16:creationId xmlns:a16="http://schemas.microsoft.com/office/drawing/2014/main" id="{00000000-0008-0000-0600-000096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63" name="テキスト ボックス 662">
          <a:extLst>
            <a:ext uri="{FF2B5EF4-FFF2-40B4-BE49-F238E27FC236}">
              <a16:creationId xmlns:a16="http://schemas.microsoft.com/office/drawing/2014/main" id="{00000000-0008-0000-0600-000097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4" name="直線コネクタ 663">
          <a:extLst>
            <a:ext uri="{FF2B5EF4-FFF2-40B4-BE49-F238E27FC236}">
              <a16:creationId xmlns:a16="http://schemas.microsoft.com/office/drawing/2014/main" id="{00000000-0008-0000-0600-000098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65" name="テキスト ボックス 664">
          <a:extLst>
            <a:ext uri="{FF2B5EF4-FFF2-40B4-BE49-F238E27FC236}">
              <a16:creationId xmlns:a16="http://schemas.microsoft.com/office/drawing/2014/main" id="{00000000-0008-0000-0600-000099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66" name="積立金グラフ枠">
          <a:extLst>
            <a:ext uri="{FF2B5EF4-FFF2-40B4-BE49-F238E27FC236}">
              <a16:creationId xmlns:a16="http://schemas.microsoft.com/office/drawing/2014/main" id="{00000000-0008-0000-0600-00009A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149157</xdr:rowOff>
    </xdr:from>
    <xdr:to>
      <xdr:col>85</xdr:col>
      <xdr:colOff>126364</xdr:colOff>
      <xdr:row>98</xdr:row>
      <xdr:rowOff>138019</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flipV="1">
          <a:off x="16317595" y="15579657"/>
          <a:ext cx="1269" cy="13604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141846</xdr:rowOff>
    </xdr:from>
    <xdr:ext cx="378565" cy="259045"/>
    <xdr:sp macro="" textlink="">
      <xdr:nvSpPr>
        <xdr:cNvPr id="668" name="積立金最小値テキスト">
          <a:extLst>
            <a:ext uri="{FF2B5EF4-FFF2-40B4-BE49-F238E27FC236}">
              <a16:creationId xmlns:a16="http://schemas.microsoft.com/office/drawing/2014/main" id="{00000000-0008-0000-0600-00009C020000}"/>
            </a:ext>
          </a:extLst>
        </xdr:cNvPr>
        <xdr:cNvSpPr txBox="1"/>
      </xdr:nvSpPr>
      <xdr:spPr>
        <a:xfrm>
          <a:off x="16370300" y="169439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138019</xdr:rowOff>
    </xdr:from>
    <xdr:to>
      <xdr:col>86</xdr:col>
      <xdr:colOff>25400</xdr:colOff>
      <xdr:row>98</xdr:row>
      <xdr:rowOff>138019</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6230600" y="169401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95834</xdr:rowOff>
    </xdr:from>
    <xdr:ext cx="599010" cy="259045"/>
    <xdr:sp macro="" textlink="">
      <xdr:nvSpPr>
        <xdr:cNvPr id="670" name="積立金最大値テキスト">
          <a:extLst>
            <a:ext uri="{FF2B5EF4-FFF2-40B4-BE49-F238E27FC236}">
              <a16:creationId xmlns:a16="http://schemas.microsoft.com/office/drawing/2014/main" id="{00000000-0008-0000-0600-00009E020000}"/>
            </a:ext>
          </a:extLst>
        </xdr:cNvPr>
        <xdr:cNvSpPr txBox="1"/>
      </xdr:nvSpPr>
      <xdr:spPr>
        <a:xfrm>
          <a:off x="16370300" y="153548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595,863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149157</xdr:rowOff>
    </xdr:from>
    <xdr:to>
      <xdr:col>86</xdr:col>
      <xdr:colOff>25400</xdr:colOff>
      <xdr:row>90</xdr:row>
      <xdr:rowOff>149157</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6230600" y="155796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10254</xdr:rowOff>
    </xdr:from>
    <xdr:to>
      <xdr:col>85</xdr:col>
      <xdr:colOff>127000</xdr:colOff>
      <xdr:row>96</xdr:row>
      <xdr:rowOff>63170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flipV="1">
          <a:off x="15481300" y="16469454"/>
          <a:ext cx="838200" cy="529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5109</xdr:rowOff>
    </xdr:from>
    <xdr:ext cx="599010" cy="259045"/>
    <xdr:sp macro="" textlink="">
      <xdr:nvSpPr>
        <xdr:cNvPr id="673" name="積立金平均値テキスト">
          <a:extLst>
            <a:ext uri="{FF2B5EF4-FFF2-40B4-BE49-F238E27FC236}">
              <a16:creationId xmlns:a16="http://schemas.microsoft.com/office/drawing/2014/main" id="{00000000-0008-0000-0600-0000A1020000}"/>
            </a:ext>
          </a:extLst>
        </xdr:cNvPr>
        <xdr:cNvSpPr txBox="1"/>
      </xdr:nvSpPr>
      <xdr:spPr>
        <a:xfrm>
          <a:off x="16370300" y="1663575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26682</xdr:rowOff>
    </xdr:from>
    <xdr:to>
      <xdr:col>85</xdr:col>
      <xdr:colOff>177800</xdr:colOff>
      <xdr:row>97</xdr:row>
      <xdr:rowOff>128282</xdr:rowOff>
    </xdr:to>
    <xdr:sp macro="" textlink="">
      <xdr:nvSpPr>
        <xdr:cNvPr id="674" name="フローチャート: 判断 673">
          <a:extLst>
            <a:ext uri="{FF2B5EF4-FFF2-40B4-BE49-F238E27FC236}">
              <a16:creationId xmlns:a16="http://schemas.microsoft.com/office/drawing/2014/main" id="{00000000-0008-0000-0600-0000A2020000}"/>
            </a:ext>
          </a:extLst>
        </xdr:cNvPr>
        <xdr:cNvSpPr/>
      </xdr:nvSpPr>
      <xdr:spPr>
        <a:xfrm>
          <a:off x="16268700" y="16657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63170</xdr:rowOff>
    </xdr:from>
    <xdr:to>
      <xdr:col>81</xdr:col>
      <xdr:colOff>50800</xdr:colOff>
      <xdr:row>96</xdr:row>
      <xdr:rowOff>108610</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flipV="1">
          <a:off x="14592300" y="16522370"/>
          <a:ext cx="889000" cy="45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152977</xdr:rowOff>
    </xdr:from>
    <xdr:to>
      <xdr:col>81</xdr:col>
      <xdr:colOff>101600</xdr:colOff>
      <xdr:row>97</xdr:row>
      <xdr:rowOff>83127</xdr:rowOff>
    </xdr:to>
    <xdr:sp macro="" textlink="">
      <xdr:nvSpPr>
        <xdr:cNvPr id="676" name="フローチャート: 判断 675">
          <a:extLst>
            <a:ext uri="{FF2B5EF4-FFF2-40B4-BE49-F238E27FC236}">
              <a16:creationId xmlns:a16="http://schemas.microsoft.com/office/drawing/2014/main" id="{00000000-0008-0000-0600-0000A4020000}"/>
            </a:ext>
          </a:extLst>
        </xdr:cNvPr>
        <xdr:cNvSpPr/>
      </xdr:nvSpPr>
      <xdr:spPr>
        <a:xfrm>
          <a:off x="15430500" y="166121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97</xdr:row>
      <xdr:rowOff>74254</xdr:rowOff>
    </xdr:from>
    <xdr:ext cx="599010" cy="2590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5181795" y="167049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94</xdr:row>
      <xdr:rowOff>149448</xdr:rowOff>
    </xdr:from>
    <xdr:to>
      <xdr:col>76</xdr:col>
      <xdr:colOff>114300</xdr:colOff>
      <xdr:row>96</xdr:row>
      <xdr:rowOff>108610</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3703300" y="16265748"/>
          <a:ext cx="889000" cy="3020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20386</xdr:rowOff>
    </xdr:from>
    <xdr:to>
      <xdr:col>76</xdr:col>
      <xdr:colOff>165100</xdr:colOff>
      <xdr:row>96</xdr:row>
      <xdr:rowOff>121986</xdr:rowOff>
    </xdr:to>
    <xdr:sp macro="" textlink="">
      <xdr:nvSpPr>
        <xdr:cNvPr id="679" name="フローチャート: 判断 678">
          <a:extLst>
            <a:ext uri="{FF2B5EF4-FFF2-40B4-BE49-F238E27FC236}">
              <a16:creationId xmlns:a16="http://schemas.microsoft.com/office/drawing/2014/main" id="{00000000-0008-0000-0600-0000A7020000}"/>
            </a:ext>
          </a:extLst>
        </xdr:cNvPr>
        <xdr:cNvSpPr/>
      </xdr:nvSpPr>
      <xdr:spPr>
        <a:xfrm>
          <a:off x="14541500" y="16479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94</xdr:row>
      <xdr:rowOff>138513</xdr:rowOff>
    </xdr:from>
    <xdr:ext cx="599010"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4292795" y="162548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94</xdr:row>
      <xdr:rowOff>149448</xdr:rowOff>
    </xdr:from>
    <xdr:to>
      <xdr:col>71</xdr:col>
      <xdr:colOff>177800</xdr:colOff>
      <xdr:row>95</xdr:row>
      <xdr:rowOff>70058</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flipV="1">
          <a:off x="12814300" y="16265748"/>
          <a:ext cx="889000" cy="92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123588</xdr:rowOff>
    </xdr:from>
    <xdr:to>
      <xdr:col>72</xdr:col>
      <xdr:colOff>38100</xdr:colOff>
      <xdr:row>96</xdr:row>
      <xdr:rowOff>53738</xdr:rowOff>
    </xdr:to>
    <xdr:sp macro="" textlink="">
      <xdr:nvSpPr>
        <xdr:cNvPr id="682" name="フローチャート: 判断 681">
          <a:extLst>
            <a:ext uri="{FF2B5EF4-FFF2-40B4-BE49-F238E27FC236}">
              <a16:creationId xmlns:a16="http://schemas.microsoft.com/office/drawing/2014/main" id="{00000000-0008-0000-0600-0000AA020000}"/>
            </a:ext>
          </a:extLst>
        </xdr:cNvPr>
        <xdr:cNvSpPr/>
      </xdr:nvSpPr>
      <xdr:spPr>
        <a:xfrm>
          <a:off x="13652500" y="16411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96</xdr:row>
      <xdr:rowOff>44865</xdr:rowOff>
    </xdr:from>
    <xdr:ext cx="599010"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3403795" y="165040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209,826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166441</xdr:rowOff>
    </xdr:from>
    <xdr:to>
      <xdr:col>67</xdr:col>
      <xdr:colOff>101600</xdr:colOff>
      <xdr:row>97</xdr:row>
      <xdr:rowOff>96591</xdr:rowOff>
    </xdr:to>
    <xdr:sp macro="" textlink="">
      <xdr:nvSpPr>
        <xdr:cNvPr id="684" name="フローチャート: 判断 683">
          <a:extLst>
            <a:ext uri="{FF2B5EF4-FFF2-40B4-BE49-F238E27FC236}">
              <a16:creationId xmlns:a16="http://schemas.microsoft.com/office/drawing/2014/main" id="{00000000-0008-0000-0600-0000AC020000}"/>
            </a:ext>
          </a:extLst>
        </xdr:cNvPr>
        <xdr:cNvSpPr/>
      </xdr:nvSpPr>
      <xdr:spPr>
        <a:xfrm>
          <a:off x="12763500" y="166256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97</xdr:row>
      <xdr:rowOff>87718</xdr:rowOff>
    </xdr:from>
    <xdr:ext cx="599010"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2514795" y="167183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89" name="テキスト ボックス 688">
          <a:extLst>
            <a:ext uri="{FF2B5EF4-FFF2-40B4-BE49-F238E27FC236}">
              <a16:creationId xmlns:a16="http://schemas.microsoft.com/office/drawing/2014/main" id="{00000000-0008-0000-0600-0000B1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130904</xdr:rowOff>
    </xdr:from>
    <xdr:to>
      <xdr:col>85</xdr:col>
      <xdr:colOff>177800</xdr:colOff>
      <xdr:row>96</xdr:row>
      <xdr:rowOff>61054</xdr:rowOff>
    </xdr:to>
    <xdr:sp macro="" textlink="">
      <xdr:nvSpPr>
        <xdr:cNvPr id="691" name="楕円 690">
          <a:extLst>
            <a:ext uri="{FF2B5EF4-FFF2-40B4-BE49-F238E27FC236}">
              <a16:creationId xmlns:a16="http://schemas.microsoft.com/office/drawing/2014/main" id="{00000000-0008-0000-0600-0000B3020000}"/>
            </a:ext>
          </a:extLst>
        </xdr:cNvPr>
        <xdr:cNvSpPr/>
      </xdr:nvSpPr>
      <xdr:spPr>
        <a:xfrm>
          <a:off x="16268700" y="16418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94</xdr:row>
      <xdr:rowOff>153781</xdr:rowOff>
    </xdr:from>
    <xdr:ext cx="599010" cy="259045"/>
    <xdr:sp macro="" textlink="">
      <xdr:nvSpPr>
        <xdr:cNvPr id="692" name="積立金該当値テキスト">
          <a:extLst>
            <a:ext uri="{FF2B5EF4-FFF2-40B4-BE49-F238E27FC236}">
              <a16:creationId xmlns:a16="http://schemas.microsoft.com/office/drawing/2014/main" id="{00000000-0008-0000-0600-0000B4020000}"/>
            </a:ext>
          </a:extLst>
        </xdr:cNvPr>
        <xdr:cNvSpPr txBox="1"/>
      </xdr:nvSpPr>
      <xdr:spPr>
        <a:xfrm>
          <a:off x="16370300" y="162700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206,626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12370</xdr:rowOff>
    </xdr:from>
    <xdr:to>
      <xdr:col>81</xdr:col>
      <xdr:colOff>101600</xdr:colOff>
      <xdr:row>96</xdr:row>
      <xdr:rowOff>113970</xdr:rowOff>
    </xdr:to>
    <xdr:sp macro="" textlink="">
      <xdr:nvSpPr>
        <xdr:cNvPr id="693" name="楕円 692">
          <a:extLst>
            <a:ext uri="{FF2B5EF4-FFF2-40B4-BE49-F238E27FC236}">
              <a16:creationId xmlns:a16="http://schemas.microsoft.com/office/drawing/2014/main" id="{00000000-0008-0000-0600-0000B5020000}"/>
            </a:ext>
          </a:extLst>
        </xdr:cNvPr>
        <xdr:cNvSpPr/>
      </xdr:nvSpPr>
      <xdr:spPr>
        <a:xfrm>
          <a:off x="15430500" y="16471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94</xdr:row>
      <xdr:rowOff>130497</xdr:rowOff>
    </xdr:from>
    <xdr:ext cx="59901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5181795" y="162467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57810</xdr:rowOff>
    </xdr:from>
    <xdr:to>
      <xdr:col>76</xdr:col>
      <xdr:colOff>165100</xdr:colOff>
      <xdr:row>96</xdr:row>
      <xdr:rowOff>159410</xdr:rowOff>
    </xdr:to>
    <xdr:sp macro="" textlink="">
      <xdr:nvSpPr>
        <xdr:cNvPr id="695" name="楕円 694">
          <a:extLst>
            <a:ext uri="{FF2B5EF4-FFF2-40B4-BE49-F238E27FC236}">
              <a16:creationId xmlns:a16="http://schemas.microsoft.com/office/drawing/2014/main" id="{00000000-0008-0000-0600-0000B7020000}"/>
            </a:ext>
          </a:extLst>
        </xdr:cNvPr>
        <xdr:cNvSpPr/>
      </xdr:nvSpPr>
      <xdr:spPr>
        <a:xfrm>
          <a:off x="14541500" y="16517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96</xdr:row>
      <xdr:rowOff>150537</xdr:rowOff>
    </xdr:from>
    <xdr:ext cx="599010"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4292795" y="166097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94</xdr:row>
      <xdr:rowOff>98648</xdr:rowOff>
    </xdr:from>
    <xdr:to>
      <xdr:col>72</xdr:col>
      <xdr:colOff>38100</xdr:colOff>
      <xdr:row>95</xdr:row>
      <xdr:rowOff>28798</xdr:rowOff>
    </xdr:to>
    <xdr:sp macro="" textlink="">
      <xdr:nvSpPr>
        <xdr:cNvPr id="697" name="楕円 696">
          <a:extLst>
            <a:ext uri="{FF2B5EF4-FFF2-40B4-BE49-F238E27FC236}">
              <a16:creationId xmlns:a16="http://schemas.microsoft.com/office/drawing/2014/main" id="{00000000-0008-0000-0600-0000B9020000}"/>
            </a:ext>
          </a:extLst>
        </xdr:cNvPr>
        <xdr:cNvSpPr/>
      </xdr:nvSpPr>
      <xdr:spPr>
        <a:xfrm>
          <a:off x="13652500" y="16214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93</xdr:row>
      <xdr:rowOff>45325</xdr:rowOff>
    </xdr:from>
    <xdr:ext cx="599010"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3403795" y="159901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19258</xdr:rowOff>
    </xdr:from>
    <xdr:to>
      <xdr:col>67</xdr:col>
      <xdr:colOff>101600</xdr:colOff>
      <xdr:row>95</xdr:row>
      <xdr:rowOff>120858</xdr:rowOff>
    </xdr:to>
    <xdr:sp macro="" textlink="">
      <xdr:nvSpPr>
        <xdr:cNvPr id="699" name="楕円 698">
          <a:extLst>
            <a:ext uri="{FF2B5EF4-FFF2-40B4-BE49-F238E27FC236}">
              <a16:creationId xmlns:a16="http://schemas.microsoft.com/office/drawing/2014/main" id="{00000000-0008-0000-0600-0000BB020000}"/>
            </a:ext>
          </a:extLst>
        </xdr:cNvPr>
        <xdr:cNvSpPr/>
      </xdr:nvSpPr>
      <xdr:spPr>
        <a:xfrm>
          <a:off x="12763500" y="16307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93</xdr:row>
      <xdr:rowOff>137385</xdr:rowOff>
    </xdr:from>
    <xdr:ext cx="599010"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2514795" y="160822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1" name="正方形/長方形 700">
          <a:extLst>
            <a:ext uri="{FF2B5EF4-FFF2-40B4-BE49-F238E27FC236}">
              <a16:creationId xmlns:a16="http://schemas.microsoft.com/office/drawing/2014/main" id="{00000000-0008-0000-0600-0000BD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2" name="正方形/長方形 701">
          <a:extLst>
            <a:ext uri="{FF2B5EF4-FFF2-40B4-BE49-F238E27FC236}">
              <a16:creationId xmlns:a16="http://schemas.microsoft.com/office/drawing/2014/main" id="{00000000-0008-0000-0600-0000BE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3" name="正方形/長方形 702">
          <a:extLst>
            <a:ext uri="{FF2B5EF4-FFF2-40B4-BE49-F238E27FC236}">
              <a16:creationId xmlns:a16="http://schemas.microsoft.com/office/drawing/2014/main" id="{00000000-0008-0000-0600-0000BF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4" name="正方形/長方形 703">
          <a:extLst>
            <a:ext uri="{FF2B5EF4-FFF2-40B4-BE49-F238E27FC236}">
              <a16:creationId xmlns:a16="http://schemas.microsoft.com/office/drawing/2014/main" id="{00000000-0008-0000-0600-0000C0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5" name="正方形/長方形 704">
          <a:extLst>
            <a:ext uri="{FF2B5EF4-FFF2-40B4-BE49-F238E27FC236}">
              <a16:creationId xmlns:a16="http://schemas.microsoft.com/office/drawing/2014/main" id="{00000000-0008-0000-0600-0000C1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06" name="正方形/長方形 705">
          <a:extLst>
            <a:ext uri="{FF2B5EF4-FFF2-40B4-BE49-F238E27FC236}">
              <a16:creationId xmlns:a16="http://schemas.microsoft.com/office/drawing/2014/main" id="{00000000-0008-0000-0600-0000C2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07" name="正方形/長方形 706">
          <a:extLst>
            <a:ext uri="{FF2B5EF4-FFF2-40B4-BE49-F238E27FC236}">
              <a16:creationId xmlns:a16="http://schemas.microsoft.com/office/drawing/2014/main" id="{00000000-0008-0000-0600-0000C3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0" name="直線コネクタ 709">
          <a:extLst>
            <a:ext uri="{FF2B5EF4-FFF2-40B4-BE49-F238E27FC236}">
              <a16:creationId xmlns:a16="http://schemas.microsoft.com/office/drawing/2014/main" id="{00000000-0008-0000-0600-0000C6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11" name="直線コネクタ 710">
          <a:extLst>
            <a:ext uri="{FF2B5EF4-FFF2-40B4-BE49-F238E27FC236}">
              <a16:creationId xmlns:a16="http://schemas.microsoft.com/office/drawing/2014/main" id="{00000000-0008-0000-0600-0000C7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13" name="直線コネクタ 712">
          <a:extLst>
            <a:ext uri="{FF2B5EF4-FFF2-40B4-BE49-F238E27FC236}">
              <a16:creationId xmlns:a16="http://schemas.microsoft.com/office/drawing/2014/main" id="{00000000-0008-0000-0600-0000C9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15" name="直線コネクタ 714">
          <a:extLst>
            <a:ext uri="{FF2B5EF4-FFF2-40B4-BE49-F238E27FC236}">
              <a16:creationId xmlns:a16="http://schemas.microsoft.com/office/drawing/2014/main" id="{00000000-0008-0000-0600-0000CB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17" name="直線コネクタ 716">
          <a:extLst>
            <a:ext uri="{FF2B5EF4-FFF2-40B4-BE49-F238E27FC236}">
              <a16:creationId xmlns:a16="http://schemas.microsoft.com/office/drawing/2014/main" id="{00000000-0008-0000-0600-0000CD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18" name="テキスト ボックス 717">
          <a:extLst>
            <a:ext uri="{FF2B5EF4-FFF2-40B4-BE49-F238E27FC236}">
              <a16:creationId xmlns:a16="http://schemas.microsoft.com/office/drawing/2014/main" id="{00000000-0008-0000-0600-0000CE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19" name="直線コネクタ 718">
          <a:extLst>
            <a:ext uri="{FF2B5EF4-FFF2-40B4-BE49-F238E27FC236}">
              <a16:creationId xmlns:a16="http://schemas.microsoft.com/office/drawing/2014/main" id="{00000000-0008-0000-0600-0000CF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0" name="テキスト ボックス 719">
          <a:extLst>
            <a:ext uri="{FF2B5EF4-FFF2-40B4-BE49-F238E27FC236}">
              <a16:creationId xmlns:a16="http://schemas.microsoft.com/office/drawing/2014/main" id="{00000000-0008-0000-0600-0000D0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1" name="投資及び出資金グラフ枠">
          <a:extLst>
            <a:ext uri="{FF2B5EF4-FFF2-40B4-BE49-F238E27FC236}">
              <a16:creationId xmlns:a16="http://schemas.microsoft.com/office/drawing/2014/main" id="{00000000-0008-0000-0600-0000D1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28258</xdr:rowOff>
    </xdr:from>
    <xdr:to>
      <xdr:col>116</xdr:col>
      <xdr:colOff>62864</xdr:colOff>
      <xdr:row>38</xdr:row>
      <xdr:rowOff>139700</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flipV="1">
          <a:off x="22159595" y="5343208"/>
          <a:ext cx="1269" cy="13115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23" name="投資及び出資金最小値テキスト">
          <a:extLst>
            <a:ext uri="{FF2B5EF4-FFF2-40B4-BE49-F238E27FC236}">
              <a16:creationId xmlns:a16="http://schemas.microsoft.com/office/drawing/2014/main" id="{00000000-0008-0000-0600-0000D3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146385</xdr:rowOff>
    </xdr:from>
    <xdr:ext cx="534377" cy="259045"/>
    <xdr:sp macro="" textlink="">
      <xdr:nvSpPr>
        <xdr:cNvPr id="725" name="投資及び出資金最大値テキスト">
          <a:extLst>
            <a:ext uri="{FF2B5EF4-FFF2-40B4-BE49-F238E27FC236}">
              <a16:creationId xmlns:a16="http://schemas.microsoft.com/office/drawing/2014/main" id="{00000000-0008-0000-0600-0000D5020000}"/>
            </a:ext>
          </a:extLst>
        </xdr:cNvPr>
        <xdr:cNvSpPr txBox="1"/>
      </xdr:nvSpPr>
      <xdr:spPr>
        <a:xfrm>
          <a:off x="22212300" y="51184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57,375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28258</xdr:rowOff>
    </xdr:from>
    <xdr:to>
      <xdr:col>116</xdr:col>
      <xdr:colOff>152400</xdr:colOff>
      <xdr:row>31</xdr:row>
      <xdr:rowOff>28258</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22072600" y="53432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151553</xdr:rowOff>
    </xdr:from>
    <xdr:ext cx="469744" cy="259045"/>
    <xdr:sp macro="" textlink="">
      <xdr:nvSpPr>
        <xdr:cNvPr id="728" name="投資及び出資金平均値テキスト">
          <a:extLst>
            <a:ext uri="{FF2B5EF4-FFF2-40B4-BE49-F238E27FC236}">
              <a16:creationId xmlns:a16="http://schemas.microsoft.com/office/drawing/2014/main" id="{00000000-0008-0000-0600-0000D8020000}"/>
            </a:ext>
          </a:extLst>
        </xdr:cNvPr>
        <xdr:cNvSpPr txBox="1"/>
      </xdr:nvSpPr>
      <xdr:spPr>
        <a:xfrm>
          <a:off x="22212300" y="632375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128676</xdr:rowOff>
    </xdr:from>
    <xdr:to>
      <xdr:col>116</xdr:col>
      <xdr:colOff>114300</xdr:colOff>
      <xdr:row>38</xdr:row>
      <xdr:rowOff>58826</xdr:rowOff>
    </xdr:to>
    <xdr:sp macro="" textlink="">
      <xdr:nvSpPr>
        <xdr:cNvPr id="729" name="フローチャート: 判断 728">
          <a:extLst>
            <a:ext uri="{FF2B5EF4-FFF2-40B4-BE49-F238E27FC236}">
              <a16:creationId xmlns:a16="http://schemas.microsoft.com/office/drawing/2014/main" id="{00000000-0008-0000-0600-0000D9020000}"/>
            </a:ext>
          </a:extLst>
        </xdr:cNvPr>
        <xdr:cNvSpPr/>
      </xdr:nvSpPr>
      <xdr:spPr>
        <a:xfrm>
          <a:off x="22110700" y="6472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688</xdr:rowOff>
    </xdr:from>
    <xdr:to>
      <xdr:col>111</xdr:col>
      <xdr:colOff>177800</xdr:colOff>
      <xdr:row>38</xdr:row>
      <xdr:rowOff>139700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20434300" y="6515788"/>
          <a:ext cx="889000" cy="139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57741</xdr:rowOff>
    </xdr:from>
    <xdr:to>
      <xdr:col>112</xdr:col>
      <xdr:colOff>38100</xdr:colOff>
      <xdr:row>38</xdr:row>
      <xdr:rowOff>159341</xdr:rowOff>
    </xdr:to>
    <xdr:sp macro="" textlink="">
      <xdr:nvSpPr>
        <xdr:cNvPr id="731" name="フローチャート: 判断 730">
          <a:extLst>
            <a:ext uri="{FF2B5EF4-FFF2-40B4-BE49-F238E27FC236}">
              <a16:creationId xmlns:a16="http://schemas.microsoft.com/office/drawing/2014/main" id="{00000000-0008-0000-0600-0000DB020000}"/>
            </a:ext>
          </a:extLst>
        </xdr:cNvPr>
        <xdr:cNvSpPr/>
      </xdr:nvSpPr>
      <xdr:spPr>
        <a:xfrm>
          <a:off x="21272500" y="65728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4419</xdr:rowOff>
    </xdr:from>
    <xdr:ext cx="469744" cy="259045"/>
    <xdr:sp macro="" textlink="">
      <xdr:nvSpPr>
        <xdr:cNvPr id="732" name="テキスト ボックス 731">
          <a:extLst>
            <a:ext uri="{FF2B5EF4-FFF2-40B4-BE49-F238E27FC236}">
              <a16:creationId xmlns:a16="http://schemas.microsoft.com/office/drawing/2014/main" id="{00000000-0008-0000-0600-0000DC020000}"/>
            </a:ext>
          </a:extLst>
        </xdr:cNvPr>
        <xdr:cNvSpPr txBox="1"/>
      </xdr:nvSpPr>
      <xdr:spPr>
        <a:xfrm>
          <a:off x="21088428" y="63480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688</xdr:rowOff>
    </xdr:from>
    <xdr:to>
      <xdr:col>107</xdr:col>
      <xdr:colOff>50800</xdr:colOff>
      <xdr:row>38</xdr:row>
      <xdr:rowOff>71440</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flipV="1">
          <a:off x="19545300" y="6515788"/>
          <a:ext cx="889000" cy="707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69423</xdr:rowOff>
    </xdr:from>
    <xdr:to>
      <xdr:col>107</xdr:col>
      <xdr:colOff>101600</xdr:colOff>
      <xdr:row>38</xdr:row>
      <xdr:rowOff>171023</xdr:rowOff>
    </xdr:to>
    <xdr:sp macro="" textlink="">
      <xdr:nvSpPr>
        <xdr:cNvPr id="734" name="フローチャート: 判断 733">
          <a:extLst>
            <a:ext uri="{FF2B5EF4-FFF2-40B4-BE49-F238E27FC236}">
              <a16:creationId xmlns:a16="http://schemas.microsoft.com/office/drawing/2014/main" id="{00000000-0008-0000-0600-0000DE020000}"/>
            </a:ext>
          </a:extLst>
        </xdr:cNvPr>
        <xdr:cNvSpPr/>
      </xdr:nvSpPr>
      <xdr:spPr>
        <a:xfrm>
          <a:off x="20383500" y="65845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38</xdr:row>
      <xdr:rowOff>162150</xdr:rowOff>
    </xdr:from>
    <xdr:ext cx="378565" cy="259045"/>
    <xdr:sp macro="" textlink="">
      <xdr:nvSpPr>
        <xdr:cNvPr id="735" name="テキスト ボックス 734">
          <a:extLst>
            <a:ext uri="{FF2B5EF4-FFF2-40B4-BE49-F238E27FC236}">
              <a16:creationId xmlns:a16="http://schemas.microsoft.com/office/drawing/2014/main" id="{00000000-0008-0000-0600-0000DF020000}"/>
            </a:ext>
          </a:extLst>
        </xdr:cNvPr>
        <xdr:cNvSpPr txBox="1"/>
      </xdr:nvSpPr>
      <xdr:spPr>
        <a:xfrm>
          <a:off x="20245017" y="667725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71440</xdr:rowOff>
    </xdr:from>
    <xdr:to>
      <xdr:col>102</xdr:col>
      <xdr:colOff>114300</xdr:colOff>
      <xdr:row>38</xdr:row>
      <xdr:rowOff>139700</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flipV="1">
          <a:off x="18656300" y="6586540"/>
          <a:ext cx="889000" cy="6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69858</xdr:rowOff>
    </xdr:from>
    <xdr:to>
      <xdr:col>102</xdr:col>
      <xdr:colOff>165100</xdr:colOff>
      <xdr:row>39</xdr:row>
      <xdr:rowOff>8</xdr:rowOff>
    </xdr:to>
    <xdr:sp macro="" textlink="">
      <xdr:nvSpPr>
        <xdr:cNvPr id="737" name="フローチャート: 判断 736">
          <a:extLst>
            <a:ext uri="{FF2B5EF4-FFF2-40B4-BE49-F238E27FC236}">
              <a16:creationId xmlns:a16="http://schemas.microsoft.com/office/drawing/2014/main" id="{00000000-0008-0000-0600-0000E1020000}"/>
            </a:ext>
          </a:extLst>
        </xdr:cNvPr>
        <xdr:cNvSpPr/>
      </xdr:nvSpPr>
      <xdr:spPr>
        <a:xfrm>
          <a:off x="19494500" y="6584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38</xdr:row>
      <xdr:rowOff>162585</xdr:rowOff>
    </xdr:from>
    <xdr:ext cx="378565" cy="259045"/>
    <xdr:sp macro="" textlink="">
      <xdr:nvSpPr>
        <xdr:cNvPr id="738" name="テキスト ボックス 737">
          <a:extLst>
            <a:ext uri="{FF2B5EF4-FFF2-40B4-BE49-F238E27FC236}">
              <a16:creationId xmlns:a16="http://schemas.microsoft.com/office/drawing/2014/main" id="{00000000-0008-0000-0600-0000E2020000}"/>
            </a:ext>
          </a:extLst>
        </xdr:cNvPr>
        <xdr:cNvSpPr txBox="1"/>
      </xdr:nvSpPr>
      <xdr:spPr>
        <a:xfrm>
          <a:off x="19356017" y="667768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67640</xdr:rowOff>
    </xdr:from>
    <xdr:to>
      <xdr:col>98</xdr:col>
      <xdr:colOff>38100</xdr:colOff>
      <xdr:row>38</xdr:row>
      <xdr:rowOff>169240</xdr:rowOff>
    </xdr:to>
    <xdr:sp macro="" textlink="">
      <xdr:nvSpPr>
        <xdr:cNvPr id="739" name="フローチャート: 判断 738">
          <a:extLst>
            <a:ext uri="{FF2B5EF4-FFF2-40B4-BE49-F238E27FC236}">
              <a16:creationId xmlns:a16="http://schemas.microsoft.com/office/drawing/2014/main" id="{00000000-0008-0000-0600-0000E3020000}"/>
            </a:ext>
          </a:extLst>
        </xdr:cNvPr>
        <xdr:cNvSpPr/>
      </xdr:nvSpPr>
      <xdr:spPr>
        <a:xfrm>
          <a:off x="18605500" y="6582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14317</xdr:rowOff>
    </xdr:from>
    <xdr:ext cx="378565"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18467017" y="635796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1" name="テキスト ボックス 740">
          <a:extLst>
            <a:ext uri="{FF2B5EF4-FFF2-40B4-BE49-F238E27FC236}">
              <a16:creationId xmlns:a16="http://schemas.microsoft.com/office/drawing/2014/main" id="{00000000-0008-0000-0600-0000E5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4" name="テキスト ボックス 743">
          <a:extLst>
            <a:ext uri="{FF2B5EF4-FFF2-40B4-BE49-F238E27FC236}">
              <a16:creationId xmlns:a16="http://schemas.microsoft.com/office/drawing/2014/main" id="{00000000-0008-0000-0600-0000E8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46" name="楕円 745">
          <a:extLst>
            <a:ext uri="{FF2B5EF4-FFF2-40B4-BE49-F238E27FC236}">
              <a16:creationId xmlns:a16="http://schemas.microsoft.com/office/drawing/2014/main" id="{00000000-0008-0000-0600-0000EA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3827</xdr:rowOff>
    </xdr:from>
    <xdr:ext cx="249299" cy="259045"/>
    <xdr:sp macro="" textlink="">
      <xdr:nvSpPr>
        <xdr:cNvPr id="747" name="投資及び出資金該当値テキスト">
          <a:extLst>
            <a:ext uri="{FF2B5EF4-FFF2-40B4-BE49-F238E27FC236}">
              <a16:creationId xmlns:a16="http://schemas.microsoft.com/office/drawing/2014/main" id="{00000000-0008-0000-0600-0000EB020000}"/>
            </a:ext>
          </a:extLst>
        </xdr:cNvPr>
        <xdr:cNvSpPr txBox="1"/>
      </xdr:nvSpPr>
      <xdr:spPr>
        <a:xfrm>
          <a:off x="22212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48" name="楕円 747">
          <a:extLst>
            <a:ext uri="{FF2B5EF4-FFF2-40B4-BE49-F238E27FC236}">
              <a16:creationId xmlns:a16="http://schemas.microsoft.com/office/drawing/2014/main" id="{00000000-0008-0000-0600-0000EC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37</xdr:row>
      <xdr:rowOff>121338</xdr:rowOff>
    </xdr:from>
    <xdr:to>
      <xdr:col>107</xdr:col>
      <xdr:colOff>101600</xdr:colOff>
      <xdr:row>38</xdr:row>
      <xdr:rowOff>51488</xdr:rowOff>
    </xdr:to>
    <xdr:sp macro="" textlink="">
      <xdr:nvSpPr>
        <xdr:cNvPr id="750" name="楕円 749">
          <a:extLst>
            <a:ext uri="{FF2B5EF4-FFF2-40B4-BE49-F238E27FC236}">
              <a16:creationId xmlns:a16="http://schemas.microsoft.com/office/drawing/2014/main" id="{00000000-0008-0000-0600-0000EE020000}"/>
            </a:ext>
          </a:extLst>
        </xdr:cNvPr>
        <xdr:cNvSpPr/>
      </xdr:nvSpPr>
      <xdr:spPr>
        <a:xfrm>
          <a:off x="20383500" y="6464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68015</xdr:rowOff>
    </xdr:from>
    <xdr:ext cx="469744"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20199428" y="62402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20640</xdr:rowOff>
    </xdr:from>
    <xdr:to>
      <xdr:col>102</xdr:col>
      <xdr:colOff>165100</xdr:colOff>
      <xdr:row>38</xdr:row>
      <xdr:rowOff>122240</xdr:rowOff>
    </xdr:to>
    <xdr:sp macro="" textlink="">
      <xdr:nvSpPr>
        <xdr:cNvPr id="752" name="楕円 751">
          <a:extLst>
            <a:ext uri="{FF2B5EF4-FFF2-40B4-BE49-F238E27FC236}">
              <a16:creationId xmlns:a16="http://schemas.microsoft.com/office/drawing/2014/main" id="{00000000-0008-0000-0600-0000F0020000}"/>
            </a:ext>
          </a:extLst>
        </xdr:cNvPr>
        <xdr:cNvSpPr/>
      </xdr:nvSpPr>
      <xdr:spPr>
        <a:xfrm>
          <a:off x="19494500" y="6535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138767</xdr:rowOff>
    </xdr:from>
    <xdr:ext cx="469744"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19310428" y="6310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54" name="楕円 753">
          <a:extLst>
            <a:ext uri="{FF2B5EF4-FFF2-40B4-BE49-F238E27FC236}">
              <a16:creationId xmlns:a16="http://schemas.microsoft.com/office/drawing/2014/main" id="{00000000-0008-0000-0600-0000F202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56" name="正方形/長方形 755">
          <a:extLst>
            <a:ext uri="{FF2B5EF4-FFF2-40B4-BE49-F238E27FC236}">
              <a16:creationId xmlns:a16="http://schemas.microsoft.com/office/drawing/2014/main" id="{00000000-0008-0000-0600-0000F4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57" name="正方形/長方形 756">
          <a:extLst>
            <a:ext uri="{FF2B5EF4-FFF2-40B4-BE49-F238E27FC236}">
              <a16:creationId xmlns:a16="http://schemas.microsoft.com/office/drawing/2014/main" id="{00000000-0008-0000-0600-0000F5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58" name="正方形/長方形 757">
          <a:extLst>
            <a:ext uri="{FF2B5EF4-FFF2-40B4-BE49-F238E27FC236}">
              <a16:creationId xmlns:a16="http://schemas.microsoft.com/office/drawing/2014/main" id="{00000000-0008-0000-0600-0000F6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59" name="正方形/長方形 758">
          <a:extLst>
            <a:ext uri="{FF2B5EF4-FFF2-40B4-BE49-F238E27FC236}">
              <a16:creationId xmlns:a16="http://schemas.microsoft.com/office/drawing/2014/main" id="{00000000-0008-0000-0600-0000F7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0" name="正方形/長方形 759">
          <a:extLst>
            <a:ext uri="{FF2B5EF4-FFF2-40B4-BE49-F238E27FC236}">
              <a16:creationId xmlns:a16="http://schemas.microsoft.com/office/drawing/2014/main" id="{00000000-0008-0000-0600-0000F8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1" name="正方形/長方形 760">
          <a:extLst>
            <a:ext uri="{FF2B5EF4-FFF2-40B4-BE49-F238E27FC236}">
              <a16:creationId xmlns:a16="http://schemas.microsoft.com/office/drawing/2014/main" id="{00000000-0008-0000-0600-0000F9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2" name="正方形/長方形 761">
          <a:extLst>
            <a:ext uri="{FF2B5EF4-FFF2-40B4-BE49-F238E27FC236}">
              <a16:creationId xmlns:a16="http://schemas.microsoft.com/office/drawing/2014/main" id="{00000000-0008-0000-0600-0000FA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3" name="正方形/長方形 762">
          <a:extLst>
            <a:ext uri="{FF2B5EF4-FFF2-40B4-BE49-F238E27FC236}">
              <a16:creationId xmlns:a16="http://schemas.microsoft.com/office/drawing/2014/main" id="{00000000-0008-0000-0600-0000FB02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65" name="直線コネクタ 764">
          <a:extLst>
            <a:ext uri="{FF2B5EF4-FFF2-40B4-BE49-F238E27FC236}">
              <a16:creationId xmlns:a16="http://schemas.microsoft.com/office/drawing/2014/main" id="{00000000-0008-0000-0600-0000FD02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66" name="直線コネクタ 765">
          <a:extLst>
            <a:ext uri="{FF2B5EF4-FFF2-40B4-BE49-F238E27FC236}">
              <a16:creationId xmlns:a16="http://schemas.microsoft.com/office/drawing/2014/main" id="{00000000-0008-0000-0600-0000FE02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67" name="テキスト ボックス 766">
          <a:extLst>
            <a:ext uri="{FF2B5EF4-FFF2-40B4-BE49-F238E27FC236}">
              <a16:creationId xmlns:a16="http://schemas.microsoft.com/office/drawing/2014/main" id="{00000000-0008-0000-0600-0000FF02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68" name="直線コネクタ 767">
          <a:extLst>
            <a:ext uri="{FF2B5EF4-FFF2-40B4-BE49-F238E27FC236}">
              <a16:creationId xmlns:a16="http://schemas.microsoft.com/office/drawing/2014/main" id="{00000000-0008-0000-0600-000000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70" name="直線コネクタ 769">
          <a:extLst>
            <a:ext uri="{FF2B5EF4-FFF2-40B4-BE49-F238E27FC236}">
              <a16:creationId xmlns:a16="http://schemas.microsoft.com/office/drawing/2014/main" id="{00000000-0008-0000-0600-000002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72" name="直線コネクタ 771">
          <a:extLst>
            <a:ext uri="{FF2B5EF4-FFF2-40B4-BE49-F238E27FC236}">
              <a16:creationId xmlns:a16="http://schemas.microsoft.com/office/drawing/2014/main" id="{00000000-0008-0000-0600-000004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4" name="直線コネクタ 773">
          <a:extLst>
            <a:ext uri="{FF2B5EF4-FFF2-40B4-BE49-F238E27FC236}">
              <a16:creationId xmlns:a16="http://schemas.microsoft.com/office/drawing/2014/main" id="{00000000-0008-0000-0600-000006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6" name="貸付金グラフ枠">
          <a:extLst>
            <a:ext uri="{FF2B5EF4-FFF2-40B4-BE49-F238E27FC236}">
              <a16:creationId xmlns:a16="http://schemas.microsoft.com/office/drawing/2014/main" id="{00000000-0008-0000-0600-000008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102484</xdr:rowOff>
    </xdr:from>
    <xdr:to>
      <xdr:col>116</xdr:col>
      <xdr:colOff>62864</xdr:colOff>
      <xdr:row>58</xdr:row>
      <xdr:rowOff>139700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flipV="1">
          <a:off x="22159595" y="8674984"/>
          <a:ext cx="1269" cy="14088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78" name="貸付金最小値テキスト">
          <a:extLst>
            <a:ext uri="{FF2B5EF4-FFF2-40B4-BE49-F238E27FC236}">
              <a16:creationId xmlns:a16="http://schemas.microsoft.com/office/drawing/2014/main" id="{00000000-0008-0000-0600-00000A030000}"/>
            </a:ext>
          </a:extLst>
        </xdr:cNvPr>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49161</xdr:rowOff>
    </xdr:from>
    <xdr:ext cx="534377" cy="259045"/>
    <xdr:sp macro="" textlink="">
      <xdr:nvSpPr>
        <xdr:cNvPr id="780" name="貸付金最大値テキスト">
          <a:extLst>
            <a:ext uri="{FF2B5EF4-FFF2-40B4-BE49-F238E27FC236}">
              <a16:creationId xmlns:a16="http://schemas.microsoft.com/office/drawing/2014/main" id="{00000000-0008-0000-0600-00000C030000}"/>
            </a:ext>
          </a:extLst>
        </xdr:cNvPr>
        <xdr:cNvSpPr txBox="1"/>
      </xdr:nvSpPr>
      <xdr:spPr>
        <a:xfrm>
          <a:off x="22212300" y="84502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61,628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102484</xdr:rowOff>
    </xdr:from>
    <xdr:to>
      <xdr:col>116</xdr:col>
      <xdr:colOff>152400</xdr:colOff>
      <xdr:row>50</xdr:row>
      <xdr:rowOff>102484</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22072600" y="86749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120841</xdr:rowOff>
    </xdr:from>
    <xdr:to>
      <xdr:col>116</xdr:col>
      <xdr:colOff>63500</xdr:colOff>
      <xdr:row>58</xdr:row>
      <xdr:rowOff>121298</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flipV="1">
          <a:off x="21323300" y="10064941"/>
          <a:ext cx="838200" cy="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101856</xdr:rowOff>
    </xdr:from>
    <xdr:ext cx="469744" cy="259045"/>
    <xdr:sp macro="" textlink="">
      <xdr:nvSpPr>
        <xdr:cNvPr id="783" name="貸付金平均値テキスト">
          <a:extLst>
            <a:ext uri="{FF2B5EF4-FFF2-40B4-BE49-F238E27FC236}">
              <a16:creationId xmlns:a16="http://schemas.microsoft.com/office/drawing/2014/main" id="{00000000-0008-0000-0600-00000F030000}"/>
            </a:ext>
          </a:extLst>
        </xdr:cNvPr>
        <xdr:cNvSpPr txBox="1"/>
      </xdr:nvSpPr>
      <xdr:spPr>
        <a:xfrm>
          <a:off x="22212300" y="970305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7,934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78979</xdr:rowOff>
    </xdr:from>
    <xdr:to>
      <xdr:col>116</xdr:col>
      <xdr:colOff>114300</xdr:colOff>
      <xdr:row>58</xdr:row>
      <xdr:rowOff>9129</xdr:rowOff>
    </xdr:to>
    <xdr:sp macro="" textlink="">
      <xdr:nvSpPr>
        <xdr:cNvPr id="784" name="フローチャート: 判断 783">
          <a:extLst>
            <a:ext uri="{FF2B5EF4-FFF2-40B4-BE49-F238E27FC236}">
              <a16:creationId xmlns:a16="http://schemas.microsoft.com/office/drawing/2014/main" id="{00000000-0008-0000-0600-000010030000}"/>
            </a:ext>
          </a:extLst>
        </xdr:cNvPr>
        <xdr:cNvSpPr/>
      </xdr:nvSpPr>
      <xdr:spPr>
        <a:xfrm>
          <a:off x="22110700" y="98516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121298</xdr:rowOff>
    </xdr:from>
    <xdr:to>
      <xdr:col>111</xdr:col>
      <xdr:colOff>177800</xdr:colOff>
      <xdr:row>58</xdr:row>
      <xdr:rowOff>121617</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flipV="1">
          <a:off x="20434300" y="10065398"/>
          <a:ext cx="889000" cy="3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75938</xdr:rowOff>
    </xdr:from>
    <xdr:to>
      <xdr:col>112</xdr:col>
      <xdr:colOff>38100</xdr:colOff>
      <xdr:row>58</xdr:row>
      <xdr:rowOff>6088</xdr:rowOff>
    </xdr:to>
    <xdr:sp macro="" textlink="">
      <xdr:nvSpPr>
        <xdr:cNvPr id="786" name="フローチャート: 判断 785">
          <a:extLst>
            <a:ext uri="{FF2B5EF4-FFF2-40B4-BE49-F238E27FC236}">
              <a16:creationId xmlns:a16="http://schemas.microsoft.com/office/drawing/2014/main" id="{00000000-0008-0000-0600-000012030000}"/>
            </a:ext>
          </a:extLst>
        </xdr:cNvPr>
        <xdr:cNvSpPr/>
      </xdr:nvSpPr>
      <xdr:spPr>
        <a:xfrm>
          <a:off x="21272500" y="9848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22615</xdr:rowOff>
    </xdr:from>
    <xdr:ext cx="469744" cy="259045"/>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21088428" y="96238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121617</xdr:rowOff>
    </xdr:from>
    <xdr:to>
      <xdr:col>107</xdr:col>
      <xdr:colOff>50800</xdr:colOff>
      <xdr:row>58</xdr:row>
      <xdr:rowOff>121961</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flipV="1">
          <a:off x="19545300" y="10065717"/>
          <a:ext cx="889000" cy="3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130048</xdr:rowOff>
    </xdr:from>
    <xdr:to>
      <xdr:col>107</xdr:col>
      <xdr:colOff>101600</xdr:colOff>
      <xdr:row>58</xdr:row>
      <xdr:rowOff>60198</xdr:rowOff>
    </xdr:to>
    <xdr:sp macro="" textlink="">
      <xdr:nvSpPr>
        <xdr:cNvPr id="789" name="フローチャート: 判断 788">
          <a:extLst>
            <a:ext uri="{FF2B5EF4-FFF2-40B4-BE49-F238E27FC236}">
              <a16:creationId xmlns:a16="http://schemas.microsoft.com/office/drawing/2014/main" id="{00000000-0008-0000-0600-000015030000}"/>
            </a:ext>
          </a:extLst>
        </xdr:cNvPr>
        <xdr:cNvSpPr/>
      </xdr:nvSpPr>
      <xdr:spPr>
        <a:xfrm>
          <a:off x="20383500" y="99026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76725</xdr:rowOff>
    </xdr:from>
    <xdr:ext cx="469744" cy="25904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20199428" y="96779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121961</xdr:rowOff>
    </xdr:from>
    <xdr:to>
      <xdr:col>102</xdr:col>
      <xdr:colOff>114300</xdr:colOff>
      <xdr:row>58</xdr:row>
      <xdr:rowOff>122258</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flipV="1">
          <a:off x="18656300" y="10066061"/>
          <a:ext cx="889000" cy="2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117909</xdr:rowOff>
    </xdr:from>
    <xdr:to>
      <xdr:col>102</xdr:col>
      <xdr:colOff>165100</xdr:colOff>
      <xdr:row>58</xdr:row>
      <xdr:rowOff>48059</xdr:rowOff>
    </xdr:to>
    <xdr:sp macro="" textlink="">
      <xdr:nvSpPr>
        <xdr:cNvPr id="792" name="フローチャート: 判断 791">
          <a:extLst>
            <a:ext uri="{FF2B5EF4-FFF2-40B4-BE49-F238E27FC236}">
              <a16:creationId xmlns:a16="http://schemas.microsoft.com/office/drawing/2014/main" id="{00000000-0008-0000-0600-000018030000}"/>
            </a:ext>
          </a:extLst>
        </xdr:cNvPr>
        <xdr:cNvSpPr/>
      </xdr:nvSpPr>
      <xdr:spPr>
        <a:xfrm>
          <a:off x="19494500" y="9890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64586</xdr:rowOff>
    </xdr:from>
    <xdr:ext cx="469744" cy="259045"/>
    <xdr:sp macro="" textlink="">
      <xdr:nvSpPr>
        <xdr:cNvPr id="793" name="テキスト ボックス 792">
          <a:extLst>
            <a:ext uri="{FF2B5EF4-FFF2-40B4-BE49-F238E27FC236}">
              <a16:creationId xmlns:a16="http://schemas.microsoft.com/office/drawing/2014/main" id="{00000000-0008-0000-0600-000019030000}"/>
            </a:ext>
          </a:extLst>
        </xdr:cNvPr>
        <xdr:cNvSpPr txBox="1"/>
      </xdr:nvSpPr>
      <xdr:spPr>
        <a:xfrm>
          <a:off x="19310428" y="96657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63891</xdr:rowOff>
    </xdr:from>
    <xdr:to>
      <xdr:col>98</xdr:col>
      <xdr:colOff>38100</xdr:colOff>
      <xdr:row>57</xdr:row>
      <xdr:rowOff>165491</xdr:rowOff>
    </xdr:to>
    <xdr:sp macro="" textlink="">
      <xdr:nvSpPr>
        <xdr:cNvPr id="794" name="フローチャート: 判断 793">
          <a:extLst>
            <a:ext uri="{FF2B5EF4-FFF2-40B4-BE49-F238E27FC236}">
              <a16:creationId xmlns:a16="http://schemas.microsoft.com/office/drawing/2014/main" id="{00000000-0008-0000-0600-00001A030000}"/>
            </a:ext>
          </a:extLst>
        </xdr:cNvPr>
        <xdr:cNvSpPr/>
      </xdr:nvSpPr>
      <xdr:spPr>
        <a:xfrm>
          <a:off x="18605500" y="9836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10568</xdr:rowOff>
    </xdr:from>
    <xdr:ext cx="469744"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18421428" y="96117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6" name="テキスト ボックス 795">
          <a:extLst>
            <a:ext uri="{FF2B5EF4-FFF2-40B4-BE49-F238E27FC236}">
              <a16:creationId xmlns:a16="http://schemas.microsoft.com/office/drawing/2014/main" id="{00000000-0008-0000-0600-00001C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70041</xdr:rowOff>
    </xdr:from>
    <xdr:to>
      <xdr:col>116</xdr:col>
      <xdr:colOff>114300</xdr:colOff>
      <xdr:row>59</xdr:row>
      <xdr:rowOff>191</xdr:rowOff>
    </xdr:to>
    <xdr:sp macro="" textlink="">
      <xdr:nvSpPr>
        <xdr:cNvPr id="801" name="楕円 800">
          <a:extLst>
            <a:ext uri="{FF2B5EF4-FFF2-40B4-BE49-F238E27FC236}">
              <a16:creationId xmlns:a16="http://schemas.microsoft.com/office/drawing/2014/main" id="{00000000-0008-0000-0600-000021030000}"/>
            </a:ext>
          </a:extLst>
        </xdr:cNvPr>
        <xdr:cNvSpPr/>
      </xdr:nvSpPr>
      <xdr:spPr>
        <a:xfrm>
          <a:off x="22110700" y="100141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156418</xdr:rowOff>
    </xdr:from>
    <xdr:ext cx="378565" cy="259045"/>
    <xdr:sp macro="" textlink="">
      <xdr:nvSpPr>
        <xdr:cNvPr id="802" name="貸付金該当値テキスト">
          <a:extLst>
            <a:ext uri="{FF2B5EF4-FFF2-40B4-BE49-F238E27FC236}">
              <a16:creationId xmlns:a16="http://schemas.microsoft.com/office/drawing/2014/main" id="{00000000-0008-0000-0600-000022030000}"/>
            </a:ext>
          </a:extLst>
        </xdr:cNvPr>
        <xdr:cNvSpPr txBox="1"/>
      </xdr:nvSpPr>
      <xdr:spPr>
        <a:xfrm>
          <a:off x="22212300" y="992906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70498</xdr:rowOff>
    </xdr:from>
    <xdr:to>
      <xdr:col>112</xdr:col>
      <xdr:colOff>38100</xdr:colOff>
      <xdr:row>59</xdr:row>
      <xdr:rowOff>648</xdr:rowOff>
    </xdr:to>
    <xdr:sp macro="" textlink="">
      <xdr:nvSpPr>
        <xdr:cNvPr id="803" name="楕円 802">
          <a:extLst>
            <a:ext uri="{FF2B5EF4-FFF2-40B4-BE49-F238E27FC236}">
              <a16:creationId xmlns:a16="http://schemas.microsoft.com/office/drawing/2014/main" id="{00000000-0008-0000-0600-000023030000}"/>
            </a:ext>
          </a:extLst>
        </xdr:cNvPr>
        <xdr:cNvSpPr/>
      </xdr:nvSpPr>
      <xdr:spPr>
        <a:xfrm>
          <a:off x="21272500" y="100145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58</xdr:row>
      <xdr:rowOff>163225</xdr:rowOff>
    </xdr:from>
    <xdr:ext cx="378565"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21134017" y="1010732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70817</xdr:rowOff>
    </xdr:from>
    <xdr:to>
      <xdr:col>107</xdr:col>
      <xdr:colOff>101600</xdr:colOff>
      <xdr:row>59</xdr:row>
      <xdr:rowOff>967</xdr:rowOff>
    </xdr:to>
    <xdr:sp macro="" textlink="">
      <xdr:nvSpPr>
        <xdr:cNvPr id="805" name="楕円 804">
          <a:extLst>
            <a:ext uri="{FF2B5EF4-FFF2-40B4-BE49-F238E27FC236}">
              <a16:creationId xmlns:a16="http://schemas.microsoft.com/office/drawing/2014/main" id="{00000000-0008-0000-0600-000025030000}"/>
            </a:ext>
          </a:extLst>
        </xdr:cNvPr>
        <xdr:cNvSpPr/>
      </xdr:nvSpPr>
      <xdr:spPr>
        <a:xfrm>
          <a:off x="20383500" y="100149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58</xdr:row>
      <xdr:rowOff>163544</xdr:rowOff>
    </xdr:from>
    <xdr:ext cx="378565"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20245017" y="1010764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71161</xdr:rowOff>
    </xdr:from>
    <xdr:to>
      <xdr:col>102</xdr:col>
      <xdr:colOff>165100</xdr:colOff>
      <xdr:row>59</xdr:row>
      <xdr:rowOff>1311</xdr:rowOff>
    </xdr:to>
    <xdr:sp macro="" textlink="">
      <xdr:nvSpPr>
        <xdr:cNvPr id="807" name="楕円 806">
          <a:extLst>
            <a:ext uri="{FF2B5EF4-FFF2-40B4-BE49-F238E27FC236}">
              <a16:creationId xmlns:a16="http://schemas.microsoft.com/office/drawing/2014/main" id="{00000000-0008-0000-0600-000027030000}"/>
            </a:ext>
          </a:extLst>
        </xdr:cNvPr>
        <xdr:cNvSpPr/>
      </xdr:nvSpPr>
      <xdr:spPr>
        <a:xfrm>
          <a:off x="19494500" y="10015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58</xdr:row>
      <xdr:rowOff>163888</xdr:rowOff>
    </xdr:from>
    <xdr:ext cx="378565"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19356017" y="1010798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71458</xdr:rowOff>
    </xdr:from>
    <xdr:to>
      <xdr:col>98</xdr:col>
      <xdr:colOff>38100</xdr:colOff>
      <xdr:row>59</xdr:row>
      <xdr:rowOff>1608</xdr:rowOff>
    </xdr:to>
    <xdr:sp macro="" textlink="">
      <xdr:nvSpPr>
        <xdr:cNvPr id="809" name="楕円 808">
          <a:extLst>
            <a:ext uri="{FF2B5EF4-FFF2-40B4-BE49-F238E27FC236}">
              <a16:creationId xmlns:a16="http://schemas.microsoft.com/office/drawing/2014/main" id="{00000000-0008-0000-0600-000029030000}"/>
            </a:ext>
          </a:extLst>
        </xdr:cNvPr>
        <xdr:cNvSpPr/>
      </xdr:nvSpPr>
      <xdr:spPr>
        <a:xfrm>
          <a:off x="18605500" y="10015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58</xdr:row>
      <xdr:rowOff>164185</xdr:rowOff>
    </xdr:from>
    <xdr:ext cx="378565"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18467017" y="1010828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1" name="正方形/長方形 810">
          <a:extLst>
            <a:ext uri="{FF2B5EF4-FFF2-40B4-BE49-F238E27FC236}">
              <a16:creationId xmlns:a16="http://schemas.microsoft.com/office/drawing/2014/main" id="{00000000-0008-0000-0600-00002B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2" name="正方形/長方形 811">
          <a:extLst>
            <a:ext uri="{FF2B5EF4-FFF2-40B4-BE49-F238E27FC236}">
              <a16:creationId xmlns:a16="http://schemas.microsoft.com/office/drawing/2014/main" id="{00000000-0008-0000-0600-00002C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3" name="正方形/長方形 812">
          <a:extLst>
            <a:ext uri="{FF2B5EF4-FFF2-40B4-BE49-F238E27FC236}">
              <a16:creationId xmlns:a16="http://schemas.microsoft.com/office/drawing/2014/main" id="{00000000-0008-0000-0600-00002D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4" name="正方形/長方形 813">
          <a:extLst>
            <a:ext uri="{FF2B5EF4-FFF2-40B4-BE49-F238E27FC236}">
              <a16:creationId xmlns:a16="http://schemas.microsoft.com/office/drawing/2014/main" id="{00000000-0008-0000-0600-00002E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15" name="正方形/長方形 814">
          <a:extLst>
            <a:ext uri="{FF2B5EF4-FFF2-40B4-BE49-F238E27FC236}">
              <a16:creationId xmlns:a16="http://schemas.microsoft.com/office/drawing/2014/main" id="{00000000-0008-0000-0600-00002F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16" name="正方形/長方形 815">
          <a:extLst>
            <a:ext uri="{FF2B5EF4-FFF2-40B4-BE49-F238E27FC236}">
              <a16:creationId xmlns:a16="http://schemas.microsoft.com/office/drawing/2014/main" id="{00000000-0008-0000-0600-000030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17" name="正方形/長方形 816">
          <a:extLst>
            <a:ext uri="{FF2B5EF4-FFF2-40B4-BE49-F238E27FC236}">
              <a16:creationId xmlns:a16="http://schemas.microsoft.com/office/drawing/2014/main" id="{00000000-0008-0000-0600-000031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46,436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0" name="直線コネクタ 819">
          <a:extLst>
            <a:ext uri="{FF2B5EF4-FFF2-40B4-BE49-F238E27FC236}">
              <a16:creationId xmlns:a16="http://schemas.microsoft.com/office/drawing/2014/main" id="{00000000-0008-0000-0600-000034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79</xdr:row>
      <xdr:rowOff>98879</xdr:rowOff>
    </xdr:from>
    <xdr:to>
      <xdr:col>120</xdr:col>
      <xdr:colOff>114300</xdr:colOff>
      <xdr:row>79</xdr:row>
      <xdr:rowOff>98879</xdr:rowOff>
    </xdr:to>
    <xdr:cxnSp macro="">
      <xdr:nvCxnSpPr>
        <xdr:cNvPr id="821" name="直線コネクタ 820">
          <a:extLst>
            <a:ext uri="{FF2B5EF4-FFF2-40B4-BE49-F238E27FC236}">
              <a16:creationId xmlns:a16="http://schemas.microsoft.com/office/drawing/2014/main" id="{00000000-0008-0000-0600-000035030000}"/>
            </a:ext>
          </a:extLst>
        </xdr:cNvPr>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78</xdr:row>
      <xdr:rowOff>128106</xdr:rowOff>
    </xdr:from>
    <xdr:ext cx="248786"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18039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23" name="直線コネクタ 822">
          <a:extLst>
            <a:ext uri="{FF2B5EF4-FFF2-40B4-BE49-F238E27FC236}">
              <a16:creationId xmlns:a16="http://schemas.microsoft.com/office/drawing/2014/main" id="{00000000-0008-0000-0600-000037030000}"/>
            </a:ext>
          </a:extLst>
        </xdr:cNvPr>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25" name="直線コネクタ 824">
          <a:extLst>
            <a:ext uri="{FF2B5EF4-FFF2-40B4-BE49-F238E27FC236}">
              <a16:creationId xmlns:a16="http://schemas.microsoft.com/office/drawing/2014/main" id="{00000000-0008-0000-0600-000039030000}"/>
            </a:ext>
          </a:extLst>
        </xdr:cNvPr>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27" name="直線コネクタ 826">
          <a:extLst>
            <a:ext uri="{FF2B5EF4-FFF2-40B4-BE49-F238E27FC236}">
              <a16:creationId xmlns:a16="http://schemas.microsoft.com/office/drawing/2014/main" id="{00000000-0008-0000-0600-00003B030000}"/>
            </a:ext>
          </a:extLst>
        </xdr:cNvPr>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5642</xdr:rowOff>
    </xdr:from>
    <xdr:ext cx="531299"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7756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29" name="直線コネクタ 828">
          <a:extLst>
            <a:ext uri="{FF2B5EF4-FFF2-40B4-BE49-F238E27FC236}">
              <a16:creationId xmlns:a16="http://schemas.microsoft.com/office/drawing/2014/main" id="{00000000-0008-0000-0600-00003D030000}"/>
            </a:ext>
          </a:extLst>
        </xdr:cNvPr>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21970</xdr:rowOff>
    </xdr:from>
    <xdr:ext cx="595419"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7692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31" name="直線コネクタ 830">
          <a:extLst>
            <a:ext uri="{FF2B5EF4-FFF2-40B4-BE49-F238E27FC236}">
              <a16:creationId xmlns:a16="http://schemas.microsoft.com/office/drawing/2014/main" id="{00000000-0008-0000-0600-00003F030000}"/>
            </a:ext>
          </a:extLst>
        </xdr:cNvPr>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38299</xdr:rowOff>
    </xdr:from>
    <xdr:ext cx="595419"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7692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35" name="繰出金グラフ枠">
          <a:extLst>
            <a:ext uri="{FF2B5EF4-FFF2-40B4-BE49-F238E27FC236}">
              <a16:creationId xmlns:a16="http://schemas.microsoft.com/office/drawing/2014/main" id="{00000000-0008-0000-0600-000043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60833</xdr:rowOff>
    </xdr:from>
    <xdr:to>
      <xdr:col>116</xdr:col>
      <xdr:colOff>62864</xdr:colOff>
      <xdr:row>78</xdr:row>
      <xdr:rowOff>47030</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flipV="1">
          <a:off x="22159595" y="12062333"/>
          <a:ext cx="1269" cy="13577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50857</xdr:rowOff>
    </xdr:from>
    <xdr:ext cx="534377" cy="259045"/>
    <xdr:sp macro="" textlink="">
      <xdr:nvSpPr>
        <xdr:cNvPr id="837" name="繰出金最小値テキスト">
          <a:extLst>
            <a:ext uri="{FF2B5EF4-FFF2-40B4-BE49-F238E27FC236}">
              <a16:creationId xmlns:a16="http://schemas.microsoft.com/office/drawing/2014/main" id="{00000000-0008-0000-0600-000045030000}"/>
            </a:ext>
          </a:extLst>
        </xdr:cNvPr>
        <xdr:cNvSpPr txBox="1"/>
      </xdr:nvSpPr>
      <xdr:spPr>
        <a:xfrm>
          <a:off x="22212300" y="134239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20,513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47030</xdr:rowOff>
    </xdr:from>
    <xdr:to>
      <xdr:col>116</xdr:col>
      <xdr:colOff>152400</xdr:colOff>
      <xdr:row>78</xdr:row>
      <xdr:rowOff>47030</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a:off x="22072600" y="134201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7510</xdr:rowOff>
    </xdr:from>
    <xdr:ext cx="599010" cy="259045"/>
    <xdr:sp macro="" textlink="">
      <xdr:nvSpPr>
        <xdr:cNvPr id="839" name="繰出金最大値テキスト">
          <a:extLst>
            <a:ext uri="{FF2B5EF4-FFF2-40B4-BE49-F238E27FC236}">
              <a16:creationId xmlns:a16="http://schemas.microsoft.com/office/drawing/2014/main" id="{00000000-0008-0000-0600-000047030000}"/>
            </a:ext>
          </a:extLst>
        </xdr:cNvPr>
        <xdr:cNvSpPr txBox="1"/>
      </xdr:nvSpPr>
      <xdr:spPr>
        <a:xfrm>
          <a:off x="22212300" y="118375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145,245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60833</xdr:rowOff>
    </xdr:from>
    <xdr:to>
      <xdr:col>116</xdr:col>
      <xdr:colOff>152400</xdr:colOff>
      <xdr:row>70</xdr:row>
      <xdr:rowOff>60833</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22072600" y="120623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73</xdr:row>
      <xdr:rowOff>77510</xdr:rowOff>
    </xdr:from>
    <xdr:to>
      <xdr:col>116</xdr:col>
      <xdr:colOff>63500</xdr:colOff>
      <xdr:row>76</xdr:row>
      <xdr:rowOff>17867</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21323300" y="12593360"/>
          <a:ext cx="838200" cy="454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73</xdr:row>
      <xdr:rowOff>164323</xdr:rowOff>
    </xdr:from>
    <xdr:ext cx="534377" cy="259045"/>
    <xdr:sp macro="" textlink="">
      <xdr:nvSpPr>
        <xdr:cNvPr id="842" name="繰出金平均値テキスト">
          <a:extLst>
            <a:ext uri="{FF2B5EF4-FFF2-40B4-BE49-F238E27FC236}">
              <a16:creationId xmlns:a16="http://schemas.microsoft.com/office/drawing/2014/main" id="{00000000-0008-0000-0600-00004A030000}"/>
            </a:ext>
          </a:extLst>
        </xdr:cNvPr>
        <xdr:cNvSpPr txBox="1"/>
      </xdr:nvSpPr>
      <xdr:spPr>
        <a:xfrm>
          <a:off x="22212300" y="1268017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141446</xdr:rowOff>
    </xdr:from>
    <xdr:to>
      <xdr:col>116</xdr:col>
      <xdr:colOff>114300</xdr:colOff>
      <xdr:row>75</xdr:row>
      <xdr:rowOff>71596</xdr:rowOff>
    </xdr:to>
    <xdr:sp macro="" textlink="">
      <xdr:nvSpPr>
        <xdr:cNvPr id="843" name="フローチャート: 判断 842">
          <a:extLst>
            <a:ext uri="{FF2B5EF4-FFF2-40B4-BE49-F238E27FC236}">
              <a16:creationId xmlns:a16="http://schemas.microsoft.com/office/drawing/2014/main" id="{00000000-0008-0000-0600-00004B030000}"/>
            </a:ext>
          </a:extLst>
        </xdr:cNvPr>
        <xdr:cNvSpPr/>
      </xdr:nvSpPr>
      <xdr:spPr>
        <a:xfrm>
          <a:off x="22110700" y="12828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73</xdr:row>
      <xdr:rowOff>77510</xdr:rowOff>
    </xdr:from>
    <xdr:to>
      <xdr:col>111</xdr:col>
      <xdr:colOff>177800</xdr:colOff>
      <xdr:row>73</xdr:row>
      <xdr:rowOff>125940</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flipV="1">
          <a:off x="20434300" y="12593360"/>
          <a:ext cx="889000" cy="48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72</xdr:row>
      <xdr:rowOff>146486</xdr:rowOff>
    </xdr:from>
    <xdr:to>
      <xdr:col>112</xdr:col>
      <xdr:colOff>38100</xdr:colOff>
      <xdr:row>73</xdr:row>
      <xdr:rowOff>76636</xdr:rowOff>
    </xdr:to>
    <xdr:sp macro="" textlink="">
      <xdr:nvSpPr>
        <xdr:cNvPr id="845" name="フローチャート: 判断 844">
          <a:extLst>
            <a:ext uri="{FF2B5EF4-FFF2-40B4-BE49-F238E27FC236}">
              <a16:creationId xmlns:a16="http://schemas.microsoft.com/office/drawing/2014/main" id="{00000000-0008-0000-0600-00004D030000}"/>
            </a:ext>
          </a:extLst>
        </xdr:cNvPr>
        <xdr:cNvSpPr/>
      </xdr:nvSpPr>
      <xdr:spPr>
        <a:xfrm>
          <a:off x="21272500" y="12490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68795</xdr:colOff>
      <xdr:row>71</xdr:row>
      <xdr:rowOff>93163</xdr:rowOff>
    </xdr:from>
    <xdr:ext cx="599010"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21023795" y="122661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73</xdr:row>
      <xdr:rowOff>125940</xdr:rowOff>
    </xdr:from>
    <xdr:to>
      <xdr:col>107</xdr:col>
      <xdr:colOff>50800</xdr:colOff>
      <xdr:row>74</xdr:row>
      <xdr:rowOff>1474</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flipV="1">
          <a:off x="19545300" y="12641790"/>
          <a:ext cx="889000" cy="469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72</xdr:row>
      <xdr:rowOff>58790</xdr:rowOff>
    </xdr:from>
    <xdr:to>
      <xdr:col>107</xdr:col>
      <xdr:colOff>101600</xdr:colOff>
      <xdr:row>72</xdr:row>
      <xdr:rowOff>160390</xdr:rowOff>
    </xdr:to>
    <xdr:sp macro="" textlink="">
      <xdr:nvSpPr>
        <xdr:cNvPr id="848" name="フローチャート: 判断 847">
          <a:extLst>
            <a:ext uri="{FF2B5EF4-FFF2-40B4-BE49-F238E27FC236}">
              <a16:creationId xmlns:a16="http://schemas.microsoft.com/office/drawing/2014/main" id="{00000000-0008-0000-0600-000050030000}"/>
            </a:ext>
          </a:extLst>
        </xdr:cNvPr>
        <xdr:cNvSpPr/>
      </xdr:nvSpPr>
      <xdr:spPr>
        <a:xfrm>
          <a:off x="20383500" y="12403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132295</xdr:colOff>
      <xdr:row>71</xdr:row>
      <xdr:rowOff>5467</xdr:rowOff>
    </xdr:from>
    <xdr:ext cx="599010"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20134795" y="121784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73</xdr:row>
      <xdr:rowOff>75050</xdr:rowOff>
    </xdr:from>
    <xdr:to>
      <xdr:col>102</xdr:col>
      <xdr:colOff>114300</xdr:colOff>
      <xdr:row>74</xdr:row>
      <xdr:rowOff>1474</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18656300" y="12590900"/>
          <a:ext cx="889000" cy="978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72</xdr:row>
      <xdr:rowOff>100123</xdr:rowOff>
    </xdr:from>
    <xdr:to>
      <xdr:col>102</xdr:col>
      <xdr:colOff>165100</xdr:colOff>
      <xdr:row>73</xdr:row>
      <xdr:rowOff>30273</xdr:rowOff>
    </xdr:to>
    <xdr:sp macro="" textlink="">
      <xdr:nvSpPr>
        <xdr:cNvPr id="851" name="フローチャート: 判断 850">
          <a:extLst>
            <a:ext uri="{FF2B5EF4-FFF2-40B4-BE49-F238E27FC236}">
              <a16:creationId xmlns:a16="http://schemas.microsoft.com/office/drawing/2014/main" id="{00000000-0008-0000-0600-000053030000}"/>
            </a:ext>
          </a:extLst>
        </xdr:cNvPr>
        <xdr:cNvSpPr/>
      </xdr:nvSpPr>
      <xdr:spPr>
        <a:xfrm>
          <a:off x="19494500" y="124445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5295</xdr:colOff>
      <xdr:row>71</xdr:row>
      <xdr:rowOff>46800</xdr:rowOff>
    </xdr:from>
    <xdr:ext cx="599010" cy="259045"/>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19245795" y="122197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72</xdr:row>
      <xdr:rowOff>54174</xdr:rowOff>
    </xdr:from>
    <xdr:to>
      <xdr:col>98</xdr:col>
      <xdr:colOff>38100</xdr:colOff>
      <xdr:row>72</xdr:row>
      <xdr:rowOff>155774</xdr:rowOff>
    </xdr:to>
    <xdr:sp macro="" textlink="">
      <xdr:nvSpPr>
        <xdr:cNvPr id="853" name="フローチャート: 判断 852">
          <a:extLst>
            <a:ext uri="{FF2B5EF4-FFF2-40B4-BE49-F238E27FC236}">
              <a16:creationId xmlns:a16="http://schemas.microsoft.com/office/drawing/2014/main" id="{00000000-0008-0000-0600-000055030000}"/>
            </a:ext>
          </a:extLst>
        </xdr:cNvPr>
        <xdr:cNvSpPr/>
      </xdr:nvSpPr>
      <xdr:spPr>
        <a:xfrm>
          <a:off x="18605500" y="12398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68795</xdr:colOff>
      <xdr:row>71</xdr:row>
      <xdr:rowOff>851</xdr:rowOff>
    </xdr:from>
    <xdr:ext cx="599010" cy="259045"/>
    <xdr:sp macro="" textlink="">
      <xdr:nvSpPr>
        <xdr:cNvPr id="854" name="テキスト ボックス 853">
          <a:extLst>
            <a:ext uri="{FF2B5EF4-FFF2-40B4-BE49-F238E27FC236}">
              <a16:creationId xmlns:a16="http://schemas.microsoft.com/office/drawing/2014/main" id="{00000000-0008-0000-0600-000056030000}"/>
            </a:ext>
          </a:extLst>
        </xdr:cNvPr>
        <xdr:cNvSpPr txBox="1"/>
      </xdr:nvSpPr>
      <xdr:spPr>
        <a:xfrm>
          <a:off x="18356795" y="121738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55" name="テキスト ボックス 854">
          <a:extLst>
            <a:ext uri="{FF2B5EF4-FFF2-40B4-BE49-F238E27FC236}">
              <a16:creationId xmlns:a16="http://schemas.microsoft.com/office/drawing/2014/main" id="{00000000-0008-0000-0600-000057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56" name="テキスト ボックス 855">
          <a:extLst>
            <a:ext uri="{FF2B5EF4-FFF2-40B4-BE49-F238E27FC236}">
              <a16:creationId xmlns:a16="http://schemas.microsoft.com/office/drawing/2014/main" id="{00000000-0008-0000-0600-000058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138517</xdr:rowOff>
    </xdr:from>
    <xdr:to>
      <xdr:col>116</xdr:col>
      <xdr:colOff>114300</xdr:colOff>
      <xdr:row>76</xdr:row>
      <xdr:rowOff>68667</xdr:rowOff>
    </xdr:to>
    <xdr:sp macro="" textlink="">
      <xdr:nvSpPr>
        <xdr:cNvPr id="860" name="楕円 859">
          <a:extLst>
            <a:ext uri="{FF2B5EF4-FFF2-40B4-BE49-F238E27FC236}">
              <a16:creationId xmlns:a16="http://schemas.microsoft.com/office/drawing/2014/main" id="{00000000-0008-0000-0600-00005C030000}"/>
            </a:ext>
          </a:extLst>
        </xdr:cNvPr>
        <xdr:cNvSpPr/>
      </xdr:nvSpPr>
      <xdr:spPr>
        <a:xfrm>
          <a:off x="22110700" y="129972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75</xdr:row>
      <xdr:rowOff>116944</xdr:rowOff>
    </xdr:from>
    <xdr:ext cx="534377" cy="259045"/>
    <xdr:sp macro="" textlink="">
      <xdr:nvSpPr>
        <xdr:cNvPr id="861" name="繰出金該当値テキスト">
          <a:extLst>
            <a:ext uri="{FF2B5EF4-FFF2-40B4-BE49-F238E27FC236}">
              <a16:creationId xmlns:a16="http://schemas.microsoft.com/office/drawing/2014/main" id="{00000000-0008-0000-0600-00005D030000}"/>
            </a:ext>
          </a:extLst>
        </xdr:cNvPr>
        <xdr:cNvSpPr txBox="1"/>
      </xdr:nvSpPr>
      <xdr:spPr>
        <a:xfrm>
          <a:off x="22212300" y="129756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73</xdr:row>
      <xdr:rowOff>26710</xdr:rowOff>
    </xdr:from>
    <xdr:to>
      <xdr:col>112</xdr:col>
      <xdr:colOff>38100</xdr:colOff>
      <xdr:row>73</xdr:row>
      <xdr:rowOff>128310</xdr:rowOff>
    </xdr:to>
    <xdr:sp macro="" textlink="">
      <xdr:nvSpPr>
        <xdr:cNvPr id="862" name="楕円 861">
          <a:extLst>
            <a:ext uri="{FF2B5EF4-FFF2-40B4-BE49-F238E27FC236}">
              <a16:creationId xmlns:a16="http://schemas.microsoft.com/office/drawing/2014/main" id="{00000000-0008-0000-0600-00005E030000}"/>
            </a:ext>
          </a:extLst>
        </xdr:cNvPr>
        <xdr:cNvSpPr/>
      </xdr:nvSpPr>
      <xdr:spPr>
        <a:xfrm>
          <a:off x="21272500" y="12542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119437</xdr:rowOff>
    </xdr:from>
    <xdr:ext cx="534377"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1056111" y="126352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73</xdr:row>
      <xdr:rowOff>75140</xdr:rowOff>
    </xdr:from>
    <xdr:to>
      <xdr:col>107</xdr:col>
      <xdr:colOff>101600</xdr:colOff>
      <xdr:row>74</xdr:row>
      <xdr:rowOff>5290</xdr:rowOff>
    </xdr:to>
    <xdr:sp macro="" textlink="">
      <xdr:nvSpPr>
        <xdr:cNvPr id="864" name="楕円 863">
          <a:extLst>
            <a:ext uri="{FF2B5EF4-FFF2-40B4-BE49-F238E27FC236}">
              <a16:creationId xmlns:a16="http://schemas.microsoft.com/office/drawing/2014/main" id="{00000000-0008-0000-0600-000060030000}"/>
            </a:ext>
          </a:extLst>
        </xdr:cNvPr>
        <xdr:cNvSpPr/>
      </xdr:nvSpPr>
      <xdr:spPr>
        <a:xfrm>
          <a:off x="20383500" y="12590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167867</xdr:rowOff>
    </xdr:from>
    <xdr:ext cx="534377"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20167111" y="126837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73</xdr:row>
      <xdr:rowOff>122124</xdr:rowOff>
    </xdr:from>
    <xdr:to>
      <xdr:col>102</xdr:col>
      <xdr:colOff>165100</xdr:colOff>
      <xdr:row>74</xdr:row>
      <xdr:rowOff>52274</xdr:rowOff>
    </xdr:to>
    <xdr:sp macro="" textlink="">
      <xdr:nvSpPr>
        <xdr:cNvPr id="866" name="楕円 865">
          <a:extLst>
            <a:ext uri="{FF2B5EF4-FFF2-40B4-BE49-F238E27FC236}">
              <a16:creationId xmlns:a16="http://schemas.microsoft.com/office/drawing/2014/main" id="{00000000-0008-0000-0600-000062030000}"/>
            </a:ext>
          </a:extLst>
        </xdr:cNvPr>
        <xdr:cNvSpPr/>
      </xdr:nvSpPr>
      <xdr:spPr>
        <a:xfrm>
          <a:off x="19494500" y="126379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43401</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19278111" y="127307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73</xdr:row>
      <xdr:rowOff>24250</xdr:rowOff>
    </xdr:from>
    <xdr:to>
      <xdr:col>98</xdr:col>
      <xdr:colOff>38100</xdr:colOff>
      <xdr:row>73</xdr:row>
      <xdr:rowOff>125850</xdr:rowOff>
    </xdr:to>
    <xdr:sp macro="" textlink="">
      <xdr:nvSpPr>
        <xdr:cNvPr id="868" name="楕円 867">
          <a:extLst>
            <a:ext uri="{FF2B5EF4-FFF2-40B4-BE49-F238E27FC236}">
              <a16:creationId xmlns:a16="http://schemas.microsoft.com/office/drawing/2014/main" id="{00000000-0008-0000-0600-000064030000}"/>
            </a:ext>
          </a:extLst>
        </xdr:cNvPr>
        <xdr:cNvSpPr/>
      </xdr:nvSpPr>
      <xdr:spPr>
        <a:xfrm>
          <a:off x="18605500" y="12540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116977</xdr:rowOff>
    </xdr:from>
    <xdr:ext cx="534377"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18389111" y="126328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0" name="正方形/長方形 869">
          <a:extLst>
            <a:ext uri="{FF2B5EF4-FFF2-40B4-BE49-F238E27FC236}">
              <a16:creationId xmlns:a16="http://schemas.microsoft.com/office/drawing/2014/main" id="{00000000-0008-0000-0600-000066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1" name="正方形/長方形 870">
          <a:extLst>
            <a:ext uri="{FF2B5EF4-FFF2-40B4-BE49-F238E27FC236}">
              <a16:creationId xmlns:a16="http://schemas.microsoft.com/office/drawing/2014/main" id="{00000000-0008-0000-0600-000067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2" name="正方形/長方形 871">
          <a:extLst>
            <a:ext uri="{FF2B5EF4-FFF2-40B4-BE49-F238E27FC236}">
              <a16:creationId xmlns:a16="http://schemas.microsoft.com/office/drawing/2014/main" id="{00000000-0008-0000-0600-000068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3" name="正方形/長方形 872">
          <a:extLst>
            <a:ext uri="{FF2B5EF4-FFF2-40B4-BE49-F238E27FC236}">
              <a16:creationId xmlns:a16="http://schemas.microsoft.com/office/drawing/2014/main" id="{00000000-0008-0000-0600-000069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4" name="正方形/長方形 873">
          <a:extLst>
            <a:ext uri="{FF2B5EF4-FFF2-40B4-BE49-F238E27FC236}">
              <a16:creationId xmlns:a16="http://schemas.microsoft.com/office/drawing/2014/main" id="{00000000-0008-0000-0600-00006A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75" name="正方形/長方形 874">
          <a:extLst>
            <a:ext uri="{FF2B5EF4-FFF2-40B4-BE49-F238E27FC236}">
              <a16:creationId xmlns:a16="http://schemas.microsoft.com/office/drawing/2014/main" id="{00000000-0008-0000-0600-00006B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76" name="正方形/長方形 875">
          <a:extLst>
            <a:ext uri="{FF2B5EF4-FFF2-40B4-BE49-F238E27FC236}">
              <a16:creationId xmlns:a16="http://schemas.microsoft.com/office/drawing/2014/main" id="{00000000-0008-0000-0600-00006C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79" name="直線コネクタ 878">
          <a:extLst>
            <a:ext uri="{FF2B5EF4-FFF2-40B4-BE49-F238E27FC236}">
              <a16:creationId xmlns:a16="http://schemas.microsoft.com/office/drawing/2014/main" id="{00000000-0008-0000-0600-00006F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0" name="直線コネクタ 879">
          <a:extLst>
            <a:ext uri="{FF2B5EF4-FFF2-40B4-BE49-F238E27FC236}">
              <a16:creationId xmlns:a16="http://schemas.microsoft.com/office/drawing/2014/main" id="{00000000-0008-0000-0600-000070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2" name="直線コネクタ 881">
          <a:extLst>
            <a:ext uri="{FF2B5EF4-FFF2-40B4-BE49-F238E27FC236}">
              <a16:creationId xmlns:a16="http://schemas.microsoft.com/office/drawing/2014/main" id="{00000000-0008-0000-0600-000072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84" name="前年度繰上充用金グラフ枠">
          <a:extLst>
            <a:ext uri="{FF2B5EF4-FFF2-40B4-BE49-F238E27FC236}">
              <a16:creationId xmlns:a16="http://schemas.microsoft.com/office/drawing/2014/main" id="{00000000-0008-0000-0600-000074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85" name="直線コネクタ 884">
          <a:extLst>
            <a:ext uri="{FF2B5EF4-FFF2-40B4-BE49-F238E27FC236}">
              <a16:creationId xmlns:a16="http://schemas.microsoft.com/office/drawing/2014/main" id="{00000000-0008-0000-0600-000075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86" name="前年度繰上充用金最小値テキスト">
          <a:extLst>
            <a:ext uri="{FF2B5EF4-FFF2-40B4-BE49-F238E27FC236}">
              <a16:creationId xmlns:a16="http://schemas.microsoft.com/office/drawing/2014/main" id="{00000000-0008-0000-0600-000076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87" name="直線コネクタ 886">
          <a:extLst>
            <a:ext uri="{FF2B5EF4-FFF2-40B4-BE49-F238E27FC236}">
              <a16:creationId xmlns:a16="http://schemas.microsoft.com/office/drawing/2014/main" id="{00000000-0008-0000-0600-000077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88" name="前年度繰上充用金最大値テキスト">
          <a:extLst>
            <a:ext uri="{FF2B5EF4-FFF2-40B4-BE49-F238E27FC236}">
              <a16:creationId xmlns:a16="http://schemas.microsoft.com/office/drawing/2014/main" id="{00000000-0008-0000-0600-000078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89" name="直線コネクタ 888">
          <a:extLst>
            <a:ext uri="{FF2B5EF4-FFF2-40B4-BE49-F238E27FC236}">
              <a16:creationId xmlns:a16="http://schemas.microsoft.com/office/drawing/2014/main" id="{00000000-0008-0000-0600-000079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0" name="直線コネクタ 889">
          <a:extLst>
            <a:ext uri="{FF2B5EF4-FFF2-40B4-BE49-F238E27FC236}">
              <a16:creationId xmlns:a16="http://schemas.microsoft.com/office/drawing/2014/main" id="{00000000-0008-0000-0600-00007A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1" name="前年度繰上充用金平均値テキスト">
          <a:extLst>
            <a:ext uri="{FF2B5EF4-FFF2-40B4-BE49-F238E27FC236}">
              <a16:creationId xmlns:a16="http://schemas.microsoft.com/office/drawing/2014/main" id="{00000000-0008-0000-0600-00007B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2" name="フローチャート: 判断 891">
          <a:extLst>
            <a:ext uri="{FF2B5EF4-FFF2-40B4-BE49-F238E27FC236}">
              <a16:creationId xmlns:a16="http://schemas.microsoft.com/office/drawing/2014/main" id="{00000000-0008-0000-0600-00007C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94" name="フローチャート: 判断 893">
          <a:extLst>
            <a:ext uri="{FF2B5EF4-FFF2-40B4-BE49-F238E27FC236}">
              <a16:creationId xmlns:a16="http://schemas.microsoft.com/office/drawing/2014/main" id="{00000000-0008-0000-0600-00007E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895" name="テキスト ボックス 894">
          <a:extLst>
            <a:ext uri="{FF2B5EF4-FFF2-40B4-BE49-F238E27FC236}">
              <a16:creationId xmlns:a16="http://schemas.microsoft.com/office/drawing/2014/main" id="{00000000-0008-0000-0600-00007F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897" name="フローチャート: 判断 896">
          <a:extLst>
            <a:ext uri="{FF2B5EF4-FFF2-40B4-BE49-F238E27FC236}">
              <a16:creationId xmlns:a16="http://schemas.microsoft.com/office/drawing/2014/main" id="{00000000-0008-0000-0600-000081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898" name="テキスト ボックス 897">
          <a:extLst>
            <a:ext uri="{FF2B5EF4-FFF2-40B4-BE49-F238E27FC236}">
              <a16:creationId xmlns:a16="http://schemas.microsoft.com/office/drawing/2014/main" id="{00000000-0008-0000-0600-000082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0" name="フローチャート: 判断 899">
          <a:extLst>
            <a:ext uri="{FF2B5EF4-FFF2-40B4-BE49-F238E27FC236}">
              <a16:creationId xmlns:a16="http://schemas.microsoft.com/office/drawing/2014/main" id="{00000000-0008-0000-0600-000084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2" name="フローチャート: 判断 901">
          <a:extLst>
            <a:ext uri="{FF2B5EF4-FFF2-40B4-BE49-F238E27FC236}">
              <a16:creationId xmlns:a16="http://schemas.microsoft.com/office/drawing/2014/main" id="{00000000-0008-0000-0600-000086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3" name="テキスト ボックス 902">
          <a:extLst>
            <a:ext uri="{FF2B5EF4-FFF2-40B4-BE49-F238E27FC236}">
              <a16:creationId xmlns:a16="http://schemas.microsoft.com/office/drawing/2014/main" id="{00000000-0008-0000-0600-000087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04" name="テキスト ボックス 903">
          <a:extLst>
            <a:ext uri="{FF2B5EF4-FFF2-40B4-BE49-F238E27FC236}">
              <a16:creationId xmlns:a16="http://schemas.microsoft.com/office/drawing/2014/main" id="{00000000-0008-0000-0600-000088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05" name="テキスト ボックス 904">
          <a:extLst>
            <a:ext uri="{FF2B5EF4-FFF2-40B4-BE49-F238E27FC236}">
              <a16:creationId xmlns:a16="http://schemas.microsoft.com/office/drawing/2014/main" id="{00000000-0008-0000-0600-000089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07" name="テキスト ボックス 906">
          <a:extLst>
            <a:ext uri="{FF2B5EF4-FFF2-40B4-BE49-F238E27FC236}">
              <a16:creationId xmlns:a16="http://schemas.microsoft.com/office/drawing/2014/main" id="{00000000-0008-0000-0600-00008B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9" name="楕円 908">
          <a:extLst>
            <a:ext uri="{FF2B5EF4-FFF2-40B4-BE49-F238E27FC236}">
              <a16:creationId xmlns:a16="http://schemas.microsoft.com/office/drawing/2014/main" id="{00000000-0008-0000-0600-00008D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0" name="前年度繰上充用金該当値テキスト">
          <a:extLst>
            <a:ext uri="{FF2B5EF4-FFF2-40B4-BE49-F238E27FC236}">
              <a16:creationId xmlns:a16="http://schemas.microsoft.com/office/drawing/2014/main" id="{00000000-0008-0000-0600-00008E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1" name="楕円 910">
          <a:extLst>
            <a:ext uri="{FF2B5EF4-FFF2-40B4-BE49-F238E27FC236}">
              <a16:creationId xmlns:a16="http://schemas.microsoft.com/office/drawing/2014/main" id="{00000000-0008-0000-0600-00008F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3" name="楕円 912">
          <a:extLst>
            <a:ext uri="{FF2B5EF4-FFF2-40B4-BE49-F238E27FC236}">
              <a16:creationId xmlns:a16="http://schemas.microsoft.com/office/drawing/2014/main" id="{00000000-0008-0000-0600-000091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15" name="楕円 914">
          <a:extLst>
            <a:ext uri="{FF2B5EF4-FFF2-40B4-BE49-F238E27FC236}">
              <a16:creationId xmlns:a16="http://schemas.microsoft.com/office/drawing/2014/main" id="{00000000-0008-0000-0600-000093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7" name="楕円 916">
          <a:extLst>
            <a:ext uri="{FF2B5EF4-FFF2-40B4-BE49-F238E27FC236}">
              <a16:creationId xmlns:a16="http://schemas.microsoft.com/office/drawing/2014/main" id="{00000000-0008-0000-0600-000095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19" name="正方形/長方形 918">
          <a:extLst>
            <a:ext uri="{FF2B5EF4-FFF2-40B4-BE49-F238E27FC236}">
              <a16:creationId xmlns:a16="http://schemas.microsoft.com/office/drawing/2014/main" id="{00000000-0008-0000-0600-000097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0" name="正方形/長方形 919">
          <a:extLst>
            <a:ext uri="{FF2B5EF4-FFF2-40B4-BE49-F238E27FC236}">
              <a16:creationId xmlns:a16="http://schemas.microsoft.com/office/drawing/2014/main" id="{00000000-0008-0000-0600-000098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住民一人当たりのコストを見た場合、普通建設事業費</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は前年度と比較すると</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9,403</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円減少し</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、前年度同様に</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類似団体平均以下に落ち着いて</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いる。</a:t>
          </a:r>
          <a:b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b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維持補修費</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については、大雪の影響により前年度と比較すると＋</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32,728</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円と大きく増加し</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、類似団体平均</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を大きく上回っている</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。公債費</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について</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は、</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前年度より</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18,590</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円減少したものの、</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類似団体平均と比較して</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もここ数年高水準で推移している</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a:t>
          </a:r>
          <a:b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b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人件費については前年度と比較すると＋</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39,272</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円と大きく増加し類似団体平均を上回っている。これは、</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会計年度任用職員の</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増加や人勧に伴う</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給与改定等に</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よるものである</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また、積立金については、</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ふるさと基金や公共施設整備基金等の</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積立等</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により昨年度より</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23,148</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円増加しており、類似団体平均と比較して</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も高水準で推移している</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今後も引き続き、</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公共施設総合管理計画や個別施設計画に基づき、長期的な公共施設の維持管理経費の平準化を図るとともに、</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事業実施計画や既存事業内容の見直しなど、</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事業費の抑制</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や</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更なる</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経費</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削減に努め、</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町の</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財政規模に見合った財政運営</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を行っていかなければならない。</a:t>
          </a:r>
          <a:endParaRPr lang="ja-JP" altLang="ja-JP" sz="13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福島県磐梯町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3,151
3,128
59.77
5,350,156
5,143,057
193,089
2,592,551
3,784,216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11.1
81.1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38</xdr:row>
      <xdr:rowOff>139700</xdr:rowOff>
    </xdr:from>
    <xdr:to>
      <xdr:col>28</xdr:col>
      <xdr:colOff>114300</xdr:colOff>
      <xdr:row>38</xdr:row>
      <xdr:rowOff>139700</xdr:rowOff>
    </xdr:to>
    <xdr:cxnSp macro="">
      <xdr:nvCxnSpPr>
        <xdr:cNvPr id="42" name="直線コネクタ 41">
          <a:extLst>
            <a:ext uri="{FF2B5EF4-FFF2-40B4-BE49-F238E27FC236}">
              <a16:creationId xmlns:a16="http://schemas.microsoft.com/office/drawing/2014/main" id="{00000000-0008-0000-0700-00002A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37</xdr:row>
      <xdr:rowOff>168927</xdr:rowOff>
    </xdr:from>
    <xdr:ext cx="248786" cy="259045"/>
    <xdr:sp macro="" textlink="">
      <xdr:nvSpPr>
        <xdr:cNvPr id="43" name="テキスト ボックス 42">
          <a:extLst>
            <a:ext uri="{FF2B5EF4-FFF2-40B4-BE49-F238E27FC236}">
              <a16:creationId xmlns:a16="http://schemas.microsoft.com/office/drawing/2014/main" id="{00000000-0008-0000-0700-00002B000000}"/>
            </a:ext>
          </a:extLst>
        </xdr:cNvPr>
        <xdr:cNvSpPr txBox="1"/>
      </xdr:nvSpPr>
      <xdr:spPr>
        <a:xfrm>
          <a:off x="513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4" name="直線コネクタ 43">
          <a:extLst>
            <a:ext uri="{FF2B5EF4-FFF2-40B4-BE49-F238E27FC236}">
              <a16:creationId xmlns:a16="http://schemas.microsoft.com/office/drawing/2014/main" id="{00000000-0008-0000-0700-00002C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35</xdr:row>
      <xdr:rowOff>54627</xdr:rowOff>
    </xdr:from>
    <xdr:ext cx="531299" cy="259045"/>
    <xdr:sp macro="" textlink="">
      <xdr:nvSpPr>
        <xdr:cNvPr id="45" name="テキスト ボックス 44">
          <a:extLst>
            <a:ext uri="{FF2B5EF4-FFF2-40B4-BE49-F238E27FC236}">
              <a16:creationId xmlns:a16="http://schemas.microsoft.com/office/drawing/2014/main" id="{00000000-0008-0000-0700-00002D000000}"/>
            </a:ext>
          </a:extLst>
        </xdr:cNvPr>
        <xdr:cNvSpPr txBox="1"/>
      </xdr:nvSpPr>
      <xdr:spPr>
        <a:xfrm>
          <a:off x="230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6" name="直線コネクタ 45">
          <a:extLst>
            <a:ext uri="{FF2B5EF4-FFF2-40B4-BE49-F238E27FC236}">
              <a16:creationId xmlns:a16="http://schemas.microsoft.com/office/drawing/2014/main" id="{00000000-0008-0000-0700-00002E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32</xdr:row>
      <xdr:rowOff>111777</xdr:rowOff>
    </xdr:from>
    <xdr:ext cx="531299" cy="259045"/>
    <xdr:sp macro="" textlink="">
      <xdr:nvSpPr>
        <xdr:cNvPr id="47" name="テキスト ボックス 46">
          <a:extLst>
            <a:ext uri="{FF2B5EF4-FFF2-40B4-BE49-F238E27FC236}">
              <a16:creationId xmlns:a16="http://schemas.microsoft.com/office/drawing/2014/main" id="{00000000-0008-0000-0700-00002F000000}"/>
            </a:ext>
          </a:extLst>
        </xdr:cNvPr>
        <xdr:cNvSpPr txBox="1"/>
      </xdr:nvSpPr>
      <xdr:spPr>
        <a:xfrm>
          <a:off x="230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8" name="直線コネクタ 47">
          <a:extLst>
            <a:ext uri="{FF2B5EF4-FFF2-40B4-BE49-F238E27FC236}">
              <a16:creationId xmlns:a16="http://schemas.microsoft.com/office/drawing/2014/main" id="{00000000-0008-0000-0700-000030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168927</xdr:rowOff>
    </xdr:from>
    <xdr:ext cx="531299" cy="259045"/>
    <xdr:sp macro="" textlink="">
      <xdr:nvSpPr>
        <xdr:cNvPr id="49" name="テキスト ボックス 48">
          <a:extLst>
            <a:ext uri="{FF2B5EF4-FFF2-40B4-BE49-F238E27FC236}">
              <a16:creationId xmlns:a16="http://schemas.microsoft.com/office/drawing/2014/main" id="{00000000-0008-0000-0700-000031000000}"/>
            </a:ext>
          </a:extLst>
        </xdr:cNvPr>
        <xdr:cNvSpPr txBox="1"/>
      </xdr:nvSpPr>
      <xdr:spPr>
        <a:xfrm>
          <a:off x="230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0" name="直線コネクタ 49">
          <a:extLst>
            <a:ext uri="{FF2B5EF4-FFF2-40B4-BE49-F238E27FC236}">
              <a16:creationId xmlns:a16="http://schemas.microsoft.com/office/drawing/2014/main" id="{00000000-0008-0000-0700-000032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1" name="テキスト ボックス 50">
          <a:extLst>
            <a:ext uri="{FF2B5EF4-FFF2-40B4-BE49-F238E27FC236}">
              <a16:creationId xmlns:a16="http://schemas.microsoft.com/office/drawing/2014/main" id="{00000000-0008-0000-0700-000033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2" name="議会費グラフ枠">
          <a:extLst>
            <a:ext uri="{FF2B5EF4-FFF2-40B4-BE49-F238E27FC236}">
              <a16:creationId xmlns:a16="http://schemas.microsoft.com/office/drawing/2014/main" id="{00000000-0008-0000-0700-000034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39527</xdr:rowOff>
    </xdr:from>
    <xdr:to>
      <xdr:col>24</xdr:col>
      <xdr:colOff>62865</xdr:colOff>
      <xdr:row>37</xdr:row>
      <xdr:rowOff>154765</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flipV="1">
          <a:off x="4633595" y="5354477"/>
          <a:ext cx="1270" cy="11439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158592</xdr:rowOff>
    </xdr:from>
    <xdr:ext cx="469744" cy="259045"/>
    <xdr:sp macro="" textlink="">
      <xdr:nvSpPr>
        <xdr:cNvPr id="54" name="議会費最小値テキスト">
          <a:extLst>
            <a:ext uri="{FF2B5EF4-FFF2-40B4-BE49-F238E27FC236}">
              <a16:creationId xmlns:a16="http://schemas.microsoft.com/office/drawing/2014/main" id="{00000000-0008-0000-0700-000036000000}"/>
            </a:ext>
          </a:extLst>
        </xdr:cNvPr>
        <xdr:cNvSpPr txBox="1"/>
      </xdr:nvSpPr>
      <xdr:spPr>
        <a:xfrm>
          <a:off x="4686300" y="65022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154765</xdr:rowOff>
    </xdr:from>
    <xdr:to>
      <xdr:col>24</xdr:col>
      <xdr:colOff>152400</xdr:colOff>
      <xdr:row>37</xdr:row>
      <xdr:rowOff>154765</xdr:rowOff>
    </xdr:to>
    <xdr:cxnSp macro="">
      <xdr:nvCxnSpPr>
        <xdr:cNvPr id="55" name="直線コネクタ 54">
          <a:extLst>
            <a:ext uri="{FF2B5EF4-FFF2-40B4-BE49-F238E27FC236}">
              <a16:creationId xmlns:a16="http://schemas.microsoft.com/office/drawing/2014/main" id="{00000000-0008-0000-0700-000037000000}"/>
            </a:ext>
          </a:extLst>
        </xdr:cNvPr>
        <xdr:cNvCxnSpPr/>
      </xdr:nvCxnSpPr>
      <xdr:spPr>
        <a:xfrm>
          <a:off x="4546600" y="64984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157654</xdr:rowOff>
    </xdr:from>
    <xdr:ext cx="534377" cy="259045"/>
    <xdr:sp macro="" textlink="">
      <xdr:nvSpPr>
        <xdr:cNvPr id="56" name="議会費最大値テキスト">
          <a:extLst>
            <a:ext uri="{FF2B5EF4-FFF2-40B4-BE49-F238E27FC236}">
              <a16:creationId xmlns:a16="http://schemas.microsoft.com/office/drawing/2014/main" id="{00000000-0008-0000-0700-000038000000}"/>
            </a:ext>
          </a:extLst>
        </xdr:cNvPr>
        <xdr:cNvSpPr txBox="1"/>
      </xdr:nvSpPr>
      <xdr:spPr>
        <a:xfrm>
          <a:off x="4686300" y="51297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56,882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39527</xdr:rowOff>
    </xdr:from>
    <xdr:to>
      <xdr:col>24</xdr:col>
      <xdr:colOff>152400</xdr:colOff>
      <xdr:row>31</xdr:row>
      <xdr:rowOff>39527</xdr:rowOff>
    </xdr:to>
    <xdr:cxnSp macro="">
      <xdr:nvCxnSpPr>
        <xdr:cNvPr id="57" name="直線コネクタ 56">
          <a:extLst>
            <a:ext uri="{FF2B5EF4-FFF2-40B4-BE49-F238E27FC236}">
              <a16:creationId xmlns:a16="http://schemas.microsoft.com/office/drawing/2014/main" id="{00000000-0008-0000-0700-000039000000}"/>
            </a:ext>
          </a:extLst>
        </xdr:cNvPr>
        <xdr:cNvCxnSpPr/>
      </xdr:nvCxnSpPr>
      <xdr:spPr>
        <a:xfrm>
          <a:off x="4546600" y="53544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169898</xdr:rowOff>
    </xdr:from>
    <xdr:to>
      <xdr:col>24</xdr:col>
      <xdr:colOff>63500</xdr:colOff>
      <xdr:row>36</xdr:row>
      <xdr:rowOff>46157</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flipV="1">
          <a:off x="3797300" y="6170648"/>
          <a:ext cx="838200" cy="477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4942</xdr:rowOff>
    </xdr:from>
    <xdr:ext cx="534377" cy="259045"/>
    <xdr:sp macro="" textlink="">
      <xdr:nvSpPr>
        <xdr:cNvPr id="59" name="議会費平均値テキスト">
          <a:extLst>
            <a:ext uri="{FF2B5EF4-FFF2-40B4-BE49-F238E27FC236}">
              <a16:creationId xmlns:a16="http://schemas.microsoft.com/office/drawing/2014/main" id="{00000000-0008-0000-0700-00003B000000}"/>
            </a:ext>
          </a:extLst>
        </xdr:cNvPr>
        <xdr:cNvSpPr txBox="1"/>
      </xdr:nvSpPr>
      <xdr:spPr>
        <a:xfrm>
          <a:off x="4686300" y="61771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26515</xdr:rowOff>
    </xdr:from>
    <xdr:to>
      <xdr:col>24</xdr:col>
      <xdr:colOff>114300</xdr:colOff>
      <xdr:row>36</xdr:row>
      <xdr:rowOff>128115</xdr:rowOff>
    </xdr:to>
    <xdr:sp macro="" textlink="">
      <xdr:nvSpPr>
        <xdr:cNvPr id="60" name="フローチャート: 判断 59">
          <a:extLst>
            <a:ext uri="{FF2B5EF4-FFF2-40B4-BE49-F238E27FC236}">
              <a16:creationId xmlns:a16="http://schemas.microsoft.com/office/drawing/2014/main" id="{00000000-0008-0000-0700-00003C000000}"/>
            </a:ext>
          </a:extLst>
        </xdr:cNvPr>
        <xdr:cNvSpPr/>
      </xdr:nvSpPr>
      <xdr:spPr>
        <a:xfrm>
          <a:off x="4584700" y="6198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46157</xdr:rowOff>
    </xdr:from>
    <xdr:to>
      <xdr:col>19</xdr:col>
      <xdr:colOff>177800</xdr:colOff>
      <xdr:row>36</xdr:row>
      <xdr:rowOff>50295</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2908300" y="6218357"/>
          <a:ext cx="889000" cy="41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37534</xdr:rowOff>
    </xdr:from>
    <xdr:to>
      <xdr:col>20</xdr:col>
      <xdr:colOff>38100</xdr:colOff>
      <xdr:row>36</xdr:row>
      <xdr:rowOff>139134</xdr:rowOff>
    </xdr:to>
    <xdr:sp macro="" textlink="">
      <xdr:nvSpPr>
        <xdr:cNvPr id="62" name="フローチャート: 判断 61">
          <a:extLst>
            <a:ext uri="{FF2B5EF4-FFF2-40B4-BE49-F238E27FC236}">
              <a16:creationId xmlns:a16="http://schemas.microsoft.com/office/drawing/2014/main" id="{00000000-0008-0000-0700-00003E000000}"/>
            </a:ext>
          </a:extLst>
        </xdr:cNvPr>
        <xdr:cNvSpPr/>
      </xdr:nvSpPr>
      <xdr:spPr>
        <a:xfrm>
          <a:off x="3746500" y="62097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36</xdr:row>
      <xdr:rowOff>130261</xdr:rowOff>
    </xdr:from>
    <xdr:ext cx="534377" cy="259045"/>
    <xdr:sp macro="" textlink="">
      <xdr:nvSpPr>
        <xdr:cNvPr id="63" name="テキスト ボックス 62">
          <a:extLst>
            <a:ext uri="{FF2B5EF4-FFF2-40B4-BE49-F238E27FC236}">
              <a16:creationId xmlns:a16="http://schemas.microsoft.com/office/drawing/2014/main" id="{00000000-0008-0000-0700-00003F000000}"/>
            </a:ext>
          </a:extLst>
        </xdr:cNvPr>
        <xdr:cNvSpPr txBox="1"/>
      </xdr:nvSpPr>
      <xdr:spPr>
        <a:xfrm>
          <a:off x="3530111" y="63024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50295</xdr:rowOff>
    </xdr:from>
    <xdr:to>
      <xdr:col>15</xdr:col>
      <xdr:colOff>50800</xdr:colOff>
      <xdr:row>36</xdr:row>
      <xdr:rowOff>75098</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019300" y="6222495"/>
          <a:ext cx="889000" cy="248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72738</xdr:rowOff>
    </xdr:from>
    <xdr:to>
      <xdr:col>15</xdr:col>
      <xdr:colOff>101600</xdr:colOff>
      <xdr:row>37</xdr:row>
      <xdr:rowOff>2888</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2857500" y="6244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36</xdr:row>
      <xdr:rowOff>165465</xdr:rowOff>
    </xdr:from>
    <xdr:ext cx="534377"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2641111" y="6337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75098</xdr:rowOff>
    </xdr:from>
    <xdr:to>
      <xdr:col>10</xdr:col>
      <xdr:colOff>114300</xdr:colOff>
      <xdr:row>36</xdr:row>
      <xdr:rowOff>77727</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1130300" y="6247298"/>
          <a:ext cx="889000" cy="2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89289</xdr:rowOff>
    </xdr:from>
    <xdr:to>
      <xdr:col>10</xdr:col>
      <xdr:colOff>165100</xdr:colOff>
      <xdr:row>37</xdr:row>
      <xdr:rowOff>19439</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1968500" y="6261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10566</xdr:rowOff>
    </xdr:from>
    <xdr:ext cx="534377"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1752111" y="6354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56690</xdr:rowOff>
    </xdr:from>
    <xdr:to>
      <xdr:col>6</xdr:col>
      <xdr:colOff>38100</xdr:colOff>
      <xdr:row>36</xdr:row>
      <xdr:rowOff>158290</xdr:rowOff>
    </xdr:to>
    <xdr:sp macro="" textlink="">
      <xdr:nvSpPr>
        <xdr:cNvPr id="70" name="フローチャート: 判断 69">
          <a:extLst>
            <a:ext uri="{FF2B5EF4-FFF2-40B4-BE49-F238E27FC236}">
              <a16:creationId xmlns:a16="http://schemas.microsoft.com/office/drawing/2014/main" id="{00000000-0008-0000-0700-000046000000}"/>
            </a:ext>
          </a:extLst>
        </xdr:cNvPr>
        <xdr:cNvSpPr/>
      </xdr:nvSpPr>
      <xdr:spPr>
        <a:xfrm>
          <a:off x="1079500" y="6228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36</xdr:row>
      <xdr:rowOff>149417</xdr:rowOff>
    </xdr:from>
    <xdr:ext cx="534377" cy="259045"/>
    <xdr:sp macro="" textlink="">
      <xdr:nvSpPr>
        <xdr:cNvPr id="71" name="テキスト ボックス 70">
          <a:extLst>
            <a:ext uri="{FF2B5EF4-FFF2-40B4-BE49-F238E27FC236}">
              <a16:creationId xmlns:a16="http://schemas.microsoft.com/office/drawing/2014/main" id="{00000000-0008-0000-0700-000047000000}"/>
            </a:ext>
          </a:extLst>
        </xdr:cNvPr>
        <xdr:cNvSpPr txBox="1"/>
      </xdr:nvSpPr>
      <xdr:spPr>
        <a:xfrm>
          <a:off x="863111" y="63216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119098</xdr:rowOff>
    </xdr:from>
    <xdr:to>
      <xdr:col>24</xdr:col>
      <xdr:colOff>114300</xdr:colOff>
      <xdr:row>36</xdr:row>
      <xdr:rowOff>49248</xdr:rowOff>
    </xdr:to>
    <xdr:sp macro="" textlink="">
      <xdr:nvSpPr>
        <xdr:cNvPr id="77" name="楕円 76">
          <a:extLst>
            <a:ext uri="{FF2B5EF4-FFF2-40B4-BE49-F238E27FC236}">
              <a16:creationId xmlns:a16="http://schemas.microsoft.com/office/drawing/2014/main" id="{00000000-0008-0000-0700-00004D000000}"/>
            </a:ext>
          </a:extLst>
        </xdr:cNvPr>
        <xdr:cNvSpPr/>
      </xdr:nvSpPr>
      <xdr:spPr>
        <a:xfrm>
          <a:off x="4584700" y="6119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141975</xdr:rowOff>
    </xdr:from>
    <xdr:ext cx="534377" cy="259045"/>
    <xdr:sp macro="" textlink="">
      <xdr:nvSpPr>
        <xdr:cNvPr id="78" name="議会費該当値テキスト">
          <a:extLst>
            <a:ext uri="{FF2B5EF4-FFF2-40B4-BE49-F238E27FC236}">
              <a16:creationId xmlns:a16="http://schemas.microsoft.com/office/drawing/2014/main" id="{00000000-0008-0000-0700-00004E000000}"/>
            </a:ext>
          </a:extLst>
        </xdr:cNvPr>
        <xdr:cNvSpPr txBox="1"/>
      </xdr:nvSpPr>
      <xdr:spPr>
        <a:xfrm>
          <a:off x="4686300" y="59712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166807</xdr:rowOff>
    </xdr:from>
    <xdr:to>
      <xdr:col>20</xdr:col>
      <xdr:colOff>38100</xdr:colOff>
      <xdr:row>36</xdr:row>
      <xdr:rowOff>96957</xdr:rowOff>
    </xdr:to>
    <xdr:sp macro="" textlink="">
      <xdr:nvSpPr>
        <xdr:cNvPr id="79" name="楕円 78">
          <a:extLst>
            <a:ext uri="{FF2B5EF4-FFF2-40B4-BE49-F238E27FC236}">
              <a16:creationId xmlns:a16="http://schemas.microsoft.com/office/drawing/2014/main" id="{00000000-0008-0000-0700-00004F000000}"/>
            </a:ext>
          </a:extLst>
        </xdr:cNvPr>
        <xdr:cNvSpPr/>
      </xdr:nvSpPr>
      <xdr:spPr>
        <a:xfrm>
          <a:off x="3746500" y="6167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34</xdr:row>
      <xdr:rowOff>113484</xdr:rowOff>
    </xdr:from>
    <xdr:ext cx="534377" cy="259045"/>
    <xdr:sp macro="" textlink="">
      <xdr:nvSpPr>
        <xdr:cNvPr id="80" name="テキスト ボックス 79">
          <a:extLst>
            <a:ext uri="{FF2B5EF4-FFF2-40B4-BE49-F238E27FC236}">
              <a16:creationId xmlns:a16="http://schemas.microsoft.com/office/drawing/2014/main" id="{00000000-0008-0000-0700-000050000000}"/>
            </a:ext>
          </a:extLst>
        </xdr:cNvPr>
        <xdr:cNvSpPr txBox="1"/>
      </xdr:nvSpPr>
      <xdr:spPr>
        <a:xfrm>
          <a:off x="3530111" y="59427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170945</xdr:rowOff>
    </xdr:from>
    <xdr:to>
      <xdr:col>15</xdr:col>
      <xdr:colOff>101600</xdr:colOff>
      <xdr:row>36</xdr:row>
      <xdr:rowOff>101095</xdr:rowOff>
    </xdr:to>
    <xdr:sp macro="" textlink="">
      <xdr:nvSpPr>
        <xdr:cNvPr id="81" name="楕円 80">
          <a:extLst>
            <a:ext uri="{FF2B5EF4-FFF2-40B4-BE49-F238E27FC236}">
              <a16:creationId xmlns:a16="http://schemas.microsoft.com/office/drawing/2014/main" id="{00000000-0008-0000-0700-000051000000}"/>
            </a:ext>
          </a:extLst>
        </xdr:cNvPr>
        <xdr:cNvSpPr/>
      </xdr:nvSpPr>
      <xdr:spPr>
        <a:xfrm>
          <a:off x="2857500" y="6171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34</xdr:row>
      <xdr:rowOff>117622</xdr:rowOff>
    </xdr:from>
    <xdr:ext cx="534377" cy="259045"/>
    <xdr:sp macro="" textlink="">
      <xdr:nvSpPr>
        <xdr:cNvPr id="82" name="テキスト ボックス 81">
          <a:extLst>
            <a:ext uri="{FF2B5EF4-FFF2-40B4-BE49-F238E27FC236}">
              <a16:creationId xmlns:a16="http://schemas.microsoft.com/office/drawing/2014/main" id="{00000000-0008-0000-0700-000052000000}"/>
            </a:ext>
          </a:extLst>
        </xdr:cNvPr>
        <xdr:cNvSpPr txBox="1"/>
      </xdr:nvSpPr>
      <xdr:spPr>
        <a:xfrm>
          <a:off x="2641111" y="59469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24298</xdr:rowOff>
    </xdr:from>
    <xdr:to>
      <xdr:col>10</xdr:col>
      <xdr:colOff>165100</xdr:colOff>
      <xdr:row>36</xdr:row>
      <xdr:rowOff>125898</xdr:rowOff>
    </xdr:to>
    <xdr:sp macro="" textlink="">
      <xdr:nvSpPr>
        <xdr:cNvPr id="83" name="楕円 82">
          <a:extLst>
            <a:ext uri="{FF2B5EF4-FFF2-40B4-BE49-F238E27FC236}">
              <a16:creationId xmlns:a16="http://schemas.microsoft.com/office/drawing/2014/main" id="{00000000-0008-0000-0700-000053000000}"/>
            </a:ext>
          </a:extLst>
        </xdr:cNvPr>
        <xdr:cNvSpPr/>
      </xdr:nvSpPr>
      <xdr:spPr>
        <a:xfrm>
          <a:off x="1968500" y="61964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34</xdr:row>
      <xdr:rowOff>142425</xdr:rowOff>
    </xdr:from>
    <xdr:ext cx="534377" cy="259045"/>
    <xdr:sp macro="" textlink="">
      <xdr:nvSpPr>
        <xdr:cNvPr id="84" name="テキスト ボックス 83">
          <a:extLst>
            <a:ext uri="{FF2B5EF4-FFF2-40B4-BE49-F238E27FC236}">
              <a16:creationId xmlns:a16="http://schemas.microsoft.com/office/drawing/2014/main" id="{00000000-0008-0000-0700-000054000000}"/>
            </a:ext>
          </a:extLst>
        </xdr:cNvPr>
        <xdr:cNvSpPr txBox="1"/>
      </xdr:nvSpPr>
      <xdr:spPr>
        <a:xfrm>
          <a:off x="1752111" y="59717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26927</xdr:rowOff>
    </xdr:from>
    <xdr:to>
      <xdr:col>6</xdr:col>
      <xdr:colOff>38100</xdr:colOff>
      <xdr:row>36</xdr:row>
      <xdr:rowOff>128527</xdr:rowOff>
    </xdr:to>
    <xdr:sp macro="" textlink="">
      <xdr:nvSpPr>
        <xdr:cNvPr id="85" name="楕円 84">
          <a:extLst>
            <a:ext uri="{FF2B5EF4-FFF2-40B4-BE49-F238E27FC236}">
              <a16:creationId xmlns:a16="http://schemas.microsoft.com/office/drawing/2014/main" id="{00000000-0008-0000-0700-000055000000}"/>
            </a:ext>
          </a:extLst>
        </xdr:cNvPr>
        <xdr:cNvSpPr/>
      </xdr:nvSpPr>
      <xdr:spPr>
        <a:xfrm>
          <a:off x="1079500" y="61991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34</xdr:row>
      <xdr:rowOff>145054</xdr:rowOff>
    </xdr:from>
    <xdr:ext cx="534377" cy="259045"/>
    <xdr:sp macro="" textlink="">
      <xdr:nvSpPr>
        <xdr:cNvPr id="86" name="テキスト ボックス 85">
          <a:extLst>
            <a:ext uri="{FF2B5EF4-FFF2-40B4-BE49-F238E27FC236}">
              <a16:creationId xmlns:a16="http://schemas.microsoft.com/office/drawing/2014/main" id="{00000000-0008-0000-0700-000056000000}"/>
            </a:ext>
          </a:extLst>
        </xdr:cNvPr>
        <xdr:cNvSpPr txBox="1"/>
      </xdr:nvSpPr>
      <xdr:spPr>
        <a:xfrm>
          <a:off x="863111" y="59743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7" name="正方形/長方形 86">
          <a:extLst>
            <a:ext uri="{FF2B5EF4-FFF2-40B4-BE49-F238E27FC236}">
              <a16:creationId xmlns:a16="http://schemas.microsoft.com/office/drawing/2014/main" id="{00000000-0008-0000-0700-000057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8" name="正方形/長方形 87">
          <a:extLst>
            <a:ext uri="{FF2B5EF4-FFF2-40B4-BE49-F238E27FC236}">
              <a16:creationId xmlns:a16="http://schemas.microsoft.com/office/drawing/2014/main" id="{00000000-0008-0000-0700-000058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5" name="テキスト ボックス 94">
          <a:extLst>
            <a:ext uri="{FF2B5EF4-FFF2-40B4-BE49-F238E27FC236}">
              <a16:creationId xmlns:a16="http://schemas.microsoft.com/office/drawing/2014/main" id="{00000000-0008-0000-0700-00005F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6" name="直線コネクタ 95">
          <a:extLst>
            <a:ext uri="{FF2B5EF4-FFF2-40B4-BE49-F238E27FC236}">
              <a16:creationId xmlns:a16="http://schemas.microsoft.com/office/drawing/2014/main" id="{00000000-0008-0000-0700-000060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139700</xdr:rowOff>
    </xdr:from>
    <xdr:to>
      <xdr:col>28</xdr:col>
      <xdr:colOff>114300</xdr:colOff>
      <xdr:row>59</xdr:row>
      <xdr:rowOff>139700</xdr:rowOff>
    </xdr:to>
    <xdr:cxnSp macro="">
      <xdr:nvCxnSpPr>
        <xdr:cNvPr id="97" name="直線コネクタ 96">
          <a:extLst>
            <a:ext uri="{FF2B5EF4-FFF2-40B4-BE49-F238E27FC236}">
              <a16:creationId xmlns:a16="http://schemas.microsoft.com/office/drawing/2014/main" id="{00000000-0008-0000-0700-000061000000}"/>
            </a:ext>
          </a:extLst>
        </xdr:cNvPr>
        <xdr:cNvCxnSpPr/>
      </xdr:nvCxnSpPr>
      <xdr:spPr>
        <a:xfrm>
          <a:off x="762000" y="10255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168927</xdr:rowOff>
    </xdr:from>
    <xdr:ext cx="248786" cy="259045"/>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513214" y="101130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25400</xdr:rowOff>
    </xdr:from>
    <xdr:to>
      <xdr:col>28</xdr:col>
      <xdr:colOff>114300</xdr:colOff>
      <xdr:row>58</xdr:row>
      <xdr:rowOff>25400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57</xdr:row>
      <xdr:rowOff>54627</xdr:rowOff>
    </xdr:from>
    <xdr:ext cx="595419" cy="259045"/>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166581" y="9827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82550</xdr:rowOff>
    </xdr:from>
    <xdr:to>
      <xdr:col>28</xdr:col>
      <xdr:colOff>114300</xdr:colOff>
      <xdr:row>56</xdr:row>
      <xdr:rowOff>82550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9683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111777</xdr:rowOff>
    </xdr:from>
    <xdr:ext cx="595419" cy="259045"/>
    <xdr:sp macro="" textlink="">
      <xdr:nvSpPr>
        <xdr:cNvPr id="102" name="テキスト ボックス 101">
          <a:extLst>
            <a:ext uri="{FF2B5EF4-FFF2-40B4-BE49-F238E27FC236}">
              <a16:creationId xmlns:a16="http://schemas.microsoft.com/office/drawing/2014/main" id="{00000000-0008-0000-0700-000066000000}"/>
            </a:ext>
          </a:extLst>
        </xdr:cNvPr>
        <xdr:cNvSpPr txBox="1"/>
      </xdr:nvSpPr>
      <xdr:spPr>
        <a:xfrm>
          <a:off x="166581" y="9541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3" name="直線コネクタ 102">
          <a:extLst>
            <a:ext uri="{FF2B5EF4-FFF2-40B4-BE49-F238E27FC236}">
              <a16:creationId xmlns:a16="http://schemas.microsoft.com/office/drawing/2014/main" id="{00000000-0008-0000-0700-000067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4" name="テキスト ボックス 103">
          <a:extLst>
            <a:ext uri="{FF2B5EF4-FFF2-40B4-BE49-F238E27FC236}">
              <a16:creationId xmlns:a16="http://schemas.microsoft.com/office/drawing/2014/main" id="{00000000-0008-0000-0700-000068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25400</xdr:rowOff>
    </xdr:from>
    <xdr:to>
      <xdr:col>28</xdr:col>
      <xdr:colOff>114300</xdr:colOff>
      <xdr:row>53</xdr:row>
      <xdr:rowOff>25400</xdr:rowOff>
    </xdr:to>
    <xdr:cxnSp macro="">
      <xdr:nvCxnSpPr>
        <xdr:cNvPr id="105" name="直線コネクタ 104">
          <a:extLst>
            <a:ext uri="{FF2B5EF4-FFF2-40B4-BE49-F238E27FC236}">
              <a16:creationId xmlns:a16="http://schemas.microsoft.com/office/drawing/2014/main" id="{00000000-0008-0000-0700-000069000000}"/>
            </a:ext>
          </a:extLst>
        </xdr:cNvPr>
        <xdr:cNvCxnSpPr/>
      </xdr:nvCxnSpPr>
      <xdr:spPr>
        <a:xfrm>
          <a:off x="762000" y="9112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54627</xdr:rowOff>
    </xdr:from>
    <xdr:ext cx="685572" cy="259045"/>
    <xdr:sp macro="" textlink="">
      <xdr:nvSpPr>
        <xdr:cNvPr id="106" name="テキスト ボックス 105">
          <a:extLst>
            <a:ext uri="{FF2B5EF4-FFF2-40B4-BE49-F238E27FC236}">
              <a16:creationId xmlns:a16="http://schemas.microsoft.com/office/drawing/2014/main" id="{00000000-0008-0000-0700-00006A000000}"/>
            </a:ext>
          </a:extLst>
        </xdr:cNvPr>
        <xdr:cNvSpPr txBox="1"/>
      </xdr:nvSpPr>
      <xdr:spPr>
        <a:xfrm>
          <a:off x="76428" y="89700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82550</xdr:rowOff>
    </xdr:from>
    <xdr:to>
      <xdr:col>28</xdr:col>
      <xdr:colOff>114300</xdr:colOff>
      <xdr:row>51</xdr:row>
      <xdr:rowOff>82550</xdr:rowOff>
    </xdr:to>
    <xdr:cxnSp macro="">
      <xdr:nvCxnSpPr>
        <xdr:cNvPr id="107" name="直線コネクタ 106">
          <a:extLst>
            <a:ext uri="{FF2B5EF4-FFF2-40B4-BE49-F238E27FC236}">
              <a16:creationId xmlns:a16="http://schemas.microsoft.com/office/drawing/2014/main" id="{00000000-0008-0000-0700-00006B000000}"/>
            </a:ext>
          </a:extLst>
        </xdr:cNvPr>
        <xdr:cNvCxnSpPr/>
      </xdr:nvCxnSpPr>
      <xdr:spPr>
        <a:xfrm>
          <a:off x="762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50</xdr:row>
      <xdr:rowOff>111777</xdr:rowOff>
    </xdr:from>
    <xdr:ext cx="685572" cy="259045"/>
    <xdr:sp macro="" textlink="">
      <xdr:nvSpPr>
        <xdr:cNvPr id="108" name="テキスト ボックス 107">
          <a:extLst>
            <a:ext uri="{FF2B5EF4-FFF2-40B4-BE49-F238E27FC236}">
              <a16:creationId xmlns:a16="http://schemas.microsoft.com/office/drawing/2014/main" id="{00000000-0008-0000-0700-00006C000000}"/>
            </a:ext>
          </a:extLst>
        </xdr:cNvPr>
        <xdr:cNvSpPr txBox="1"/>
      </xdr:nvSpPr>
      <xdr:spPr>
        <a:xfrm>
          <a:off x="76428" y="86842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49</xdr:row>
      <xdr:rowOff>139700</xdr:rowOff>
    </xdr:from>
    <xdr:to>
      <xdr:col>28</xdr:col>
      <xdr:colOff>114300</xdr:colOff>
      <xdr:row>49</xdr:row>
      <xdr:rowOff>139700</xdr:rowOff>
    </xdr:to>
    <xdr:cxnSp macro="">
      <xdr:nvCxnSpPr>
        <xdr:cNvPr id="109" name="直線コネクタ 108">
          <a:extLst>
            <a:ext uri="{FF2B5EF4-FFF2-40B4-BE49-F238E27FC236}">
              <a16:creationId xmlns:a16="http://schemas.microsoft.com/office/drawing/2014/main" id="{00000000-0008-0000-0700-00006D000000}"/>
            </a:ext>
          </a:extLst>
        </xdr:cNvPr>
        <xdr:cNvCxnSpPr/>
      </xdr:nvCxnSpPr>
      <xdr:spPr>
        <a:xfrm>
          <a:off x="762000" y="8540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48</xdr:row>
      <xdr:rowOff>168927</xdr:rowOff>
    </xdr:from>
    <xdr:ext cx="685572" cy="259045"/>
    <xdr:sp macro="" textlink="">
      <xdr:nvSpPr>
        <xdr:cNvPr id="110" name="テキスト ボックス 109">
          <a:extLst>
            <a:ext uri="{FF2B5EF4-FFF2-40B4-BE49-F238E27FC236}">
              <a16:creationId xmlns:a16="http://schemas.microsoft.com/office/drawing/2014/main" id="{00000000-0008-0000-0700-00006E000000}"/>
            </a:ext>
          </a:extLst>
        </xdr:cNvPr>
        <xdr:cNvSpPr txBox="1"/>
      </xdr:nvSpPr>
      <xdr:spPr>
        <a:xfrm>
          <a:off x="76428" y="83985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2" name="テキスト ボックス 111">
          <a:extLst>
            <a:ext uri="{FF2B5EF4-FFF2-40B4-BE49-F238E27FC236}">
              <a16:creationId xmlns:a16="http://schemas.microsoft.com/office/drawing/2014/main" id="{00000000-0008-0000-0700-000070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総務費グラフ枠">
          <a:extLst>
            <a:ext uri="{FF2B5EF4-FFF2-40B4-BE49-F238E27FC236}">
              <a16:creationId xmlns:a16="http://schemas.microsoft.com/office/drawing/2014/main" id="{00000000-0008-0000-07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136292</xdr:rowOff>
    </xdr:from>
    <xdr:to>
      <xdr:col>24</xdr:col>
      <xdr:colOff>62865</xdr:colOff>
      <xdr:row>59</xdr:row>
      <xdr:rowOff>6911</xdr:rowOff>
    </xdr:to>
    <xdr:cxnSp macro="">
      <xdr:nvCxnSpPr>
        <xdr:cNvPr id="114" name="直線コネクタ 113">
          <a:extLst>
            <a:ext uri="{FF2B5EF4-FFF2-40B4-BE49-F238E27FC236}">
              <a16:creationId xmlns:a16="http://schemas.microsoft.com/office/drawing/2014/main" id="{00000000-0008-0000-0700-000072000000}"/>
            </a:ext>
          </a:extLst>
        </xdr:cNvPr>
        <xdr:cNvCxnSpPr/>
      </xdr:nvCxnSpPr>
      <xdr:spPr>
        <a:xfrm flipV="1">
          <a:off x="4633595" y="8708792"/>
          <a:ext cx="1270" cy="14136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10738</xdr:rowOff>
    </xdr:from>
    <xdr:ext cx="599010" cy="259045"/>
    <xdr:sp macro="" textlink="">
      <xdr:nvSpPr>
        <xdr:cNvPr id="115" name="総務費最小値テキスト">
          <a:extLst>
            <a:ext uri="{FF2B5EF4-FFF2-40B4-BE49-F238E27FC236}">
              <a16:creationId xmlns:a16="http://schemas.microsoft.com/office/drawing/2014/main" id="{00000000-0008-0000-0700-000073000000}"/>
            </a:ext>
          </a:extLst>
        </xdr:cNvPr>
        <xdr:cNvSpPr txBox="1"/>
      </xdr:nvSpPr>
      <xdr:spPr>
        <a:xfrm>
          <a:off x="4686300" y="101262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139,411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6911</xdr:rowOff>
    </xdr:from>
    <xdr:to>
      <xdr:col>24</xdr:col>
      <xdr:colOff>152400</xdr:colOff>
      <xdr:row>59</xdr:row>
      <xdr:rowOff>6911</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a:off x="4546600" y="101224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82969</xdr:rowOff>
    </xdr:from>
    <xdr:ext cx="690189" cy="259045"/>
    <xdr:sp macro="" textlink="">
      <xdr:nvSpPr>
        <xdr:cNvPr id="117" name="総務費最大値テキスト">
          <a:extLst>
            <a:ext uri="{FF2B5EF4-FFF2-40B4-BE49-F238E27FC236}">
              <a16:creationId xmlns:a16="http://schemas.microsoft.com/office/drawing/2014/main" id="{00000000-0008-0000-0700-000075000000}"/>
            </a:ext>
          </a:extLst>
        </xdr:cNvPr>
        <xdr:cNvSpPr txBox="1"/>
      </xdr:nvSpPr>
      <xdr:spPr>
        <a:xfrm>
          <a:off x="4686300" y="848401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1,623,578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136292</xdr:rowOff>
    </xdr:from>
    <xdr:to>
      <xdr:col>24</xdr:col>
      <xdr:colOff>152400</xdr:colOff>
      <xdr:row>50</xdr:row>
      <xdr:rowOff>136292</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4546600" y="87087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154554</xdr:rowOff>
    </xdr:from>
    <xdr:to>
      <xdr:col>24</xdr:col>
      <xdr:colOff>63500</xdr:colOff>
      <xdr:row>57</xdr:row>
      <xdr:rowOff>42234</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flipV="1">
          <a:off x="3797300" y="9755754"/>
          <a:ext cx="838200" cy="59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77826</xdr:rowOff>
    </xdr:from>
    <xdr:ext cx="599010" cy="259045"/>
    <xdr:sp macro="" textlink="">
      <xdr:nvSpPr>
        <xdr:cNvPr id="120" name="総務費平均値テキスト">
          <a:extLst>
            <a:ext uri="{FF2B5EF4-FFF2-40B4-BE49-F238E27FC236}">
              <a16:creationId xmlns:a16="http://schemas.microsoft.com/office/drawing/2014/main" id="{00000000-0008-0000-0700-000078000000}"/>
            </a:ext>
          </a:extLst>
        </xdr:cNvPr>
        <xdr:cNvSpPr txBox="1"/>
      </xdr:nvSpPr>
      <xdr:spPr>
        <a:xfrm>
          <a:off x="4686300" y="985047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348,978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99399</xdr:rowOff>
    </xdr:from>
    <xdr:to>
      <xdr:col>24</xdr:col>
      <xdr:colOff>114300</xdr:colOff>
      <xdr:row>58</xdr:row>
      <xdr:rowOff>29549</xdr:rowOff>
    </xdr:to>
    <xdr:sp macro="" textlink="">
      <xdr:nvSpPr>
        <xdr:cNvPr id="121" name="フローチャート: 判断 120">
          <a:extLst>
            <a:ext uri="{FF2B5EF4-FFF2-40B4-BE49-F238E27FC236}">
              <a16:creationId xmlns:a16="http://schemas.microsoft.com/office/drawing/2014/main" id="{00000000-0008-0000-0700-000079000000}"/>
            </a:ext>
          </a:extLst>
        </xdr:cNvPr>
        <xdr:cNvSpPr/>
      </xdr:nvSpPr>
      <xdr:spPr>
        <a:xfrm>
          <a:off x="4584700" y="9872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29341</xdr:rowOff>
    </xdr:from>
    <xdr:to>
      <xdr:col>19</xdr:col>
      <xdr:colOff>177800</xdr:colOff>
      <xdr:row>57</xdr:row>
      <xdr:rowOff>42234</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a:off x="2908300" y="9801991"/>
          <a:ext cx="889000" cy="128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109535</xdr:rowOff>
    </xdr:from>
    <xdr:to>
      <xdr:col>20</xdr:col>
      <xdr:colOff>38100</xdr:colOff>
      <xdr:row>58</xdr:row>
      <xdr:rowOff>39685</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3746500" y="9882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30812</xdr:rowOff>
    </xdr:from>
    <xdr:ext cx="599010"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3497795" y="99749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338,336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111234</xdr:rowOff>
    </xdr:from>
    <xdr:to>
      <xdr:col>15</xdr:col>
      <xdr:colOff>50800</xdr:colOff>
      <xdr:row>57</xdr:row>
      <xdr:rowOff>29341</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a:off x="2019300" y="9712434"/>
          <a:ext cx="889000" cy="895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51034</xdr:rowOff>
    </xdr:from>
    <xdr:to>
      <xdr:col>15</xdr:col>
      <xdr:colOff>101600</xdr:colOff>
      <xdr:row>57</xdr:row>
      <xdr:rowOff>152634</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2857500" y="9823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143761</xdr:rowOff>
    </xdr:from>
    <xdr:ext cx="599010"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2608795" y="99164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399,754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62601</xdr:rowOff>
    </xdr:from>
    <xdr:to>
      <xdr:col>10</xdr:col>
      <xdr:colOff>114300</xdr:colOff>
      <xdr:row>56</xdr:row>
      <xdr:rowOff>111234</xdr:rowOff>
    </xdr:to>
    <xdr:cxnSp macro="">
      <xdr:nvCxnSpPr>
        <xdr:cNvPr id="128" name="直線コネクタ 127">
          <a:extLst>
            <a:ext uri="{FF2B5EF4-FFF2-40B4-BE49-F238E27FC236}">
              <a16:creationId xmlns:a16="http://schemas.microsoft.com/office/drawing/2014/main" id="{00000000-0008-0000-0700-000080000000}"/>
            </a:ext>
          </a:extLst>
        </xdr:cNvPr>
        <xdr:cNvCxnSpPr/>
      </xdr:nvCxnSpPr>
      <xdr:spPr>
        <a:xfrm>
          <a:off x="1130300" y="9663801"/>
          <a:ext cx="889000" cy="48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31434</xdr:rowOff>
    </xdr:from>
    <xdr:to>
      <xdr:col>10</xdr:col>
      <xdr:colOff>165100</xdr:colOff>
      <xdr:row>57</xdr:row>
      <xdr:rowOff>133034</xdr:rowOff>
    </xdr:to>
    <xdr:sp macro="" textlink="">
      <xdr:nvSpPr>
        <xdr:cNvPr id="129" name="フローチャート: 判断 128">
          <a:extLst>
            <a:ext uri="{FF2B5EF4-FFF2-40B4-BE49-F238E27FC236}">
              <a16:creationId xmlns:a16="http://schemas.microsoft.com/office/drawing/2014/main" id="{00000000-0008-0000-0700-000081000000}"/>
            </a:ext>
          </a:extLst>
        </xdr:cNvPr>
        <xdr:cNvSpPr/>
      </xdr:nvSpPr>
      <xdr:spPr>
        <a:xfrm>
          <a:off x="1968500" y="9804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57</xdr:row>
      <xdr:rowOff>124161</xdr:rowOff>
    </xdr:from>
    <xdr:ext cx="59901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1719795" y="98968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420,332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28454</xdr:rowOff>
    </xdr:from>
    <xdr:to>
      <xdr:col>6</xdr:col>
      <xdr:colOff>38100</xdr:colOff>
      <xdr:row>57</xdr:row>
      <xdr:rowOff>130054</xdr:rowOff>
    </xdr:to>
    <xdr:sp macro="" textlink="">
      <xdr:nvSpPr>
        <xdr:cNvPr id="131" name="フローチャート: 判断 130">
          <a:extLst>
            <a:ext uri="{FF2B5EF4-FFF2-40B4-BE49-F238E27FC236}">
              <a16:creationId xmlns:a16="http://schemas.microsoft.com/office/drawing/2014/main" id="{00000000-0008-0000-0700-000083000000}"/>
            </a:ext>
          </a:extLst>
        </xdr:cNvPr>
        <xdr:cNvSpPr/>
      </xdr:nvSpPr>
      <xdr:spPr>
        <a:xfrm>
          <a:off x="1079500" y="9801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121181</xdr:rowOff>
    </xdr:from>
    <xdr:ext cx="59901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830795" y="98938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423,460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103754</xdr:rowOff>
    </xdr:from>
    <xdr:to>
      <xdr:col>24</xdr:col>
      <xdr:colOff>114300</xdr:colOff>
      <xdr:row>57</xdr:row>
      <xdr:rowOff>33904</xdr:rowOff>
    </xdr:to>
    <xdr:sp macro="" textlink="">
      <xdr:nvSpPr>
        <xdr:cNvPr id="138" name="楕円 137">
          <a:extLst>
            <a:ext uri="{FF2B5EF4-FFF2-40B4-BE49-F238E27FC236}">
              <a16:creationId xmlns:a16="http://schemas.microsoft.com/office/drawing/2014/main" id="{00000000-0008-0000-0700-00008A000000}"/>
            </a:ext>
          </a:extLst>
        </xdr:cNvPr>
        <xdr:cNvSpPr/>
      </xdr:nvSpPr>
      <xdr:spPr>
        <a:xfrm>
          <a:off x="4584700" y="97049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126631</xdr:rowOff>
    </xdr:from>
    <xdr:ext cx="599010" cy="259045"/>
    <xdr:sp macro="" textlink="">
      <xdr:nvSpPr>
        <xdr:cNvPr id="139" name="総務費該当値テキスト">
          <a:extLst>
            <a:ext uri="{FF2B5EF4-FFF2-40B4-BE49-F238E27FC236}">
              <a16:creationId xmlns:a16="http://schemas.microsoft.com/office/drawing/2014/main" id="{00000000-0008-0000-0700-00008B000000}"/>
            </a:ext>
          </a:extLst>
        </xdr:cNvPr>
        <xdr:cNvSpPr txBox="1"/>
      </xdr:nvSpPr>
      <xdr:spPr>
        <a:xfrm>
          <a:off x="4686300" y="95563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524,405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162884</xdr:rowOff>
    </xdr:from>
    <xdr:to>
      <xdr:col>20</xdr:col>
      <xdr:colOff>38100</xdr:colOff>
      <xdr:row>57</xdr:row>
      <xdr:rowOff>93034</xdr:rowOff>
    </xdr:to>
    <xdr:sp macro="" textlink="">
      <xdr:nvSpPr>
        <xdr:cNvPr id="140" name="楕円 139">
          <a:extLst>
            <a:ext uri="{FF2B5EF4-FFF2-40B4-BE49-F238E27FC236}">
              <a16:creationId xmlns:a16="http://schemas.microsoft.com/office/drawing/2014/main" id="{00000000-0008-0000-0700-00008C000000}"/>
            </a:ext>
          </a:extLst>
        </xdr:cNvPr>
        <xdr:cNvSpPr/>
      </xdr:nvSpPr>
      <xdr:spPr>
        <a:xfrm>
          <a:off x="3746500" y="9764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109561</xdr:rowOff>
    </xdr:from>
    <xdr:ext cx="599010" cy="259045"/>
    <xdr:sp macro="" textlink="">
      <xdr:nvSpPr>
        <xdr:cNvPr id="141" name="テキスト ボックス 140">
          <a:extLst>
            <a:ext uri="{FF2B5EF4-FFF2-40B4-BE49-F238E27FC236}">
              <a16:creationId xmlns:a16="http://schemas.microsoft.com/office/drawing/2014/main" id="{00000000-0008-0000-0700-00008D000000}"/>
            </a:ext>
          </a:extLst>
        </xdr:cNvPr>
        <xdr:cNvSpPr txBox="1"/>
      </xdr:nvSpPr>
      <xdr:spPr>
        <a:xfrm>
          <a:off x="3497795" y="95393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462,327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149991</xdr:rowOff>
    </xdr:from>
    <xdr:to>
      <xdr:col>15</xdr:col>
      <xdr:colOff>101600</xdr:colOff>
      <xdr:row>57</xdr:row>
      <xdr:rowOff>80141</xdr:rowOff>
    </xdr:to>
    <xdr:sp macro="" textlink="">
      <xdr:nvSpPr>
        <xdr:cNvPr id="142" name="楕円 141">
          <a:extLst>
            <a:ext uri="{FF2B5EF4-FFF2-40B4-BE49-F238E27FC236}">
              <a16:creationId xmlns:a16="http://schemas.microsoft.com/office/drawing/2014/main" id="{00000000-0008-0000-0700-00008E000000}"/>
            </a:ext>
          </a:extLst>
        </xdr:cNvPr>
        <xdr:cNvSpPr/>
      </xdr:nvSpPr>
      <xdr:spPr>
        <a:xfrm>
          <a:off x="2857500" y="97511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96668</xdr:rowOff>
    </xdr:from>
    <xdr:ext cx="599010" cy="259045"/>
    <xdr:sp macro="" textlink="">
      <xdr:nvSpPr>
        <xdr:cNvPr id="143" name="テキスト ボックス 142">
          <a:extLst>
            <a:ext uri="{FF2B5EF4-FFF2-40B4-BE49-F238E27FC236}">
              <a16:creationId xmlns:a16="http://schemas.microsoft.com/office/drawing/2014/main" id="{00000000-0008-0000-0700-00008F000000}"/>
            </a:ext>
          </a:extLst>
        </xdr:cNvPr>
        <xdr:cNvSpPr txBox="1"/>
      </xdr:nvSpPr>
      <xdr:spPr>
        <a:xfrm>
          <a:off x="2608795" y="95264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475,863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60434</xdr:rowOff>
    </xdr:from>
    <xdr:to>
      <xdr:col>10</xdr:col>
      <xdr:colOff>165100</xdr:colOff>
      <xdr:row>56</xdr:row>
      <xdr:rowOff>162034</xdr:rowOff>
    </xdr:to>
    <xdr:sp macro="" textlink="">
      <xdr:nvSpPr>
        <xdr:cNvPr id="144" name="楕円 143">
          <a:extLst>
            <a:ext uri="{FF2B5EF4-FFF2-40B4-BE49-F238E27FC236}">
              <a16:creationId xmlns:a16="http://schemas.microsoft.com/office/drawing/2014/main" id="{00000000-0008-0000-0700-000090000000}"/>
            </a:ext>
          </a:extLst>
        </xdr:cNvPr>
        <xdr:cNvSpPr/>
      </xdr:nvSpPr>
      <xdr:spPr>
        <a:xfrm>
          <a:off x="1968500" y="9661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7111</xdr:rowOff>
    </xdr:from>
    <xdr:ext cx="599010" cy="259045"/>
    <xdr:sp macro="" textlink="">
      <xdr:nvSpPr>
        <xdr:cNvPr id="145" name="テキスト ボックス 144">
          <a:extLst>
            <a:ext uri="{FF2B5EF4-FFF2-40B4-BE49-F238E27FC236}">
              <a16:creationId xmlns:a16="http://schemas.microsoft.com/office/drawing/2014/main" id="{00000000-0008-0000-0700-000091000000}"/>
            </a:ext>
          </a:extLst>
        </xdr:cNvPr>
        <xdr:cNvSpPr txBox="1"/>
      </xdr:nvSpPr>
      <xdr:spPr>
        <a:xfrm>
          <a:off x="1719795" y="94368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11801</xdr:rowOff>
    </xdr:from>
    <xdr:to>
      <xdr:col>6</xdr:col>
      <xdr:colOff>38100</xdr:colOff>
      <xdr:row>56</xdr:row>
      <xdr:rowOff>113401</xdr:rowOff>
    </xdr:to>
    <xdr:sp macro="" textlink="">
      <xdr:nvSpPr>
        <xdr:cNvPr id="146" name="楕円 145">
          <a:extLst>
            <a:ext uri="{FF2B5EF4-FFF2-40B4-BE49-F238E27FC236}">
              <a16:creationId xmlns:a16="http://schemas.microsoft.com/office/drawing/2014/main" id="{00000000-0008-0000-0700-000092000000}"/>
            </a:ext>
          </a:extLst>
        </xdr:cNvPr>
        <xdr:cNvSpPr/>
      </xdr:nvSpPr>
      <xdr:spPr>
        <a:xfrm>
          <a:off x="1079500" y="96130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54</xdr:row>
      <xdr:rowOff>129928</xdr:rowOff>
    </xdr:from>
    <xdr:ext cx="599010" cy="259045"/>
    <xdr:sp macro="" textlink="">
      <xdr:nvSpPr>
        <xdr:cNvPr id="147" name="テキスト ボックス 146">
          <a:extLst>
            <a:ext uri="{FF2B5EF4-FFF2-40B4-BE49-F238E27FC236}">
              <a16:creationId xmlns:a16="http://schemas.microsoft.com/office/drawing/2014/main" id="{00000000-0008-0000-0700-000093000000}"/>
            </a:ext>
          </a:extLst>
        </xdr:cNvPr>
        <xdr:cNvSpPr txBox="1"/>
      </xdr:nvSpPr>
      <xdr:spPr>
        <a:xfrm>
          <a:off x="830795" y="93882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188,074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7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7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8" name="テキスト ボックス 157">
          <a:extLst>
            <a:ext uri="{FF2B5EF4-FFF2-40B4-BE49-F238E27FC236}">
              <a16:creationId xmlns:a16="http://schemas.microsoft.com/office/drawing/2014/main" id="{00000000-0008-0000-0700-00009E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25400</xdr:rowOff>
    </xdr:from>
    <xdr:to>
      <xdr:col>28</xdr:col>
      <xdr:colOff>114300</xdr:colOff>
      <xdr:row>78</xdr:row>
      <xdr:rowOff>25400</xdr:rowOff>
    </xdr:to>
    <xdr:cxnSp macro="">
      <xdr:nvCxnSpPr>
        <xdr:cNvPr id="159" name="直線コネクタ 158">
          <a:extLst>
            <a:ext uri="{FF2B5EF4-FFF2-40B4-BE49-F238E27FC236}">
              <a16:creationId xmlns:a16="http://schemas.microsoft.com/office/drawing/2014/main" id="{00000000-0008-0000-0700-00009F000000}"/>
            </a:ext>
          </a:extLst>
        </xdr:cNvPr>
        <xdr:cNvCxnSpPr/>
      </xdr:nvCxnSpPr>
      <xdr:spPr>
        <a:xfrm>
          <a:off x="762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54627</xdr:rowOff>
    </xdr:from>
    <xdr:ext cx="595419" cy="259045"/>
    <xdr:sp macro="" textlink="">
      <xdr:nvSpPr>
        <xdr:cNvPr id="160" name="テキスト ボックス 159">
          <a:extLst>
            <a:ext uri="{FF2B5EF4-FFF2-40B4-BE49-F238E27FC236}">
              <a16:creationId xmlns:a16="http://schemas.microsoft.com/office/drawing/2014/main" id="{00000000-0008-0000-0700-0000A0000000}"/>
            </a:ext>
          </a:extLst>
        </xdr:cNvPr>
        <xdr:cNvSpPr txBox="1"/>
      </xdr:nvSpPr>
      <xdr:spPr>
        <a:xfrm>
          <a:off x="166581" y="13256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1" name="直線コネクタ 160">
          <a:extLst>
            <a:ext uri="{FF2B5EF4-FFF2-40B4-BE49-F238E27FC236}">
              <a16:creationId xmlns:a16="http://schemas.microsoft.com/office/drawing/2014/main" id="{00000000-0008-0000-0700-0000A1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2" name="テキスト ボックス 161">
          <a:extLst>
            <a:ext uri="{FF2B5EF4-FFF2-40B4-BE49-F238E27FC236}">
              <a16:creationId xmlns:a16="http://schemas.microsoft.com/office/drawing/2014/main" id="{00000000-0008-0000-0700-0000A2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82550</xdr:rowOff>
    </xdr:from>
    <xdr:to>
      <xdr:col>28</xdr:col>
      <xdr:colOff>114300</xdr:colOff>
      <xdr:row>71</xdr:row>
      <xdr:rowOff>82550</xdr:rowOff>
    </xdr:to>
    <xdr:cxnSp macro="">
      <xdr:nvCxnSpPr>
        <xdr:cNvPr id="163" name="直線コネクタ 162">
          <a:extLst>
            <a:ext uri="{FF2B5EF4-FFF2-40B4-BE49-F238E27FC236}">
              <a16:creationId xmlns:a16="http://schemas.microsoft.com/office/drawing/2014/main" id="{00000000-0008-0000-0700-0000A3000000}"/>
            </a:ext>
          </a:extLst>
        </xdr:cNvPr>
        <xdr:cNvCxnSpPr/>
      </xdr:nvCxnSpPr>
      <xdr:spPr>
        <a:xfrm>
          <a:off x="762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70</xdr:row>
      <xdr:rowOff>111777</xdr:rowOff>
    </xdr:from>
    <xdr:ext cx="595419" cy="259045"/>
    <xdr:sp macro="" textlink="">
      <xdr:nvSpPr>
        <xdr:cNvPr id="164" name="テキスト ボックス 163">
          <a:extLst>
            <a:ext uri="{FF2B5EF4-FFF2-40B4-BE49-F238E27FC236}">
              <a16:creationId xmlns:a16="http://schemas.microsoft.com/office/drawing/2014/main" id="{00000000-0008-0000-0700-0000A4000000}"/>
            </a:ext>
          </a:extLst>
        </xdr:cNvPr>
        <xdr:cNvSpPr txBox="1"/>
      </xdr:nvSpPr>
      <xdr:spPr>
        <a:xfrm>
          <a:off x="166581"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6" name="テキスト ボックス 165">
          <a:extLst>
            <a:ext uri="{FF2B5EF4-FFF2-40B4-BE49-F238E27FC236}">
              <a16:creationId xmlns:a16="http://schemas.microsoft.com/office/drawing/2014/main" id="{00000000-0008-0000-0700-0000A6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7" name="民生費グラフ枠">
          <a:extLst>
            <a:ext uri="{FF2B5EF4-FFF2-40B4-BE49-F238E27FC236}">
              <a16:creationId xmlns:a16="http://schemas.microsoft.com/office/drawing/2014/main" id="{00000000-0008-0000-0700-0000A7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28011</xdr:rowOff>
    </xdr:from>
    <xdr:to>
      <xdr:col>24</xdr:col>
      <xdr:colOff>62865</xdr:colOff>
      <xdr:row>78</xdr:row>
      <xdr:rowOff>158634</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flipV="1">
          <a:off x="4633595" y="12200961"/>
          <a:ext cx="1270" cy="13307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162461</xdr:rowOff>
    </xdr:from>
    <xdr:ext cx="599010" cy="259045"/>
    <xdr:sp macro="" textlink="">
      <xdr:nvSpPr>
        <xdr:cNvPr id="169" name="民生費最小値テキスト">
          <a:extLst>
            <a:ext uri="{FF2B5EF4-FFF2-40B4-BE49-F238E27FC236}">
              <a16:creationId xmlns:a16="http://schemas.microsoft.com/office/drawing/2014/main" id="{00000000-0008-0000-0700-0000A9000000}"/>
            </a:ext>
          </a:extLst>
        </xdr:cNvPr>
        <xdr:cNvSpPr txBox="1"/>
      </xdr:nvSpPr>
      <xdr:spPr>
        <a:xfrm>
          <a:off x="4686300" y="135355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176,687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158634</xdr:rowOff>
    </xdr:from>
    <xdr:to>
      <xdr:col>24</xdr:col>
      <xdr:colOff>152400</xdr:colOff>
      <xdr:row>78</xdr:row>
      <xdr:rowOff>158634</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4546600" y="135317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146138</xdr:rowOff>
    </xdr:from>
    <xdr:ext cx="599010" cy="259045"/>
    <xdr:sp macro="" textlink="">
      <xdr:nvSpPr>
        <xdr:cNvPr id="171" name="民生費最大値テキスト">
          <a:extLst>
            <a:ext uri="{FF2B5EF4-FFF2-40B4-BE49-F238E27FC236}">
              <a16:creationId xmlns:a16="http://schemas.microsoft.com/office/drawing/2014/main" id="{00000000-0008-0000-0700-0000AB000000}"/>
            </a:ext>
          </a:extLst>
        </xdr:cNvPr>
        <xdr:cNvSpPr txBox="1"/>
      </xdr:nvSpPr>
      <xdr:spPr>
        <a:xfrm>
          <a:off x="4686300" y="119761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409,543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28011</xdr:rowOff>
    </xdr:from>
    <xdr:to>
      <xdr:col>24</xdr:col>
      <xdr:colOff>152400</xdr:colOff>
      <xdr:row>71</xdr:row>
      <xdr:rowOff>28011</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a:off x="4546600" y="122009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16290</xdr:rowOff>
    </xdr:from>
    <xdr:to>
      <xdr:col>24</xdr:col>
      <xdr:colOff>63500</xdr:colOff>
      <xdr:row>77</xdr:row>
      <xdr:rowOff>107838</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flipV="1">
          <a:off x="3797300" y="13217940"/>
          <a:ext cx="838200" cy="915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19349</xdr:rowOff>
    </xdr:from>
    <xdr:ext cx="599010" cy="259045"/>
    <xdr:sp macro="" textlink="">
      <xdr:nvSpPr>
        <xdr:cNvPr id="174" name="民生費平均値テキスト">
          <a:extLst>
            <a:ext uri="{FF2B5EF4-FFF2-40B4-BE49-F238E27FC236}">
              <a16:creationId xmlns:a16="http://schemas.microsoft.com/office/drawing/2014/main" id="{00000000-0008-0000-0700-0000AE000000}"/>
            </a:ext>
          </a:extLst>
        </xdr:cNvPr>
        <xdr:cNvSpPr txBox="1"/>
      </xdr:nvSpPr>
      <xdr:spPr>
        <a:xfrm>
          <a:off x="4686300" y="1287809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256,173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167922</xdr:rowOff>
    </xdr:from>
    <xdr:to>
      <xdr:col>24</xdr:col>
      <xdr:colOff>114300</xdr:colOff>
      <xdr:row>76</xdr:row>
      <xdr:rowOff>98072</xdr:rowOff>
    </xdr:to>
    <xdr:sp macro="" textlink="">
      <xdr:nvSpPr>
        <xdr:cNvPr id="175" name="フローチャート: 判断 174">
          <a:extLst>
            <a:ext uri="{FF2B5EF4-FFF2-40B4-BE49-F238E27FC236}">
              <a16:creationId xmlns:a16="http://schemas.microsoft.com/office/drawing/2014/main" id="{00000000-0008-0000-0700-0000AF000000}"/>
            </a:ext>
          </a:extLst>
        </xdr:cNvPr>
        <xdr:cNvSpPr/>
      </xdr:nvSpPr>
      <xdr:spPr>
        <a:xfrm>
          <a:off x="4584700" y="13026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107838</xdr:rowOff>
    </xdr:from>
    <xdr:to>
      <xdr:col>19</xdr:col>
      <xdr:colOff>177800</xdr:colOff>
      <xdr:row>78</xdr:row>
      <xdr:rowOff>10649</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2908300" y="13309488"/>
          <a:ext cx="889000" cy="742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67486</xdr:rowOff>
    </xdr:from>
    <xdr:to>
      <xdr:col>20</xdr:col>
      <xdr:colOff>38100</xdr:colOff>
      <xdr:row>76</xdr:row>
      <xdr:rowOff>169086</xdr:rowOff>
    </xdr:to>
    <xdr:sp macro="" textlink="">
      <xdr:nvSpPr>
        <xdr:cNvPr id="177" name="フローチャート: 判断 176">
          <a:extLst>
            <a:ext uri="{FF2B5EF4-FFF2-40B4-BE49-F238E27FC236}">
              <a16:creationId xmlns:a16="http://schemas.microsoft.com/office/drawing/2014/main" id="{00000000-0008-0000-0700-0000B1000000}"/>
            </a:ext>
          </a:extLst>
        </xdr:cNvPr>
        <xdr:cNvSpPr/>
      </xdr:nvSpPr>
      <xdr:spPr>
        <a:xfrm>
          <a:off x="3746500" y="130976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14163</xdr:rowOff>
    </xdr:from>
    <xdr:ext cx="599010" cy="259045"/>
    <xdr:sp macro="" textlink="">
      <xdr:nvSpPr>
        <xdr:cNvPr id="178" name="テキスト ボックス 177">
          <a:extLst>
            <a:ext uri="{FF2B5EF4-FFF2-40B4-BE49-F238E27FC236}">
              <a16:creationId xmlns:a16="http://schemas.microsoft.com/office/drawing/2014/main" id="{00000000-0008-0000-0700-0000B2000000}"/>
            </a:ext>
          </a:extLst>
        </xdr:cNvPr>
        <xdr:cNvSpPr txBox="1"/>
      </xdr:nvSpPr>
      <xdr:spPr>
        <a:xfrm>
          <a:off x="3497795" y="128729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89322</xdr:rowOff>
    </xdr:from>
    <xdr:to>
      <xdr:col>15</xdr:col>
      <xdr:colOff>50800</xdr:colOff>
      <xdr:row>78</xdr:row>
      <xdr:rowOff>10649</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a:off x="2019300" y="13290972"/>
          <a:ext cx="889000" cy="927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31893</xdr:rowOff>
    </xdr:from>
    <xdr:to>
      <xdr:col>15</xdr:col>
      <xdr:colOff>101600</xdr:colOff>
      <xdr:row>77</xdr:row>
      <xdr:rowOff>133493</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2857500" y="13233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150020</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2608795" y="130087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219,975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89322</xdr:rowOff>
    </xdr:from>
    <xdr:to>
      <xdr:col>10</xdr:col>
      <xdr:colOff>114300</xdr:colOff>
      <xdr:row>78</xdr:row>
      <xdr:rowOff>36544</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flipV="1">
          <a:off x="1130300" y="13290972"/>
          <a:ext cx="889000" cy="1186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42849</xdr:rowOff>
    </xdr:from>
    <xdr:to>
      <xdr:col>10</xdr:col>
      <xdr:colOff>165100</xdr:colOff>
      <xdr:row>76</xdr:row>
      <xdr:rowOff>144449</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1968500" y="13073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160976</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1719795" y="128482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9868</xdr:rowOff>
    </xdr:from>
    <xdr:to>
      <xdr:col>6</xdr:col>
      <xdr:colOff>38100</xdr:colOff>
      <xdr:row>77</xdr:row>
      <xdr:rowOff>111468</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1079500" y="13211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127995</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830795" y="129867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136940</xdr:rowOff>
    </xdr:from>
    <xdr:to>
      <xdr:col>24</xdr:col>
      <xdr:colOff>114300</xdr:colOff>
      <xdr:row>77</xdr:row>
      <xdr:rowOff>67090</xdr:rowOff>
    </xdr:to>
    <xdr:sp macro="" textlink="">
      <xdr:nvSpPr>
        <xdr:cNvPr id="192" name="楕円 191">
          <a:extLst>
            <a:ext uri="{FF2B5EF4-FFF2-40B4-BE49-F238E27FC236}">
              <a16:creationId xmlns:a16="http://schemas.microsoft.com/office/drawing/2014/main" id="{00000000-0008-0000-0700-0000C0000000}"/>
            </a:ext>
          </a:extLst>
        </xdr:cNvPr>
        <xdr:cNvSpPr/>
      </xdr:nvSpPr>
      <xdr:spPr>
        <a:xfrm>
          <a:off x="4584700" y="13167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115367</xdr:rowOff>
    </xdr:from>
    <xdr:ext cx="599010" cy="259045"/>
    <xdr:sp macro="" textlink="">
      <xdr:nvSpPr>
        <xdr:cNvPr id="193" name="民生費該当値テキスト">
          <a:extLst>
            <a:ext uri="{FF2B5EF4-FFF2-40B4-BE49-F238E27FC236}">
              <a16:creationId xmlns:a16="http://schemas.microsoft.com/office/drawing/2014/main" id="{00000000-0008-0000-0700-0000C1000000}"/>
            </a:ext>
          </a:extLst>
        </xdr:cNvPr>
        <xdr:cNvSpPr txBox="1"/>
      </xdr:nvSpPr>
      <xdr:spPr>
        <a:xfrm>
          <a:off x="4686300" y="131455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231,594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57038</xdr:rowOff>
    </xdr:from>
    <xdr:to>
      <xdr:col>20</xdr:col>
      <xdr:colOff>38100</xdr:colOff>
      <xdr:row>77</xdr:row>
      <xdr:rowOff>158638</xdr:rowOff>
    </xdr:to>
    <xdr:sp macro="" textlink="">
      <xdr:nvSpPr>
        <xdr:cNvPr id="194" name="楕円 193">
          <a:extLst>
            <a:ext uri="{FF2B5EF4-FFF2-40B4-BE49-F238E27FC236}">
              <a16:creationId xmlns:a16="http://schemas.microsoft.com/office/drawing/2014/main" id="{00000000-0008-0000-0700-0000C2000000}"/>
            </a:ext>
          </a:extLst>
        </xdr:cNvPr>
        <xdr:cNvSpPr/>
      </xdr:nvSpPr>
      <xdr:spPr>
        <a:xfrm>
          <a:off x="3746500" y="13258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149765</xdr:rowOff>
    </xdr:from>
    <xdr:ext cx="59901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3497795" y="133514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131299</xdr:rowOff>
    </xdr:from>
    <xdr:to>
      <xdr:col>15</xdr:col>
      <xdr:colOff>101600</xdr:colOff>
      <xdr:row>78</xdr:row>
      <xdr:rowOff>61449</xdr:rowOff>
    </xdr:to>
    <xdr:sp macro="" textlink="">
      <xdr:nvSpPr>
        <xdr:cNvPr id="196" name="楕円 195">
          <a:extLst>
            <a:ext uri="{FF2B5EF4-FFF2-40B4-BE49-F238E27FC236}">
              <a16:creationId xmlns:a16="http://schemas.microsoft.com/office/drawing/2014/main" id="{00000000-0008-0000-0700-0000C4000000}"/>
            </a:ext>
          </a:extLst>
        </xdr:cNvPr>
        <xdr:cNvSpPr/>
      </xdr:nvSpPr>
      <xdr:spPr>
        <a:xfrm>
          <a:off x="2857500" y="133329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52576</xdr:rowOff>
    </xdr:from>
    <xdr:ext cx="599010" cy="259045"/>
    <xdr:sp macro="" textlink="">
      <xdr:nvSpPr>
        <xdr:cNvPr id="197" name="テキスト ボックス 196">
          <a:extLst>
            <a:ext uri="{FF2B5EF4-FFF2-40B4-BE49-F238E27FC236}">
              <a16:creationId xmlns:a16="http://schemas.microsoft.com/office/drawing/2014/main" id="{00000000-0008-0000-0700-0000C5000000}"/>
            </a:ext>
          </a:extLst>
        </xdr:cNvPr>
        <xdr:cNvSpPr txBox="1"/>
      </xdr:nvSpPr>
      <xdr:spPr>
        <a:xfrm>
          <a:off x="2608795" y="134256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38522</xdr:rowOff>
    </xdr:from>
    <xdr:to>
      <xdr:col>10</xdr:col>
      <xdr:colOff>165100</xdr:colOff>
      <xdr:row>77</xdr:row>
      <xdr:rowOff>140122</xdr:rowOff>
    </xdr:to>
    <xdr:sp macro="" textlink="">
      <xdr:nvSpPr>
        <xdr:cNvPr id="198" name="楕円 197">
          <a:extLst>
            <a:ext uri="{FF2B5EF4-FFF2-40B4-BE49-F238E27FC236}">
              <a16:creationId xmlns:a16="http://schemas.microsoft.com/office/drawing/2014/main" id="{00000000-0008-0000-0700-0000C6000000}"/>
            </a:ext>
          </a:extLst>
        </xdr:cNvPr>
        <xdr:cNvSpPr/>
      </xdr:nvSpPr>
      <xdr:spPr>
        <a:xfrm>
          <a:off x="1968500" y="13240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131249</xdr:rowOff>
    </xdr:from>
    <xdr:ext cx="599010" cy="259045"/>
    <xdr:sp macro="" textlink="">
      <xdr:nvSpPr>
        <xdr:cNvPr id="199" name="テキスト ボックス 198">
          <a:extLst>
            <a:ext uri="{FF2B5EF4-FFF2-40B4-BE49-F238E27FC236}">
              <a16:creationId xmlns:a16="http://schemas.microsoft.com/office/drawing/2014/main" id="{00000000-0008-0000-0700-0000C7000000}"/>
            </a:ext>
          </a:extLst>
        </xdr:cNvPr>
        <xdr:cNvSpPr txBox="1"/>
      </xdr:nvSpPr>
      <xdr:spPr>
        <a:xfrm>
          <a:off x="1719795" y="133328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157194</xdr:rowOff>
    </xdr:from>
    <xdr:to>
      <xdr:col>6</xdr:col>
      <xdr:colOff>38100</xdr:colOff>
      <xdr:row>78</xdr:row>
      <xdr:rowOff>87344</xdr:rowOff>
    </xdr:to>
    <xdr:sp macro="" textlink="">
      <xdr:nvSpPr>
        <xdr:cNvPr id="200" name="楕円 199">
          <a:extLst>
            <a:ext uri="{FF2B5EF4-FFF2-40B4-BE49-F238E27FC236}">
              <a16:creationId xmlns:a16="http://schemas.microsoft.com/office/drawing/2014/main" id="{00000000-0008-0000-0700-0000C8000000}"/>
            </a:ext>
          </a:extLst>
        </xdr:cNvPr>
        <xdr:cNvSpPr/>
      </xdr:nvSpPr>
      <xdr:spPr>
        <a:xfrm>
          <a:off x="1079500" y="13358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78471</xdr:rowOff>
    </xdr:from>
    <xdr:ext cx="599010" cy="259045"/>
    <xdr:sp macro="" textlink="">
      <xdr:nvSpPr>
        <xdr:cNvPr id="201" name="テキスト ボックス 200">
          <a:extLst>
            <a:ext uri="{FF2B5EF4-FFF2-40B4-BE49-F238E27FC236}">
              <a16:creationId xmlns:a16="http://schemas.microsoft.com/office/drawing/2014/main" id="{00000000-0008-0000-0700-0000C9000000}"/>
            </a:ext>
          </a:extLst>
        </xdr:cNvPr>
        <xdr:cNvSpPr txBox="1"/>
      </xdr:nvSpPr>
      <xdr:spPr>
        <a:xfrm>
          <a:off x="830795" y="134515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2" name="正方形/長方形 201">
          <a:extLst>
            <a:ext uri="{FF2B5EF4-FFF2-40B4-BE49-F238E27FC236}">
              <a16:creationId xmlns:a16="http://schemas.microsoft.com/office/drawing/2014/main" id="{00000000-0008-0000-0700-0000CA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0" name="テキスト ボックス 209">
          <a:extLst>
            <a:ext uri="{FF2B5EF4-FFF2-40B4-BE49-F238E27FC236}">
              <a16:creationId xmlns:a16="http://schemas.microsoft.com/office/drawing/2014/main" id="{00000000-0008-0000-0700-0000D2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1" name="直線コネクタ 210">
          <a:extLst>
            <a:ext uri="{FF2B5EF4-FFF2-40B4-BE49-F238E27FC236}">
              <a16:creationId xmlns:a16="http://schemas.microsoft.com/office/drawing/2014/main" id="{00000000-0008-0000-0700-0000D3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98879</xdr:rowOff>
    </xdr:from>
    <xdr:to>
      <xdr:col>28</xdr:col>
      <xdr:colOff>114300</xdr:colOff>
      <xdr:row>99</xdr:row>
      <xdr:rowOff>98879</xdr:rowOff>
    </xdr:to>
    <xdr:cxnSp macro="">
      <xdr:nvCxnSpPr>
        <xdr:cNvPr id="212" name="直線コネクタ 211">
          <a:extLst>
            <a:ext uri="{FF2B5EF4-FFF2-40B4-BE49-F238E27FC236}">
              <a16:creationId xmlns:a16="http://schemas.microsoft.com/office/drawing/2014/main" id="{00000000-0008-0000-0700-0000D4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128106</xdr:rowOff>
    </xdr:from>
    <xdr:ext cx="248786" cy="259045"/>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513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144434</xdr:rowOff>
    </xdr:from>
    <xdr:ext cx="595419"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166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衛生費グラフ枠">
          <a:extLst>
            <a:ext uri="{FF2B5EF4-FFF2-40B4-BE49-F238E27FC236}">
              <a16:creationId xmlns:a16="http://schemas.microsoft.com/office/drawing/2014/main" id="{00000000-0008-0000-07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27898</xdr:rowOff>
    </xdr:from>
    <xdr:to>
      <xdr:col>24</xdr:col>
      <xdr:colOff>62865</xdr:colOff>
      <xdr:row>98</xdr:row>
      <xdr:rowOff>98140</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flipV="1">
          <a:off x="4633595" y="15629848"/>
          <a:ext cx="1270" cy="12703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101967</xdr:rowOff>
    </xdr:from>
    <xdr:ext cx="534377" cy="259045"/>
    <xdr:sp macro="" textlink="">
      <xdr:nvSpPr>
        <xdr:cNvPr id="228" name="衛生費最小値テキスト">
          <a:extLst>
            <a:ext uri="{FF2B5EF4-FFF2-40B4-BE49-F238E27FC236}">
              <a16:creationId xmlns:a16="http://schemas.microsoft.com/office/drawing/2014/main" id="{00000000-0008-0000-0700-0000E4000000}"/>
            </a:ext>
          </a:extLst>
        </xdr:cNvPr>
        <xdr:cNvSpPr txBox="1"/>
      </xdr:nvSpPr>
      <xdr:spPr>
        <a:xfrm>
          <a:off x="4686300" y="169040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52,726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98140</xdr:rowOff>
    </xdr:from>
    <xdr:to>
      <xdr:col>24</xdr:col>
      <xdr:colOff>152400</xdr:colOff>
      <xdr:row>98</xdr:row>
      <xdr:rowOff>98140</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4546600" y="169002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146025</xdr:rowOff>
    </xdr:from>
    <xdr:ext cx="599010" cy="259045"/>
    <xdr:sp macro="" textlink="">
      <xdr:nvSpPr>
        <xdr:cNvPr id="230" name="衛生費最大値テキスト">
          <a:extLst>
            <a:ext uri="{FF2B5EF4-FFF2-40B4-BE49-F238E27FC236}">
              <a16:creationId xmlns:a16="http://schemas.microsoft.com/office/drawing/2014/main" id="{00000000-0008-0000-0700-0000E6000000}"/>
            </a:ext>
          </a:extLst>
        </xdr:cNvPr>
        <xdr:cNvSpPr txBox="1"/>
      </xdr:nvSpPr>
      <xdr:spPr>
        <a:xfrm>
          <a:off x="4686300" y="154050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441,735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27898</xdr:rowOff>
    </xdr:from>
    <xdr:to>
      <xdr:col>24</xdr:col>
      <xdr:colOff>152400</xdr:colOff>
      <xdr:row>91</xdr:row>
      <xdr:rowOff>27898</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4546600" y="156298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40756</xdr:rowOff>
    </xdr:from>
    <xdr:to>
      <xdr:col>24</xdr:col>
      <xdr:colOff>63500</xdr:colOff>
      <xdr:row>98</xdr:row>
      <xdr:rowOff>50442</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a:off x="3797300" y="16842856"/>
          <a:ext cx="838200" cy="96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36509</xdr:rowOff>
    </xdr:from>
    <xdr:ext cx="599010" cy="259045"/>
    <xdr:sp macro="" textlink="">
      <xdr:nvSpPr>
        <xdr:cNvPr id="233" name="衛生費平均値テキスト">
          <a:extLst>
            <a:ext uri="{FF2B5EF4-FFF2-40B4-BE49-F238E27FC236}">
              <a16:creationId xmlns:a16="http://schemas.microsoft.com/office/drawing/2014/main" id="{00000000-0008-0000-0700-0000E9000000}"/>
            </a:ext>
          </a:extLst>
        </xdr:cNvPr>
        <xdr:cNvSpPr txBox="1"/>
      </xdr:nvSpPr>
      <xdr:spPr>
        <a:xfrm>
          <a:off x="4686300" y="1649570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115,548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13632</xdr:rowOff>
    </xdr:from>
    <xdr:to>
      <xdr:col>24</xdr:col>
      <xdr:colOff>114300</xdr:colOff>
      <xdr:row>97</xdr:row>
      <xdr:rowOff>115232</xdr:rowOff>
    </xdr:to>
    <xdr:sp macro="" textlink="">
      <xdr:nvSpPr>
        <xdr:cNvPr id="234" name="フローチャート: 判断 233">
          <a:extLst>
            <a:ext uri="{FF2B5EF4-FFF2-40B4-BE49-F238E27FC236}">
              <a16:creationId xmlns:a16="http://schemas.microsoft.com/office/drawing/2014/main" id="{00000000-0008-0000-0700-0000EA000000}"/>
            </a:ext>
          </a:extLst>
        </xdr:cNvPr>
        <xdr:cNvSpPr/>
      </xdr:nvSpPr>
      <xdr:spPr>
        <a:xfrm>
          <a:off x="4584700" y="16644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40756</xdr:rowOff>
    </xdr:from>
    <xdr:to>
      <xdr:col>19</xdr:col>
      <xdr:colOff>177800</xdr:colOff>
      <xdr:row>98</xdr:row>
      <xdr:rowOff>63619</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flipV="1">
          <a:off x="2908300" y="16842856"/>
          <a:ext cx="889000" cy="228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156976</xdr:rowOff>
    </xdr:from>
    <xdr:to>
      <xdr:col>20</xdr:col>
      <xdr:colOff>38100</xdr:colOff>
      <xdr:row>97</xdr:row>
      <xdr:rowOff>87126</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3746500" y="16616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95</xdr:row>
      <xdr:rowOff>103653</xdr:rowOff>
    </xdr:from>
    <xdr:ext cx="599010" cy="259045"/>
    <xdr:sp macro="" textlink="">
      <xdr:nvSpPr>
        <xdr:cNvPr id="237" name="テキスト ボックス 236">
          <a:extLst>
            <a:ext uri="{FF2B5EF4-FFF2-40B4-BE49-F238E27FC236}">
              <a16:creationId xmlns:a16="http://schemas.microsoft.com/office/drawing/2014/main" id="{00000000-0008-0000-0700-0000ED000000}"/>
            </a:ext>
          </a:extLst>
        </xdr:cNvPr>
        <xdr:cNvSpPr txBox="1"/>
      </xdr:nvSpPr>
      <xdr:spPr>
        <a:xfrm>
          <a:off x="3497795" y="163914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16853</xdr:rowOff>
    </xdr:from>
    <xdr:to>
      <xdr:col>15</xdr:col>
      <xdr:colOff>50800</xdr:colOff>
      <xdr:row>98</xdr:row>
      <xdr:rowOff>63619</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a:off x="2019300" y="16818953"/>
          <a:ext cx="889000" cy="46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43449</xdr:rowOff>
    </xdr:from>
    <xdr:to>
      <xdr:col>15</xdr:col>
      <xdr:colOff>101600</xdr:colOff>
      <xdr:row>97</xdr:row>
      <xdr:rowOff>145049</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2857500" y="16674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95</xdr:row>
      <xdr:rowOff>161576</xdr:rowOff>
    </xdr:from>
    <xdr:ext cx="599010"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2608795" y="164493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106,418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16853</xdr:rowOff>
    </xdr:from>
    <xdr:to>
      <xdr:col>10</xdr:col>
      <xdr:colOff>114300</xdr:colOff>
      <xdr:row>98</xdr:row>
      <xdr:rowOff>109558</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flipV="1">
          <a:off x="1130300" y="16818953"/>
          <a:ext cx="889000" cy="927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144388</xdr:rowOff>
    </xdr:from>
    <xdr:to>
      <xdr:col>10</xdr:col>
      <xdr:colOff>165100</xdr:colOff>
      <xdr:row>97</xdr:row>
      <xdr:rowOff>74538</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1968500" y="16603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91065</xdr:rowOff>
    </xdr:from>
    <xdr:ext cx="599010"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1719795" y="163788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128,009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42106</xdr:rowOff>
    </xdr:from>
    <xdr:to>
      <xdr:col>6</xdr:col>
      <xdr:colOff>38100</xdr:colOff>
      <xdr:row>97</xdr:row>
      <xdr:rowOff>143706</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1079500" y="16672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95</xdr:row>
      <xdr:rowOff>160233</xdr:rowOff>
    </xdr:from>
    <xdr:ext cx="59901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830795" y="164479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171092</xdr:rowOff>
    </xdr:from>
    <xdr:to>
      <xdr:col>24</xdr:col>
      <xdr:colOff>114300</xdr:colOff>
      <xdr:row>98</xdr:row>
      <xdr:rowOff>101242</xdr:rowOff>
    </xdr:to>
    <xdr:sp macro="" textlink="">
      <xdr:nvSpPr>
        <xdr:cNvPr id="251" name="楕円 250">
          <a:extLst>
            <a:ext uri="{FF2B5EF4-FFF2-40B4-BE49-F238E27FC236}">
              <a16:creationId xmlns:a16="http://schemas.microsoft.com/office/drawing/2014/main" id="{00000000-0008-0000-0700-0000FB000000}"/>
            </a:ext>
          </a:extLst>
        </xdr:cNvPr>
        <xdr:cNvSpPr/>
      </xdr:nvSpPr>
      <xdr:spPr>
        <a:xfrm>
          <a:off x="4584700" y="168017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86019</xdr:rowOff>
    </xdr:from>
    <xdr:ext cx="534377" cy="259045"/>
    <xdr:sp macro="" textlink="">
      <xdr:nvSpPr>
        <xdr:cNvPr id="252" name="衛生費該当値テキスト">
          <a:extLst>
            <a:ext uri="{FF2B5EF4-FFF2-40B4-BE49-F238E27FC236}">
              <a16:creationId xmlns:a16="http://schemas.microsoft.com/office/drawing/2014/main" id="{00000000-0008-0000-0700-0000FC000000}"/>
            </a:ext>
          </a:extLst>
        </xdr:cNvPr>
        <xdr:cNvSpPr txBox="1"/>
      </xdr:nvSpPr>
      <xdr:spPr>
        <a:xfrm>
          <a:off x="4686300" y="167166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67,332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161406</xdr:rowOff>
    </xdr:from>
    <xdr:to>
      <xdr:col>20</xdr:col>
      <xdr:colOff>38100</xdr:colOff>
      <xdr:row>98</xdr:row>
      <xdr:rowOff>91556</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3746500" y="16792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82683</xdr:rowOff>
    </xdr:from>
    <xdr:ext cx="534377"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3530111" y="16884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12819</xdr:rowOff>
    </xdr:from>
    <xdr:to>
      <xdr:col>15</xdr:col>
      <xdr:colOff>101600</xdr:colOff>
      <xdr:row>98</xdr:row>
      <xdr:rowOff>114419</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2857500" y="168149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105546</xdr:rowOff>
    </xdr:from>
    <xdr:ext cx="534377"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2641111" y="169076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137503</xdr:rowOff>
    </xdr:from>
    <xdr:to>
      <xdr:col>10</xdr:col>
      <xdr:colOff>165100</xdr:colOff>
      <xdr:row>98</xdr:row>
      <xdr:rowOff>67653</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1968500" y="167681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58780</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1752111" y="168608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58758</xdr:rowOff>
    </xdr:from>
    <xdr:to>
      <xdr:col>6</xdr:col>
      <xdr:colOff>38100</xdr:colOff>
      <xdr:row>98</xdr:row>
      <xdr:rowOff>160358</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1079500" y="168608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151485</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863111" y="169535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7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92727</xdr:rowOff>
    </xdr:from>
    <xdr:ext cx="53129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072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労働費グラフ枠">
          <a:extLst>
            <a:ext uri="{FF2B5EF4-FFF2-40B4-BE49-F238E27FC236}">
              <a16:creationId xmlns:a16="http://schemas.microsoft.com/office/drawing/2014/main" id="{00000000-0008-0000-0700-00001B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75057</xdr:rowOff>
    </xdr:from>
    <xdr:to>
      <xdr:col>54</xdr:col>
      <xdr:colOff>189865</xdr:colOff>
      <xdr:row>39</xdr:row>
      <xdr:rowOff>44450</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flipV="1">
          <a:off x="10475595" y="5218557"/>
          <a:ext cx="1270" cy="15124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5" name="労働費最小値テキスト">
          <a:extLst>
            <a:ext uri="{FF2B5EF4-FFF2-40B4-BE49-F238E27FC236}">
              <a16:creationId xmlns:a16="http://schemas.microsoft.com/office/drawing/2014/main" id="{00000000-0008-0000-0700-00001D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21734</xdr:rowOff>
    </xdr:from>
    <xdr:ext cx="534377" cy="259045"/>
    <xdr:sp macro="" textlink="">
      <xdr:nvSpPr>
        <xdr:cNvPr id="287" name="労働費最大値テキスト">
          <a:extLst>
            <a:ext uri="{FF2B5EF4-FFF2-40B4-BE49-F238E27FC236}">
              <a16:creationId xmlns:a16="http://schemas.microsoft.com/office/drawing/2014/main" id="{00000000-0008-0000-0700-00001F010000}"/>
            </a:ext>
          </a:extLst>
        </xdr:cNvPr>
        <xdr:cNvSpPr txBox="1"/>
      </xdr:nvSpPr>
      <xdr:spPr>
        <a:xfrm>
          <a:off x="10528300" y="49937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11,909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75057</xdr:rowOff>
    </xdr:from>
    <xdr:to>
      <xdr:col>55</xdr:col>
      <xdr:colOff>88900</xdr:colOff>
      <xdr:row>30</xdr:row>
      <xdr:rowOff>75057</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10388600" y="52185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44450</xdr:rowOff>
    </xdr:from>
    <xdr:to>
      <xdr:col>55</xdr:col>
      <xdr:colOff>0</xdr:colOff>
      <xdr:row>39</xdr:row>
      <xdr:rowOff>44450</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9639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79138</xdr:rowOff>
    </xdr:from>
    <xdr:ext cx="378565" cy="259045"/>
    <xdr:sp macro="" textlink="">
      <xdr:nvSpPr>
        <xdr:cNvPr id="290" name="労働費平均値テキスト">
          <a:extLst>
            <a:ext uri="{FF2B5EF4-FFF2-40B4-BE49-F238E27FC236}">
              <a16:creationId xmlns:a16="http://schemas.microsoft.com/office/drawing/2014/main" id="{00000000-0008-0000-0700-000022010000}"/>
            </a:ext>
          </a:extLst>
        </xdr:cNvPr>
        <xdr:cNvSpPr txBox="1"/>
      </xdr:nvSpPr>
      <xdr:spPr>
        <a:xfrm>
          <a:off x="10528300" y="6422788"/>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56261</xdr:rowOff>
    </xdr:from>
    <xdr:to>
      <xdr:col>55</xdr:col>
      <xdr:colOff>50800</xdr:colOff>
      <xdr:row>38</xdr:row>
      <xdr:rowOff>157861</xdr:rowOff>
    </xdr:to>
    <xdr:sp macro="" textlink="">
      <xdr:nvSpPr>
        <xdr:cNvPr id="291" name="フローチャート: 判断 290">
          <a:extLst>
            <a:ext uri="{FF2B5EF4-FFF2-40B4-BE49-F238E27FC236}">
              <a16:creationId xmlns:a16="http://schemas.microsoft.com/office/drawing/2014/main" id="{00000000-0008-0000-0700-000023010000}"/>
            </a:ext>
          </a:extLst>
        </xdr:cNvPr>
        <xdr:cNvSpPr/>
      </xdr:nvSpPr>
      <xdr:spPr>
        <a:xfrm>
          <a:off x="10426700" y="6571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44450</xdr:rowOff>
    </xdr:from>
    <xdr:to>
      <xdr:col>50</xdr:col>
      <xdr:colOff>114300</xdr:colOff>
      <xdr:row>39</xdr:row>
      <xdr:rowOff>44450</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8750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56896</xdr:rowOff>
    </xdr:from>
    <xdr:to>
      <xdr:col>50</xdr:col>
      <xdr:colOff>165100</xdr:colOff>
      <xdr:row>38</xdr:row>
      <xdr:rowOff>158496</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9588500" y="65719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3573</xdr:rowOff>
    </xdr:from>
    <xdr:ext cx="378565" cy="259045"/>
    <xdr:sp macro="" textlink="">
      <xdr:nvSpPr>
        <xdr:cNvPr id="294" name="テキスト ボックス 293">
          <a:extLst>
            <a:ext uri="{FF2B5EF4-FFF2-40B4-BE49-F238E27FC236}">
              <a16:creationId xmlns:a16="http://schemas.microsoft.com/office/drawing/2014/main" id="{00000000-0008-0000-0700-000026010000}"/>
            </a:ext>
          </a:extLst>
        </xdr:cNvPr>
        <xdr:cNvSpPr txBox="1"/>
      </xdr:nvSpPr>
      <xdr:spPr>
        <a:xfrm>
          <a:off x="9450017" y="634722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44450</xdr:rowOff>
    </xdr:from>
    <xdr:to>
      <xdr:col>45</xdr:col>
      <xdr:colOff>177800</xdr:colOff>
      <xdr:row>39</xdr:row>
      <xdr:rowOff>44450</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7861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154305</xdr:rowOff>
    </xdr:from>
    <xdr:to>
      <xdr:col>46</xdr:col>
      <xdr:colOff>38100</xdr:colOff>
      <xdr:row>38</xdr:row>
      <xdr:rowOff>84455</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8699500" y="6497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36</xdr:row>
      <xdr:rowOff>100982</xdr:rowOff>
    </xdr:from>
    <xdr:ext cx="469744" cy="259045"/>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8515428" y="6273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44450</xdr:rowOff>
    </xdr:from>
    <xdr:to>
      <xdr:col>41</xdr:col>
      <xdr:colOff>50800</xdr:colOff>
      <xdr:row>39</xdr:row>
      <xdr:rowOff>44450</xdr:rowOff>
    </xdr:to>
    <xdr:cxnSp macro="">
      <xdr:nvCxnSpPr>
        <xdr:cNvPr id="298" name="直線コネクタ 297">
          <a:extLst>
            <a:ext uri="{FF2B5EF4-FFF2-40B4-BE49-F238E27FC236}">
              <a16:creationId xmlns:a16="http://schemas.microsoft.com/office/drawing/2014/main" id="{00000000-0008-0000-0700-00002A010000}"/>
            </a:ext>
          </a:extLst>
        </xdr:cNvPr>
        <xdr:cNvCxnSpPr/>
      </xdr:nvCxnSpPr>
      <xdr:spPr>
        <a:xfrm>
          <a:off x="6972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62738</xdr:rowOff>
    </xdr:from>
    <xdr:to>
      <xdr:col>41</xdr:col>
      <xdr:colOff>101600</xdr:colOff>
      <xdr:row>38</xdr:row>
      <xdr:rowOff>164338</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7810500" y="6577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9415</xdr:rowOff>
    </xdr:from>
    <xdr:ext cx="378565"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7672017" y="635306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5461</xdr:rowOff>
    </xdr:from>
    <xdr:to>
      <xdr:col>36</xdr:col>
      <xdr:colOff>165100</xdr:colOff>
      <xdr:row>38</xdr:row>
      <xdr:rowOff>107061</xdr:rowOff>
    </xdr:to>
    <xdr:sp macro="" textlink="">
      <xdr:nvSpPr>
        <xdr:cNvPr id="301" name="フローチャート: 判断 300">
          <a:extLst>
            <a:ext uri="{FF2B5EF4-FFF2-40B4-BE49-F238E27FC236}">
              <a16:creationId xmlns:a16="http://schemas.microsoft.com/office/drawing/2014/main" id="{00000000-0008-0000-0700-00002D010000}"/>
            </a:ext>
          </a:extLst>
        </xdr:cNvPr>
        <xdr:cNvSpPr/>
      </xdr:nvSpPr>
      <xdr:spPr>
        <a:xfrm>
          <a:off x="6921500" y="6520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36</xdr:row>
      <xdr:rowOff>123588</xdr:rowOff>
    </xdr:from>
    <xdr:ext cx="469744"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6737428" y="6295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165100</xdr:rowOff>
    </xdr:from>
    <xdr:to>
      <xdr:col>55</xdr:col>
      <xdr:colOff>50800</xdr:colOff>
      <xdr:row>39</xdr:row>
      <xdr:rowOff>95250</xdr:rowOff>
    </xdr:to>
    <xdr:sp macro="" textlink="">
      <xdr:nvSpPr>
        <xdr:cNvPr id="308" name="楕円 307">
          <a:extLst>
            <a:ext uri="{FF2B5EF4-FFF2-40B4-BE49-F238E27FC236}">
              <a16:creationId xmlns:a16="http://schemas.microsoft.com/office/drawing/2014/main" id="{00000000-0008-0000-0700-000034010000}"/>
            </a:ext>
          </a:extLst>
        </xdr:cNvPr>
        <xdr:cNvSpPr/>
      </xdr:nvSpPr>
      <xdr:spPr>
        <a:xfrm>
          <a:off x="10426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80027</xdr:rowOff>
    </xdr:from>
    <xdr:ext cx="249299" cy="259045"/>
    <xdr:sp macro="" textlink="">
      <xdr:nvSpPr>
        <xdr:cNvPr id="309" name="労働費該当値テキスト">
          <a:extLst>
            <a:ext uri="{FF2B5EF4-FFF2-40B4-BE49-F238E27FC236}">
              <a16:creationId xmlns:a16="http://schemas.microsoft.com/office/drawing/2014/main" id="{00000000-0008-0000-0700-000035010000}"/>
            </a:ext>
          </a:extLst>
        </xdr:cNvPr>
        <xdr:cNvSpPr txBox="1"/>
      </xdr:nvSpPr>
      <xdr:spPr>
        <a:xfrm>
          <a:off x="10528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165100</xdr:rowOff>
    </xdr:from>
    <xdr:to>
      <xdr:col>50</xdr:col>
      <xdr:colOff>165100</xdr:colOff>
      <xdr:row>39</xdr:row>
      <xdr:rowOff>95250</xdr:rowOff>
    </xdr:to>
    <xdr:sp macro="" textlink="">
      <xdr:nvSpPr>
        <xdr:cNvPr id="310" name="楕円 309">
          <a:extLst>
            <a:ext uri="{FF2B5EF4-FFF2-40B4-BE49-F238E27FC236}">
              <a16:creationId xmlns:a16="http://schemas.microsoft.com/office/drawing/2014/main" id="{00000000-0008-0000-0700-000036010000}"/>
            </a:ext>
          </a:extLst>
        </xdr:cNvPr>
        <xdr:cNvSpPr/>
      </xdr:nvSpPr>
      <xdr:spPr>
        <a:xfrm>
          <a:off x="9588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39</xdr:row>
      <xdr:rowOff>86377</xdr:rowOff>
    </xdr:from>
    <xdr:ext cx="249299"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9514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165100</xdr:rowOff>
    </xdr:from>
    <xdr:to>
      <xdr:col>46</xdr:col>
      <xdr:colOff>38100</xdr:colOff>
      <xdr:row>39</xdr:row>
      <xdr:rowOff>95250</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8699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39</xdr:row>
      <xdr:rowOff>86377</xdr:rowOff>
    </xdr:from>
    <xdr:ext cx="249299"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8625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165100</xdr:rowOff>
    </xdr:from>
    <xdr:to>
      <xdr:col>41</xdr:col>
      <xdr:colOff>101600</xdr:colOff>
      <xdr:row>39</xdr:row>
      <xdr:rowOff>95250</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7810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39</xdr:row>
      <xdr:rowOff>86377</xdr:rowOff>
    </xdr:from>
    <xdr:ext cx="249299"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7736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165100</xdr:rowOff>
    </xdr:from>
    <xdr:to>
      <xdr:col>36</xdr:col>
      <xdr:colOff>165100</xdr:colOff>
      <xdr:row>39</xdr:row>
      <xdr:rowOff>95250</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6921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39</xdr:row>
      <xdr:rowOff>86377</xdr:rowOff>
    </xdr:from>
    <xdr:ext cx="249299"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6847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a:extLst>
            <a:ext uri="{FF2B5EF4-FFF2-40B4-BE49-F238E27FC236}">
              <a16:creationId xmlns:a16="http://schemas.microsoft.com/office/drawing/2014/main" id="{00000000-0008-0000-0700-000046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9" name="テキスト ボックス 328">
          <a:extLst>
            <a:ext uri="{FF2B5EF4-FFF2-40B4-BE49-F238E27FC236}">
              <a16:creationId xmlns:a16="http://schemas.microsoft.com/office/drawing/2014/main" id="{00000000-0008-0000-0700-000049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35577</xdr:rowOff>
    </xdr:from>
    <xdr:ext cx="685572" cy="259045"/>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5918428" y="9636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53</xdr:row>
      <xdr:rowOff>168927</xdr:rowOff>
    </xdr:from>
    <xdr:ext cx="685572"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5918428" y="925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51</xdr:row>
      <xdr:rowOff>130827</xdr:rowOff>
    </xdr:from>
    <xdr:ext cx="685572"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5918428" y="887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92727</xdr:rowOff>
    </xdr:from>
    <xdr:ext cx="685572"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5918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0" name="農林水産業費グラフ枠">
          <a:extLst>
            <a:ext uri="{FF2B5EF4-FFF2-40B4-BE49-F238E27FC236}">
              <a16:creationId xmlns:a16="http://schemas.microsoft.com/office/drawing/2014/main" id="{00000000-0008-0000-0700-000054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135230</xdr:rowOff>
    </xdr:from>
    <xdr:to>
      <xdr:col>54</xdr:col>
      <xdr:colOff>189865</xdr:colOff>
      <xdr:row>59</xdr:row>
      <xdr:rowOff>40552</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flipV="1">
          <a:off x="10475595" y="8879180"/>
          <a:ext cx="1270" cy="12769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47786</xdr:rowOff>
    </xdr:from>
    <xdr:ext cx="534377" cy="259045"/>
    <xdr:sp macro="" textlink="">
      <xdr:nvSpPr>
        <xdr:cNvPr id="342" name="農林水産業費最小値テキスト">
          <a:extLst>
            <a:ext uri="{FF2B5EF4-FFF2-40B4-BE49-F238E27FC236}">
              <a16:creationId xmlns:a16="http://schemas.microsoft.com/office/drawing/2014/main" id="{00000000-0008-0000-0700-000056010000}"/>
            </a:ext>
          </a:extLst>
        </xdr:cNvPr>
        <xdr:cNvSpPr txBox="1"/>
      </xdr:nvSpPr>
      <xdr:spPr>
        <a:xfrm>
          <a:off x="10528300" y="101633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40552</xdr:rowOff>
    </xdr:from>
    <xdr:to>
      <xdr:col>55</xdr:col>
      <xdr:colOff>88900</xdr:colOff>
      <xdr:row>59</xdr:row>
      <xdr:rowOff>40552</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a:off x="10388600" y="101561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81907</xdr:rowOff>
    </xdr:from>
    <xdr:ext cx="690189" cy="259045"/>
    <xdr:sp macro="" textlink="">
      <xdr:nvSpPr>
        <xdr:cNvPr id="344" name="農林水産業費最大値テキスト">
          <a:extLst>
            <a:ext uri="{FF2B5EF4-FFF2-40B4-BE49-F238E27FC236}">
              <a16:creationId xmlns:a16="http://schemas.microsoft.com/office/drawing/2014/main" id="{00000000-0008-0000-0700-000058010000}"/>
            </a:ext>
          </a:extLst>
        </xdr:cNvPr>
        <xdr:cNvSpPr txBox="1"/>
      </xdr:nvSpPr>
      <xdr:spPr>
        <a:xfrm>
          <a:off x="10528300" y="865440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3,361,732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135230</xdr:rowOff>
    </xdr:from>
    <xdr:to>
      <xdr:col>55</xdr:col>
      <xdr:colOff>88900</xdr:colOff>
      <xdr:row>51</xdr:row>
      <xdr:rowOff>135230</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10388600" y="88791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59</xdr:row>
      <xdr:rowOff>6714</xdr:rowOff>
    </xdr:from>
    <xdr:to>
      <xdr:col>55</xdr:col>
      <xdr:colOff>0</xdr:colOff>
      <xdr:row>59</xdr:row>
      <xdr:rowOff>9280</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flipV="1">
          <a:off x="9639300" y="10122264"/>
          <a:ext cx="838200" cy="25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136686</xdr:rowOff>
    </xdr:from>
    <xdr:ext cx="599010" cy="259045"/>
    <xdr:sp macro="" textlink="">
      <xdr:nvSpPr>
        <xdr:cNvPr id="347" name="農林水産業費平均値テキスト">
          <a:extLst>
            <a:ext uri="{FF2B5EF4-FFF2-40B4-BE49-F238E27FC236}">
              <a16:creationId xmlns:a16="http://schemas.microsoft.com/office/drawing/2014/main" id="{00000000-0008-0000-0700-00005B010000}"/>
            </a:ext>
          </a:extLst>
        </xdr:cNvPr>
        <xdr:cNvSpPr txBox="1"/>
      </xdr:nvSpPr>
      <xdr:spPr>
        <a:xfrm>
          <a:off x="10528300" y="99093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134,622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113809</xdr:rowOff>
    </xdr:from>
    <xdr:to>
      <xdr:col>55</xdr:col>
      <xdr:colOff>50800</xdr:colOff>
      <xdr:row>59</xdr:row>
      <xdr:rowOff>43959</xdr:rowOff>
    </xdr:to>
    <xdr:sp macro="" textlink="">
      <xdr:nvSpPr>
        <xdr:cNvPr id="348" name="フローチャート: 判断 347">
          <a:extLst>
            <a:ext uri="{FF2B5EF4-FFF2-40B4-BE49-F238E27FC236}">
              <a16:creationId xmlns:a16="http://schemas.microsoft.com/office/drawing/2014/main" id="{00000000-0008-0000-0700-00005C010000}"/>
            </a:ext>
          </a:extLst>
        </xdr:cNvPr>
        <xdr:cNvSpPr/>
      </xdr:nvSpPr>
      <xdr:spPr>
        <a:xfrm>
          <a:off x="10426700" y="100579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59</xdr:row>
      <xdr:rowOff>9280</xdr:rowOff>
    </xdr:from>
    <xdr:to>
      <xdr:col>50</xdr:col>
      <xdr:colOff>114300</xdr:colOff>
      <xdr:row>59</xdr:row>
      <xdr:rowOff>10073</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flipV="1">
          <a:off x="8750300" y="10124830"/>
          <a:ext cx="889000" cy="7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118556</xdr:rowOff>
    </xdr:from>
    <xdr:to>
      <xdr:col>50</xdr:col>
      <xdr:colOff>165100</xdr:colOff>
      <xdr:row>59</xdr:row>
      <xdr:rowOff>48706</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9588500" y="100626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57</xdr:row>
      <xdr:rowOff>65233</xdr:rowOff>
    </xdr:from>
    <xdr:ext cx="599010" cy="259045"/>
    <xdr:sp macro="" textlink="">
      <xdr:nvSpPr>
        <xdr:cNvPr id="351" name="テキスト ボックス 350">
          <a:extLst>
            <a:ext uri="{FF2B5EF4-FFF2-40B4-BE49-F238E27FC236}">
              <a16:creationId xmlns:a16="http://schemas.microsoft.com/office/drawing/2014/main" id="{00000000-0008-0000-0700-00005F010000}"/>
            </a:ext>
          </a:extLst>
        </xdr:cNvPr>
        <xdr:cNvSpPr txBox="1"/>
      </xdr:nvSpPr>
      <xdr:spPr>
        <a:xfrm>
          <a:off x="9339795" y="98378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59</xdr:row>
      <xdr:rowOff>10073</xdr:rowOff>
    </xdr:from>
    <xdr:to>
      <xdr:col>45</xdr:col>
      <xdr:colOff>177800</xdr:colOff>
      <xdr:row>59</xdr:row>
      <xdr:rowOff>14474</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flipV="1">
          <a:off x="7861300" y="10125623"/>
          <a:ext cx="889000" cy="44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112310</xdr:rowOff>
    </xdr:from>
    <xdr:to>
      <xdr:col>46</xdr:col>
      <xdr:colOff>38100</xdr:colOff>
      <xdr:row>59</xdr:row>
      <xdr:rowOff>42460</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8699500" y="10056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57</xdr:row>
      <xdr:rowOff>58987</xdr:rowOff>
    </xdr:from>
    <xdr:ext cx="599010"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8450795" y="98316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59</xdr:row>
      <xdr:rowOff>14474</xdr:rowOff>
    </xdr:from>
    <xdr:to>
      <xdr:col>41</xdr:col>
      <xdr:colOff>50800</xdr:colOff>
      <xdr:row>59</xdr:row>
      <xdr:rowOff>18657</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flipV="1">
          <a:off x="6972300" y="10130024"/>
          <a:ext cx="889000" cy="41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105607</xdr:rowOff>
    </xdr:from>
    <xdr:to>
      <xdr:col>41</xdr:col>
      <xdr:colOff>101600</xdr:colOff>
      <xdr:row>59</xdr:row>
      <xdr:rowOff>35757</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7810500" y="100497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57</xdr:row>
      <xdr:rowOff>52284</xdr:rowOff>
    </xdr:from>
    <xdr:ext cx="599010"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7561795" y="98249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113937</xdr:rowOff>
    </xdr:from>
    <xdr:to>
      <xdr:col>36</xdr:col>
      <xdr:colOff>165100</xdr:colOff>
      <xdr:row>59</xdr:row>
      <xdr:rowOff>44087</xdr:rowOff>
    </xdr:to>
    <xdr:sp macro="" textlink="">
      <xdr:nvSpPr>
        <xdr:cNvPr id="358" name="フローチャート: 判断 357">
          <a:extLst>
            <a:ext uri="{FF2B5EF4-FFF2-40B4-BE49-F238E27FC236}">
              <a16:creationId xmlns:a16="http://schemas.microsoft.com/office/drawing/2014/main" id="{00000000-0008-0000-0700-000066010000}"/>
            </a:ext>
          </a:extLst>
        </xdr:cNvPr>
        <xdr:cNvSpPr/>
      </xdr:nvSpPr>
      <xdr:spPr>
        <a:xfrm>
          <a:off x="6921500" y="10058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57</xdr:row>
      <xdr:rowOff>60614</xdr:rowOff>
    </xdr:from>
    <xdr:ext cx="59901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6672795" y="98332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134,286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127364</xdr:rowOff>
    </xdr:from>
    <xdr:to>
      <xdr:col>55</xdr:col>
      <xdr:colOff>50800</xdr:colOff>
      <xdr:row>59</xdr:row>
      <xdr:rowOff>57514</xdr:rowOff>
    </xdr:to>
    <xdr:sp macro="" textlink="">
      <xdr:nvSpPr>
        <xdr:cNvPr id="365" name="楕円 364">
          <a:extLst>
            <a:ext uri="{FF2B5EF4-FFF2-40B4-BE49-F238E27FC236}">
              <a16:creationId xmlns:a16="http://schemas.microsoft.com/office/drawing/2014/main" id="{00000000-0008-0000-0700-00006D010000}"/>
            </a:ext>
          </a:extLst>
        </xdr:cNvPr>
        <xdr:cNvSpPr/>
      </xdr:nvSpPr>
      <xdr:spPr>
        <a:xfrm>
          <a:off x="10426700" y="10071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92235</xdr:rowOff>
    </xdr:from>
    <xdr:ext cx="534377" cy="259045"/>
    <xdr:sp macro="" textlink="">
      <xdr:nvSpPr>
        <xdr:cNvPr id="366" name="農林水産業費該当値テキスト">
          <a:extLst>
            <a:ext uri="{FF2B5EF4-FFF2-40B4-BE49-F238E27FC236}">
              <a16:creationId xmlns:a16="http://schemas.microsoft.com/office/drawing/2014/main" id="{00000000-0008-0000-0700-00006E010000}"/>
            </a:ext>
          </a:extLst>
        </xdr:cNvPr>
        <xdr:cNvSpPr txBox="1"/>
      </xdr:nvSpPr>
      <xdr:spPr>
        <a:xfrm>
          <a:off x="10528300" y="100363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129930</xdr:rowOff>
    </xdr:from>
    <xdr:to>
      <xdr:col>50</xdr:col>
      <xdr:colOff>165100</xdr:colOff>
      <xdr:row>59</xdr:row>
      <xdr:rowOff>60080</xdr:rowOff>
    </xdr:to>
    <xdr:sp macro="" textlink="">
      <xdr:nvSpPr>
        <xdr:cNvPr id="367" name="楕円 366">
          <a:extLst>
            <a:ext uri="{FF2B5EF4-FFF2-40B4-BE49-F238E27FC236}">
              <a16:creationId xmlns:a16="http://schemas.microsoft.com/office/drawing/2014/main" id="{00000000-0008-0000-0700-00006F010000}"/>
            </a:ext>
          </a:extLst>
        </xdr:cNvPr>
        <xdr:cNvSpPr/>
      </xdr:nvSpPr>
      <xdr:spPr>
        <a:xfrm>
          <a:off x="9588500" y="10074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59</xdr:row>
      <xdr:rowOff>51207</xdr:rowOff>
    </xdr:from>
    <xdr:ext cx="534377"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9372111" y="101667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130723</xdr:rowOff>
    </xdr:from>
    <xdr:to>
      <xdr:col>46</xdr:col>
      <xdr:colOff>38100</xdr:colOff>
      <xdr:row>59</xdr:row>
      <xdr:rowOff>60873</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8699500" y="100748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59</xdr:row>
      <xdr:rowOff>52000</xdr:rowOff>
    </xdr:from>
    <xdr:ext cx="534377"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8483111" y="101675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135124</xdr:rowOff>
    </xdr:from>
    <xdr:to>
      <xdr:col>41</xdr:col>
      <xdr:colOff>101600</xdr:colOff>
      <xdr:row>59</xdr:row>
      <xdr:rowOff>65274</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7810500" y="100792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59</xdr:row>
      <xdr:rowOff>56401</xdr:rowOff>
    </xdr:from>
    <xdr:ext cx="534377" cy="259045"/>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7594111" y="101719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139307</xdr:rowOff>
    </xdr:from>
    <xdr:to>
      <xdr:col>36</xdr:col>
      <xdr:colOff>165100</xdr:colOff>
      <xdr:row>59</xdr:row>
      <xdr:rowOff>69457</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6921500" y="100834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59</xdr:row>
      <xdr:rowOff>60584</xdr:rowOff>
    </xdr:from>
    <xdr:ext cx="534377"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6705111" y="101761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28,816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3" name="テキスト ボックス 382">
          <a:extLst>
            <a:ext uri="{FF2B5EF4-FFF2-40B4-BE49-F238E27FC236}">
              <a16:creationId xmlns:a16="http://schemas.microsoft.com/office/drawing/2014/main" id="{00000000-0008-0000-0700-00007F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6" name="テキスト ボックス 385">
          <a:extLst>
            <a:ext uri="{FF2B5EF4-FFF2-40B4-BE49-F238E27FC236}">
              <a16:creationId xmlns:a16="http://schemas.microsoft.com/office/drawing/2014/main" id="{00000000-0008-0000-0700-000082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7" name="商工費グラフ枠">
          <a:extLst>
            <a:ext uri="{FF2B5EF4-FFF2-40B4-BE49-F238E27FC236}">
              <a16:creationId xmlns:a16="http://schemas.microsoft.com/office/drawing/2014/main" id="{00000000-0008-0000-0700-00008D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6762</xdr:rowOff>
    </xdr:from>
    <xdr:to>
      <xdr:col>54</xdr:col>
      <xdr:colOff>189865</xdr:colOff>
      <xdr:row>79</xdr:row>
      <xdr:rowOff>29637</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flipV="1">
          <a:off x="10475595" y="12008262"/>
          <a:ext cx="1270" cy="15659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33464</xdr:rowOff>
    </xdr:from>
    <xdr:ext cx="469744" cy="259045"/>
    <xdr:sp macro="" textlink="">
      <xdr:nvSpPr>
        <xdr:cNvPr id="399" name="商工費最小値テキスト">
          <a:extLst>
            <a:ext uri="{FF2B5EF4-FFF2-40B4-BE49-F238E27FC236}">
              <a16:creationId xmlns:a16="http://schemas.microsoft.com/office/drawing/2014/main" id="{00000000-0008-0000-0700-00008F010000}"/>
            </a:ext>
          </a:extLst>
        </xdr:cNvPr>
        <xdr:cNvSpPr txBox="1"/>
      </xdr:nvSpPr>
      <xdr:spPr>
        <a:xfrm>
          <a:off x="10528300" y="135780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29637</xdr:rowOff>
    </xdr:from>
    <xdr:to>
      <xdr:col>55</xdr:col>
      <xdr:colOff>88900</xdr:colOff>
      <xdr:row>79</xdr:row>
      <xdr:rowOff>29637</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10388600" y="135741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124889</xdr:rowOff>
    </xdr:from>
    <xdr:ext cx="599010" cy="259045"/>
    <xdr:sp macro="" textlink="">
      <xdr:nvSpPr>
        <xdr:cNvPr id="401" name="商工費最大値テキスト">
          <a:extLst>
            <a:ext uri="{FF2B5EF4-FFF2-40B4-BE49-F238E27FC236}">
              <a16:creationId xmlns:a16="http://schemas.microsoft.com/office/drawing/2014/main" id="{00000000-0008-0000-0700-000091010000}"/>
            </a:ext>
          </a:extLst>
        </xdr:cNvPr>
        <xdr:cNvSpPr txBox="1"/>
      </xdr:nvSpPr>
      <xdr:spPr>
        <a:xfrm>
          <a:off x="10528300" y="117834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414,892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6762</xdr:rowOff>
    </xdr:from>
    <xdr:to>
      <xdr:col>55</xdr:col>
      <xdr:colOff>88900</xdr:colOff>
      <xdr:row>70</xdr:row>
      <xdr:rowOff>6762</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10388600" y="120082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28411</xdr:rowOff>
    </xdr:from>
    <xdr:to>
      <xdr:col>55</xdr:col>
      <xdr:colOff>0</xdr:colOff>
      <xdr:row>78</xdr:row>
      <xdr:rowOff>52828</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flipV="1">
          <a:off x="9639300" y="13401511"/>
          <a:ext cx="838200" cy="244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154422</xdr:rowOff>
    </xdr:from>
    <xdr:ext cx="534377" cy="259045"/>
    <xdr:sp macro="" textlink="">
      <xdr:nvSpPr>
        <xdr:cNvPr id="404" name="商工費平均値テキスト">
          <a:extLst>
            <a:ext uri="{FF2B5EF4-FFF2-40B4-BE49-F238E27FC236}">
              <a16:creationId xmlns:a16="http://schemas.microsoft.com/office/drawing/2014/main" id="{00000000-0008-0000-0700-000094010000}"/>
            </a:ext>
          </a:extLst>
        </xdr:cNvPr>
        <xdr:cNvSpPr txBox="1"/>
      </xdr:nvSpPr>
      <xdr:spPr>
        <a:xfrm>
          <a:off x="10528300" y="131846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131545</xdr:rowOff>
    </xdr:from>
    <xdr:to>
      <xdr:col>55</xdr:col>
      <xdr:colOff>50800</xdr:colOff>
      <xdr:row>78</xdr:row>
      <xdr:rowOff>61695</xdr:rowOff>
    </xdr:to>
    <xdr:sp macro="" textlink="">
      <xdr:nvSpPr>
        <xdr:cNvPr id="405" name="フローチャート: 判断 404">
          <a:extLst>
            <a:ext uri="{FF2B5EF4-FFF2-40B4-BE49-F238E27FC236}">
              <a16:creationId xmlns:a16="http://schemas.microsoft.com/office/drawing/2014/main" id="{00000000-0008-0000-0700-000095010000}"/>
            </a:ext>
          </a:extLst>
        </xdr:cNvPr>
        <xdr:cNvSpPr/>
      </xdr:nvSpPr>
      <xdr:spPr>
        <a:xfrm>
          <a:off x="10426700" y="13333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52828</xdr:rowOff>
    </xdr:from>
    <xdr:to>
      <xdr:col>50</xdr:col>
      <xdr:colOff>114300</xdr:colOff>
      <xdr:row>78</xdr:row>
      <xdr:rowOff>53701</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flipV="1">
          <a:off x="8750300" y="13425928"/>
          <a:ext cx="889000" cy="8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31418</xdr:rowOff>
    </xdr:from>
    <xdr:to>
      <xdr:col>50</xdr:col>
      <xdr:colOff>165100</xdr:colOff>
      <xdr:row>77</xdr:row>
      <xdr:rowOff>133018</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9588500" y="13233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149545</xdr:rowOff>
    </xdr:from>
    <xdr:ext cx="534377" cy="259045"/>
    <xdr:sp macro="" textlink="">
      <xdr:nvSpPr>
        <xdr:cNvPr id="408" name="テキスト ボックス 407">
          <a:extLst>
            <a:ext uri="{FF2B5EF4-FFF2-40B4-BE49-F238E27FC236}">
              <a16:creationId xmlns:a16="http://schemas.microsoft.com/office/drawing/2014/main" id="{00000000-0008-0000-0700-000098010000}"/>
            </a:ext>
          </a:extLst>
        </xdr:cNvPr>
        <xdr:cNvSpPr txBox="1"/>
      </xdr:nvSpPr>
      <xdr:spPr>
        <a:xfrm>
          <a:off x="9372111" y="130082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40793</xdr:rowOff>
    </xdr:from>
    <xdr:to>
      <xdr:col>45</xdr:col>
      <xdr:colOff>177800</xdr:colOff>
      <xdr:row>78</xdr:row>
      <xdr:rowOff>53701</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a:off x="7861300" y="13413893"/>
          <a:ext cx="889000" cy="129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30508</xdr:rowOff>
    </xdr:from>
    <xdr:to>
      <xdr:col>46</xdr:col>
      <xdr:colOff>38100</xdr:colOff>
      <xdr:row>77</xdr:row>
      <xdr:rowOff>132108</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8699500" y="132321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148635</xdr:rowOff>
    </xdr:from>
    <xdr:ext cx="534377" cy="259045"/>
    <xdr:sp macro="" textlink="">
      <xdr:nvSpPr>
        <xdr:cNvPr id="411" name="テキスト ボックス 410">
          <a:extLst>
            <a:ext uri="{FF2B5EF4-FFF2-40B4-BE49-F238E27FC236}">
              <a16:creationId xmlns:a16="http://schemas.microsoft.com/office/drawing/2014/main" id="{00000000-0008-0000-0700-00009B010000}"/>
            </a:ext>
          </a:extLst>
        </xdr:cNvPr>
        <xdr:cNvSpPr txBox="1"/>
      </xdr:nvSpPr>
      <xdr:spPr>
        <a:xfrm>
          <a:off x="8483111" y="130073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40793</xdr:rowOff>
    </xdr:from>
    <xdr:to>
      <xdr:col>41</xdr:col>
      <xdr:colOff>50800</xdr:colOff>
      <xdr:row>78</xdr:row>
      <xdr:rowOff>69962</xdr:rowOff>
    </xdr:to>
    <xdr:cxnSp macro="">
      <xdr:nvCxnSpPr>
        <xdr:cNvPr id="412" name="直線コネクタ 411">
          <a:extLst>
            <a:ext uri="{FF2B5EF4-FFF2-40B4-BE49-F238E27FC236}">
              <a16:creationId xmlns:a16="http://schemas.microsoft.com/office/drawing/2014/main" id="{00000000-0008-0000-0700-00009C010000}"/>
            </a:ext>
          </a:extLst>
        </xdr:cNvPr>
        <xdr:cNvCxnSpPr/>
      </xdr:nvCxnSpPr>
      <xdr:spPr>
        <a:xfrm flipV="1">
          <a:off x="6972300" y="13413893"/>
          <a:ext cx="889000" cy="291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81787</xdr:rowOff>
    </xdr:from>
    <xdr:to>
      <xdr:col>41</xdr:col>
      <xdr:colOff>101600</xdr:colOff>
      <xdr:row>78</xdr:row>
      <xdr:rowOff>11937</xdr:rowOff>
    </xdr:to>
    <xdr:sp macro="" textlink="">
      <xdr:nvSpPr>
        <xdr:cNvPr id="413" name="フローチャート: 判断 412">
          <a:extLst>
            <a:ext uri="{FF2B5EF4-FFF2-40B4-BE49-F238E27FC236}">
              <a16:creationId xmlns:a16="http://schemas.microsoft.com/office/drawing/2014/main" id="{00000000-0008-0000-0700-00009D010000}"/>
            </a:ext>
          </a:extLst>
        </xdr:cNvPr>
        <xdr:cNvSpPr/>
      </xdr:nvSpPr>
      <xdr:spPr>
        <a:xfrm>
          <a:off x="7810500" y="13283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28464</xdr:rowOff>
    </xdr:from>
    <xdr:ext cx="534377"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7594111" y="130586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92661</xdr:rowOff>
    </xdr:from>
    <xdr:to>
      <xdr:col>36</xdr:col>
      <xdr:colOff>165100</xdr:colOff>
      <xdr:row>78</xdr:row>
      <xdr:rowOff>22811</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6921500" y="13294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39338</xdr:rowOff>
    </xdr:from>
    <xdr:ext cx="534377"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6705111" y="130695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149061</xdr:rowOff>
    </xdr:from>
    <xdr:to>
      <xdr:col>55</xdr:col>
      <xdr:colOff>50800</xdr:colOff>
      <xdr:row>78</xdr:row>
      <xdr:rowOff>79211</xdr:rowOff>
    </xdr:to>
    <xdr:sp macro="" textlink="">
      <xdr:nvSpPr>
        <xdr:cNvPr id="422" name="楕円 421">
          <a:extLst>
            <a:ext uri="{FF2B5EF4-FFF2-40B4-BE49-F238E27FC236}">
              <a16:creationId xmlns:a16="http://schemas.microsoft.com/office/drawing/2014/main" id="{00000000-0008-0000-0700-0000A6010000}"/>
            </a:ext>
          </a:extLst>
        </xdr:cNvPr>
        <xdr:cNvSpPr/>
      </xdr:nvSpPr>
      <xdr:spPr>
        <a:xfrm>
          <a:off x="10426700" y="13350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127488</xdr:rowOff>
    </xdr:from>
    <xdr:ext cx="534377" cy="259045"/>
    <xdr:sp macro="" textlink="">
      <xdr:nvSpPr>
        <xdr:cNvPr id="423" name="商工費該当値テキスト">
          <a:extLst>
            <a:ext uri="{FF2B5EF4-FFF2-40B4-BE49-F238E27FC236}">
              <a16:creationId xmlns:a16="http://schemas.microsoft.com/office/drawing/2014/main" id="{00000000-0008-0000-0700-0000A7010000}"/>
            </a:ext>
          </a:extLst>
        </xdr:cNvPr>
        <xdr:cNvSpPr txBox="1"/>
      </xdr:nvSpPr>
      <xdr:spPr>
        <a:xfrm>
          <a:off x="10528300" y="13329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2028</xdr:rowOff>
    </xdr:from>
    <xdr:to>
      <xdr:col>50</xdr:col>
      <xdr:colOff>165100</xdr:colOff>
      <xdr:row>78</xdr:row>
      <xdr:rowOff>103628</xdr:rowOff>
    </xdr:to>
    <xdr:sp macro="" textlink="">
      <xdr:nvSpPr>
        <xdr:cNvPr id="424" name="楕円 423">
          <a:extLst>
            <a:ext uri="{FF2B5EF4-FFF2-40B4-BE49-F238E27FC236}">
              <a16:creationId xmlns:a16="http://schemas.microsoft.com/office/drawing/2014/main" id="{00000000-0008-0000-0700-0000A8010000}"/>
            </a:ext>
          </a:extLst>
        </xdr:cNvPr>
        <xdr:cNvSpPr/>
      </xdr:nvSpPr>
      <xdr:spPr>
        <a:xfrm>
          <a:off x="9588500" y="13375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94755</xdr:rowOff>
    </xdr:from>
    <xdr:ext cx="534377"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9372111" y="134678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2901</xdr:rowOff>
    </xdr:from>
    <xdr:to>
      <xdr:col>46</xdr:col>
      <xdr:colOff>38100</xdr:colOff>
      <xdr:row>78</xdr:row>
      <xdr:rowOff>104501</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8699500" y="133760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95628</xdr:rowOff>
    </xdr:from>
    <xdr:ext cx="534377"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8483111" y="134687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161443</xdr:rowOff>
    </xdr:from>
    <xdr:to>
      <xdr:col>41</xdr:col>
      <xdr:colOff>101600</xdr:colOff>
      <xdr:row>78</xdr:row>
      <xdr:rowOff>91593</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7810500" y="133630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82720</xdr:rowOff>
    </xdr:from>
    <xdr:ext cx="534377"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7594111" y="134558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19162</xdr:rowOff>
    </xdr:from>
    <xdr:to>
      <xdr:col>36</xdr:col>
      <xdr:colOff>165100</xdr:colOff>
      <xdr:row>78</xdr:row>
      <xdr:rowOff>120762</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6921500" y="133922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111889</xdr:rowOff>
    </xdr:from>
    <xdr:ext cx="534377"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6705111" y="13484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38,304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0" name="テキスト ボックス 439">
          <a:extLst>
            <a:ext uri="{FF2B5EF4-FFF2-40B4-BE49-F238E27FC236}">
              <a16:creationId xmlns:a16="http://schemas.microsoft.com/office/drawing/2014/main" id="{00000000-0008-0000-0700-0000B8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2" name="土木費グラフ枠">
          <a:extLst>
            <a:ext uri="{FF2B5EF4-FFF2-40B4-BE49-F238E27FC236}">
              <a16:creationId xmlns:a16="http://schemas.microsoft.com/office/drawing/2014/main" id="{00000000-0008-0000-0700-0000C4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53522</xdr:rowOff>
    </xdr:from>
    <xdr:to>
      <xdr:col>54</xdr:col>
      <xdr:colOff>189865</xdr:colOff>
      <xdr:row>98</xdr:row>
      <xdr:rowOff>26333</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flipV="1">
          <a:off x="10475595" y="15655472"/>
          <a:ext cx="1270" cy="11729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30160</xdr:rowOff>
    </xdr:from>
    <xdr:ext cx="534377" cy="259045"/>
    <xdr:sp macro="" textlink="">
      <xdr:nvSpPr>
        <xdr:cNvPr id="454" name="土木費最小値テキスト">
          <a:extLst>
            <a:ext uri="{FF2B5EF4-FFF2-40B4-BE49-F238E27FC236}">
              <a16:creationId xmlns:a16="http://schemas.microsoft.com/office/drawing/2014/main" id="{00000000-0008-0000-0700-0000C6010000}"/>
            </a:ext>
          </a:extLst>
        </xdr:cNvPr>
        <xdr:cNvSpPr txBox="1"/>
      </xdr:nvSpPr>
      <xdr:spPr>
        <a:xfrm>
          <a:off x="10528300" y="168322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49,592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26333</xdr:rowOff>
    </xdr:from>
    <xdr:to>
      <xdr:col>55</xdr:col>
      <xdr:colOff>88900</xdr:colOff>
      <xdr:row>98</xdr:row>
      <xdr:rowOff>26333</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10388600" y="168284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199</xdr:rowOff>
    </xdr:from>
    <xdr:ext cx="599010" cy="259045"/>
    <xdr:sp macro="" textlink="">
      <xdr:nvSpPr>
        <xdr:cNvPr id="456" name="土木費最大値テキスト">
          <a:extLst>
            <a:ext uri="{FF2B5EF4-FFF2-40B4-BE49-F238E27FC236}">
              <a16:creationId xmlns:a16="http://schemas.microsoft.com/office/drawing/2014/main" id="{00000000-0008-0000-0700-0000C8010000}"/>
            </a:ext>
          </a:extLst>
        </xdr:cNvPr>
        <xdr:cNvSpPr txBox="1"/>
      </xdr:nvSpPr>
      <xdr:spPr>
        <a:xfrm>
          <a:off x="10528300" y="154306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562,698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53522</xdr:rowOff>
    </xdr:from>
    <xdr:to>
      <xdr:col>55</xdr:col>
      <xdr:colOff>88900</xdr:colOff>
      <xdr:row>91</xdr:row>
      <xdr:rowOff>53522</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10388600" y="156554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39688</xdr:rowOff>
    </xdr:from>
    <xdr:to>
      <xdr:col>55</xdr:col>
      <xdr:colOff>0</xdr:colOff>
      <xdr:row>96</xdr:row>
      <xdr:rowOff>98161</xdr:rowOff>
    </xdr:to>
    <xdr:cxnSp macro="">
      <xdr:nvCxnSpPr>
        <xdr:cNvPr id="458" name="直線コネクタ 457">
          <a:extLst>
            <a:ext uri="{FF2B5EF4-FFF2-40B4-BE49-F238E27FC236}">
              <a16:creationId xmlns:a16="http://schemas.microsoft.com/office/drawing/2014/main" id="{00000000-0008-0000-0700-0000CA010000}"/>
            </a:ext>
          </a:extLst>
        </xdr:cNvPr>
        <xdr:cNvCxnSpPr/>
      </xdr:nvCxnSpPr>
      <xdr:spPr>
        <a:xfrm flipV="1">
          <a:off x="9639300" y="16498888"/>
          <a:ext cx="838200" cy="584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33723</xdr:rowOff>
    </xdr:from>
    <xdr:ext cx="599010" cy="259045"/>
    <xdr:sp macro="" textlink="">
      <xdr:nvSpPr>
        <xdr:cNvPr id="459" name="土木費平均値テキスト">
          <a:extLst>
            <a:ext uri="{FF2B5EF4-FFF2-40B4-BE49-F238E27FC236}">
              <a16:creationId xmlns:a16="http://schemas.microsoft.com/office/drawing/2014/main" id="{00000000-0008-0000-0700-0000CB010000}"/>
            </a:ext>
          </a:extLst>
        </xdr:cNvPr>
        <xdr:cNvSpPr txBox="1"/>
      </xdr:nvSpPr>
      <xdr:spPr>
        <a:xfrm>
          <a:off x="10528300" y="1649292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164,700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55296</xdr:rowOff>
    </xdr:from>
    <xdr:to>
      <xdr:col>55</xdr:col>
      <xdr:colOff>50800</xdr:colOff>
      <xdr:row>96</xdr:row>
      <xdr:rowOff>156896</xdr:rowOff>
    </xdr:to>
    <xdr:sp macro="" textlink="">
      <xdr:nvSpPr>
        <xdr:cNvPr id="460" name="フローチャート: 判断 459">
          <a:extLst>
            <a:ext uri="{FF2B5EF4-FFF2-40B4-BE49-F238E27FC236}">
              <a16:creationId xmlns:a16="http://schemas.microsoft.com/office/drawing/2014/main" id="{00000000-0008-0000-0700-0000CC010000}"/>
            </a:ext>
          </a:extLst>
        </xdr:cNvPr>
        <xdr:cNvSpPr/>
      </xdr:nvSpPr>
      <xdr:spPr>
        <a:xfrm>
          <a:off x="10426700" y="16514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98161</xdr:rowOff>
    </xdr:from>
    <xdr:to>
      <xdr:col>50</xdr:col>
      <xdr:colOff>114300</xdr:colOff>
      <xdr:row>96</xdr:row>
      <xdr:rowOff>124310</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flipV="1">
          <a:off x="8750300" y="16557361"/>
          <a:ext cx="889000" cy="261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75701</xdr:rowOff>
    </xdr:from>
    <xdr:to>
      <xdr:col>50</xdr:col>
      <xdr:colOff>165100</xdr:colOff>
      <xdr:row>97</xdr:row>
      <xdr:rowOff>5851</xdr:rowOff>
    </xdr:to>
    <xdr:sp macro="" textlink="">
      <xdr:nvSpPr>
        <xdr:cNvPr id="462" name="フローチャート: 判断 461">
          <a:extLst>
            <a:ext uri="{FF2B5EF4-FFF2-40B4-BE49-F238E27FC236}">
              <a16:creationId xmlns:a16="http://schemas.microsoft.com/office/drawing/2014/main" id="{00000000-0008-0000-0700-0000CE010000}"/>
            </a:ext>
          </a:extLst>
        </xdr:cNvPr>
        <xdr:cNvSpPr/>
      </xdr:nvSpPr>
      <xdr:spPr>
        <a:xfrm>
          <a:off x="9588500" y="165349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96</xdr:row>
      <xdr:rowOff>168428</xdr:rowOff>
    </xdr:from>
    <xdr:ext cx="599010" cy="259045"/>
    <xdr:sp macro="" textlink="">
      <xdr:nvSpPr>
        <xdr:cNvPr id="463" name="テキスト ボックス 462">
          <a:extLst>
            <a:ext uri="{FF2B5EF4-FFF2-40B4-BE49-F238E27FC236}">
              <a16:creationId xmlns:a16="http://schemas.microsoft.com/office/drawing/2014/main" id="{00000000-0008-0000-0700-0000CF010000}"/>
            </a:ext>
          </a:extLst>
        </xdr:cNvPr>
        <xdr:cNvSpPr txBox="1"/>
      </xdr:nvSpPr>
      <xdr:spPr>
        <a:xfrm>
          <a:off x="9339795" y="166276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124310</xdr:rowOff>
    </xdr:from>
    <xdr:to>
      <xdr:col>45</xdr:col>
      <xdr:colOff>177800</xdr:colOff>
      <xdr:row>97</xdr:row>
      <xdr:rowOff>15695</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flipV="1">
          <a:off x="7861300" y="16583510"/>
          <a:ext cx="889000" cy="628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75764</xdr:rowOff>
    </xdr:from>
    <xdr:to>
      <xdr:col>46</xdr:col>
      <xdr:colOff>38100</xdr:colOff>
      <xdr:row>97</xdr:row>
      <xdr:rowOff>5914</xdr:rowOff>
    </xdr:to>
    <xdr:sp macro="" textlink="">
      <xdr:nvSpPr>
        <xdr:cNvPr id="465" name="フローチャート: 判断 464">
          <a:extLst>
            <a:ext uri="{FF2B5EF4-FFF2-40B4-BE49-F238E27FC236}">
              <a16:creationId xmlns:a16="http://schemas.microsoft.com/office/drawing/2014/main" id="{00000000-0008-0000-0700-0000D1010000}"/>
            </a:ext>
          </a:extLst>
        </xdr:cNvPr>
        <xdr:cNvSpPr/>
      </xdr:nvSpPr>
      <xdr:spPr>
        <a:xfrm>
          <a:off x="8699500" y="16534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96</xdr:row>
      <xdr:rowOff>168491</xdr:rowOff>
    </xdr:from>
    <xdr:ext cx="599010" cy="259045"/>
    <xdr:sp macro="" textlink="">
      <xdr:nvSpPr>
        <xdr:cNvPr id="466" name="テキスト ボックス 465">
          <a:extLst>
            <a:ext uri="{FF2B5EF4-FFF2-40B4-BE49-F238E27FC236}">
              <a16:creationId xmlns:a16="http://schemas.microsoft.com/office/drawing/2014/main" id="{00000000-0008-0000-0700-0000D2010000}"/>
            </a:ext>
          </a:extLst>
        </xdr:cNvPr>
        <xdr:cNvSpPr txBox="1"/>
      </xdr:nvSpPr>
      <xdr:spPr>
        <a:xfrm>
          <a:off x="8450795" y="166276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15695</xdr:rowOff>
    </xdr:from>
    <xdr:to>
      <xdr:col>41</xdr:col>
      <xdr:colOff>50800</xdr:colOff>
      <xdr:row>97</xdr:row>
      <xdr:rowOff>25020</xdr:rowOff>
    </xdr:to>
    <xdr:cxnSp macro="">
      <xdr:nvCxnSpPr>
        <xdr:cNvPr id="467" name="直線コネクタ 466">
          <a:extLst>
            <a:ext uri="{FF2B5EF4-FFF2-40B4-BE49-F238E27FC236}">
              <a16:creationId xmlns:a16="http://schemas.microsoft.com/office/drawing/2014/main" id="{00000000-0008-0000-0700-0000D3010000}"/>
            </a:ext>
          </a:extLst>
        </xdr:cNvPr>
        <xdr:cNvCxnSpPr/>
      </xdr:nvCxnSpPr>
      <xdr:spPr>
        <a:xfrm flipV="1">
          <a:off x="6972300" y="16646345"/>
          <a:ext cx="889000" cy="9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112995</xdr:rowOff>
    </xdr:from>
    <xdr:to>
      <xdr:col>41</xdr:col>
      <xdr:colOff>101600</xdr:colOff>
      <xdr:row>97</xdr:row>
      <xdr:rowOff>43145</xdr:rowOff>
    </xdr:to>
    <xdr:sp macro="" textlink="">
      <xdr:nvSpPr>
        <xdr:cNvPr id="468" name="フローチャート: 判断 467">
          <a:extLst>
            <a:ext uri="{FF2B5EF4-FFF2-40B4-BE49-F238E27FC236}">
              <a16:creationId xmlns:a16="http://schemas.microsoft.com/office/drawing/2014/main" id="{00000000-0008-0000-0700-0000D4010000}"/>
            </a:ext>
          </a:extLst>
        </xdr:cNvPr>
        <xdr:cNvSpPr/>
      </xdr:nvSpPr>
      <xdr:spPr>
        <a:xfrm>
          <a:off x="7810500" y="16572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95</xdr:row>
      <xdr:rowOff>59672</xdr:rowOff>
    </xdr:from>
    <xdr:ext cx="599010" cy="259045"/>
    <xdr:sp macro="" textlink="">
      <xdr:nvSpPr>
        <xdr:cNvPr id="469" name="テキスト ボックス 468">
          <a:extLst>
            <a:ext uri="{FF2B5EF4-FFF2-40B4-BE49-F238E27FC236}">
              <a16:creationId xmlns:a16="http://schemas.microsoft.com/office/drawing/2014/main" id="{00000000-0008-0000-0700-0000D5010000}"/>
            </a:ext>
          </a:extLst>
        </xdr:cNvPr>
        <xdr:cNvSpPr txBox="1"/>
      </xdr:nvSpPr>
      <xdr:spPr>
        <a:xfrm>
          <a:off x="7561795" y="163474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139,460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111913</xdr:rowOff>
    </xdr:from>
    <xdr:to>
      <xdr:col>36</xdr:col>
      <xdr:colOff>165100</xdr:colOff>
      <xdr:row>97</xdr:row>
      <xdr:rowOff>42063</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6921500" y="16571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95</xdr:row>
      <xdr:rowOff>58590</xdr:rowOff>
    </xdr:from>
    <xdr:ext cx="599010"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6672795" y="163463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160338</xdr:rowOff>
    </xdr:from>
    <xdr:to>
      <xdr:col>55</xdr:col>
      <xdr:colOff>50800</xdr:colOff>
      <xdr:row>96</xdr:row>
      <xdr:rowOff>90488</xdr:rowOff>
    </xdr:to>
    <xdr:sp macro="" textlink="">
      <xdr:nvSpPr>
        <xdr:cNvPr id="477" name="楕円 476">
          <a:extLst>
            <a:ext uri="{FF2B5EF4-FFF2-40B4-BE49-F238E27FC236}">
              <a16:creationId xmlns:a16="http://schemas.microsoft.com/office/drawing/2014/main" id="{00000000-0008-0000-0700-0000DD010000}"/>
            </a:ext>
          </a:extLst>
        </xdr:cNvPr>
        <xdr:cNvSpPr/>
      </xdr:nvSpPr>
      <xdr:spPr>
        <a:xfrm>
          <a:off x="10426700" y="16448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11765</xdr:rowOff>
    </xdr:from>
    <xdr:ext cx="599010" cy="259045"/>
    <xdr:sp macro="" textlink="">
      <xdr:nvSpPr>
        <xdr:cNvPr id="478" name="土木費該当値テキスト">
          <a:extLst>
            <a:ext uri="{FF2B5EF4-FFF2-40B4-BE49-F238E27FC236}">
              <a16:creationId xmlns:a16="http://schemas.microsoft.com/office/drawing/2014/main" id="{00000000-0008-0000-0700-0000DE010000}"/>
            </a:ext>
          </a:extLst>
        </xdr:cNvPr>
        <xdr:cNvSpPr txBox="1"/>
      </xdr:nvSpPr>
      <xdr:spPr>
        <a:xfrm>
          <a:off x="10528300" y="162995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193,750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47361</xdr:rowOff>
    </xdr:from>
    <xdr:to>
      <xdr:col>50</xdr:col>
      <xdr:colOff>165100</xdr:colOff>
      <xdr:row>96</xdr:row>
      <xdr:rowOff>148961</xdr:rowOff>
    </xdr:to>
    <xdr:sp macro="" textlink="">
      <xdr:nvSpPr>
        <xdr:cNvPr id="479" name="楕円 478">
          <a:extLst>
            <a:ext uri="{FF2B5EF4-FFF2-40B4-BE49-F238E27FC236}">
              <a16:creationId xmlns:a16="http://schemas.microsoft.com/office/drawing/2014/main" id="{00000000-0008-0000-0700-0000DF010000}"/>
            </a:ext>
          </a:extLst>
        </xdr:cNvPr>
        <xdr:cNvSpPr/>
      </xdr:nvSpPr>
      <xdr:spPr>
        <a:xfrm>
          <a:off x="9588500" y="16506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94</xdr:row>
      <xdr:rowOff>165488</xdr:rowOff>
    </xdr:from>
    <xdr:ext cx="59901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9339795" y="162817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73510</xdr:rowOff>
    </xdr:from>
    <xdr:to>
      <xdr:col>46</xdr:col>
      <xdr:colOff>38100</xdr:colOff>
      <xdr:row>97</xdr:row>
      <xdr:rowOff>3660</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8699500" y="16532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95</xdr:row>
      <xdr:rowOff>20187</xdr:rowOff>
    </xdr:from>
    <xdr:ext cx="59901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8450795" y="163079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136345</xdr:rowOff>
    </xdr:from>
    <xdr:to>
      <xdr:col>41</xdr:col>
      <xdr:colOff>101600</xdr:colOff>
      <xdr:row>97</xdr:row>
      <xdr:rowOff>66495</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7810500" y="16595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97</xdr:row>
      <xdr:rowOff>57622</xdr:rowOff>
    </xdr:from>
    <xdr:ext cx="599010"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7561795" y="166882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145670</xdr:rowOff>
    </xdr:from>
    <xdr:to>
      <xdr:col>36</xdr:col>
      <xdr:colOff>165100</xdr:colOff>
      <xdr:row>97</xdr:row>
      <xdr:rowOff>75820</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6921500" y="16604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97</xdr:row>
      <xdr:rowOff>66947</xdr:rowOff>
    </xdr:from>
    <xdr:ext cx="599010"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6672795" y="166975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7" name="正方形/長方形 486">
          <a:extLst>
            <a:ext uri="{FF2B5EF4-FFF2-40B4-BE49-F238E27FC236}">
              <a16:creationId xmlns:a16="http://schemas.microsoft.com/office/drawing/2014/main" id="{00000000-0008-0000-0700-0000E7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8" name="正方形/長方形 487">
          <a:extLst>
            <a:ext uri="{FF2B5EF4-FFF2-40B4-BE49-F238E27FC236}">
              <a16:creationId xmlns:a16="http://schemas.microsoft.com/office/drawing/2014/main" id="{00000000-0008-0000-0700-0000E8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5" name="テキスト ボックス 494">
          <a:extLst>
            <a:ext uri="{FF2B5EF4-FFF2-40B4-BE49-F238E27FC236}">
              <a16:creationId xmlns:a16="http://schemas.microsoft.com/office/drawing/2014/main" id="{00000000-0008-0000-0700-0000EF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6" name="直線コネクタ 495">
          <a:extLst>
            <a:ext uri="{FF2B5EF4-FFF2-40B4-BE49-F238E27FC236}">
              <a16:creationId xmlns:a16="http://schemas.microsoft.com/office/drawing/2014/main" id="{00000000-0008-0000-0700-0000F0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7" name="直線コネクタ 496">
          <a:extLst>
            <a:ext uri="{FF2B5EF4-FFF2-40B4-BE49-F238E27FC236}">
              <a16:creationId xmlns:a16="http://schemas.microsoft.com/office/drawing/2014/main" id="{00000000-0008-0000-0700-0000F1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498" name="テキスト ボックス 497">
          <a:extLst>
            <a:ext uri="{FF2B5EF4-FFF2-40B4-BE49-F238E27FC236}">
              <a16:creationId xmlns:a16="http://schemas.microsoft.com/office/drawing/2014/main" id="{00000000-0008-0000-0700-0000F2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499" name="直線コネクタ 498">
          <a:extLst>
            <a:ext uri="{FF2B5EF4-FFF2-40B4-BE49-F238E27FC236}">
              <a16:creationId xmlns:a16="http://schemas.microsoft.com/office/drawing/2014/main" id="{00000000-0008-0000-0700-0000F3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0" name="テキスト ボックス 499">
          <a:extLst>
            <a:ext uri="{FF2B5EF4-FFF2-40B4-BE49-F238E27FC236}">
              <a16:creationId xmlns:a16="http://schemas.microsoft.com/office/drawing/2014/main" id="{00000000-0008-0000-0700-0000F4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9" name="消防費グラフ枠">
          <a:extLst>
            <a:ext uri="{FF2B5EF4-FFF2-40B4-BE49-F238E27FC236}">
              <a16:creationId xmlns:a16="http://schemas.microsoft.com/office/drawing/2014/main" id="{00000000-0008-0000-0700-0000FD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22344</xdr:rowOff>
    </xdr:from>
    <xdr:to>
      <xdr:col>85</xdr:col>
      <xdr:colOff>126364</xdr:colOff>
      <xdr:row>38</xdr:row>
      <xdr:rowOff>117877</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flipV="1">
          <a:off x="16317595" y="5337294"/>
          <a:ext cx="1269" cy="12956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121704</xdr:rowOff>
    </xdr:from>
    <xdr:ext cx="534377" cy="259045"/>
    <xdr:sp macro="" textlink="">
      <xdr:nvSpPr>
        <xdr:cNvPr id="511" name="消防費最小値テキスト">
          <a:extLst>
            <a:ext uri="{FF2B5EF4-FFF2-40B4-BE49-F238E27FC236}">
              <a16:creationId xmlns:a16="http://schemas.microsoft.com/office/drawing/2014/main" id="{00000000-0008-0000-0700-0000FF010000}"/>
            </a:ext>
          </a:extLst>
        </xdr:cNvPr>
        <xdr:cNvSpPr txBox="1"/>
      </xdr:nvSpPr>
      <xdr:spPr>
        <a:xfrm>
          <a:off x="16370300" y="66368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117877</xdr:rowOff>
    </xdr:from>
    <xdr:to>
      <xdr:col>86</xdr:col>
      <xdr:colOff>25400</xdr:colOff>
      <xdr:row>38</xdr:row>
      <xdr:rowOff>117877</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6230600" y="66329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140471</xdr:rowOff>
    </xdr:from>
    <xdr:ext cx="599010" cy="259045"/>
    <xdr:sp macro="" textlink="">
      <xdr:nvSpPr>
        <xdr:cNvPr id="513" name="消防費最大値テキスト">
          <a:extLst>
            <a:ext uri="{FF2B5EF4-FFF2-40B4-BE49-F238E27FC236}">
              <a16:creationId xmlns:a16="http://schemas.microsoft.com/office/drawing/2014/main" id="{00000000-0008-0000-0700-000001020000}"/>
            </a:ext>
          </a:extLst>
        </xdr:cNvPr>
        <xdr:cNvSpPr txBox="1"/>
      </xdr:nvSpPr>
      <xdr:spPr>
        <a:xfrm>
          <a:off x="16370300" y="51125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182,901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22344</xdr:rowOff>
    </xdr:from>
    <xdr:to>
      <xdr:col>86</xdr:col>
      <xdr:colOff>25400</xdr:colOff>
      <xdr:row>31</xdr:row>
      <xdr:rowOff>22344</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6230600" y="53372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36</xdr:row>
      <xdr:rowOff>113525</xdr:rowOff>
    </xdr:from>
    <xdr:to>
      <xdr:col>85</xdr:col>
      <xdr:colOff>127000</xdr:colOff>
      <xdr:row>36</xdr:row>
      <xdr:rowOff>166522</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flipV="1">
          <a:off x="15481300" y="6285725"/>
          <a:ext cx="838200" cy="529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34</xdr:row>
      <xdr:rowOff>170436</xdr:rowOff>
    </xdr:from>
    <xdr:ext cx="534377" cy="259045"/>
    <xdr:sp macro="" textlink="">
      <xdr:nvSpPr>
        <xdr:cNvPr id="516" name="消防費平均値テキスト">
          <a:extLst>
            <a:ext uri="{FF2B5EF4-FFF2-40B4-BE49-F238E27FC236}">
              <a16:creationId xmlns:a16="http://schemas.microsoft.com/office/drawing/2014/main" id="{00000000-0008-0000-0700-000004020000}"/>
            </a:ext>
          </a:extLst>
        </xdr:cNvPr>
        <xdr:cNvSpPr txBox="1"/>
      </xdr:nvSpPr>
      <xdr:spPr>
        <a:xfrm>
          <a:off x="16370300" y="599973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69,802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147559</xdr:rowOff>
    </xdr:from>
    <xdr:to>
      <xdr:col>85</xdr:col>
      <xdr:colOff>177800</xdr:colOff>
      <xdr:row>36</xdr:row>
      <xdr:rowOff>77709</xdr:rowOff>
    </xdr:to>
    <xdr:sp macro="" textlink="">
      <xdr:nvSpPr>
        <xdr:cNvPr id="517" name="フローチャート: 判断 516">
          <a:extLst>
            <a:ext uri="{FF2B5EF4-FFF2-40B4-BE49-F238E27FC236}">
              <a16:creationId xmlns:a16="http://schemas.microsoft.com/office/drawing/2014/main" id="{00000000-0008-0000-0700-000005020000}"/>
            </a:ext>
          </a:extLst>
        </xdr:cNvPr>
        <xdr:cNvSpPr/>
      </xdr:nvSpPr>
      <xdr:spPr>
        <a:xfrm>
          <a:off x="16268700" y="6148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166522</xdr:rowOff>
    </xdr:from>
    <xdr:to>
      <xdr:col>81</xdr:col>
      <xdr:colOff>50800</xdr:colOff>
      <xdr:row>37</xdr:row>
      <xdr:rowOff>24867</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flipV="1">
          <a:off x="14592300" y="6338722"/>
          <a:ext cx="889000" cy="29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57818</xdr:rowOff>
    </xdr:from>
    <xdr:to>
      <xdr:col>81</xdr:col>
      <xdr:colOff>101600</xdr:colOff>
      <xdr:row>36</xdr:row>
      <xdr:rowOff>159418</xdr:rowOff>
    </xdr:to>
    <xdr:sp macro="" textlink="">
      <xdr:nvSpPr>
        <xdr:cNvPr id="519" name="フローチャート: 判断 518">
          <a:extLst>
            <a:ext uri="{FF2B5EF4-FFF2-40B4-BE49-F238E27FC236}">
              <a16:creationId xmlns:a16="http://schemas.microsoft.com/office/drawing/2014/main" id="{00000000-0008-0000-0700-000007020000}"/>
            </a:ext>
          </a:extLst>
        </xdr:cNvPr>
        <xdr:cNvSpPr/>
      </xdr:nvSpPr>
      <xdr:spPr>
        <a:xfrm>
          <a:off x="15430500" y="62300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4495</xdr:rowOff>
    </xdr:from>
    <xdr:ext cx="534377" cy="259045"/>
    <xdr:sp macro="" textlink="">
      <xdr:nvSpPr>
        <xdr:cNvPr id="520" name="テキスト ボックス 519">
          <a:extLst>
            <a:ext uri="{FF2B5EF4-FFF2-40B4-BE49-F238E27FC236}">
              <a16:creationId xmlns:a16="http://schemas.microsoft.com/office/drawing/2014/main" id="{00000000-0008-0000-0700-000008020000}"/>
            </a:ext>
          </a:extLst>
        </xdr:cNvPr>
        <xdr:cNvSpPr txBox="1"/>
      </xdr:nvSpPr>
      <xdr:spPr>
        <a:xfrm>
          <a:off x="15214111" y="60052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36</xdr:row>
      <xdr:rowOff>91496</xdr:rowOff>
    </xdr:from>
    <xdr:to>
      <xdr:col>76</xdr:col>
      <xdr:colOff>114300</xdr:colOff>
      <xdr:row>37</xdr:row>
      <xdr:rowOff>24867</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a:off x="13703300" y="6263696"/>
          <a:ext cx="889000" cy="104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30653</xdr:rowOff>
    </xdr:from>
    <xdr:to>
      <xdr:col>76</xdr:col>
      <xdr:colOff>165100</xdr:colOff>
      <xdr:row>36</xdr:row>
      <xdr:rowOff>132253</xdr:rowOff>
    </xdr:to>
    <xdr:sp macro="" textlink="">
      <xdr:nvSpPr>
        <xdr:cNvPr id="522" name="フローチャート: 判断 521">
          <a:extLst>
            <a:ext uri="{FF2B5EF4-FFF2-40B4-BE49-F238E27FC236}">
              <a16:creationId xmlns:a16="http://schemas.microsoft.com/office/drawing/2014/main" id="{00000000-0008-0000-0700-00000A020000}"/>
            </a:ext>
          </a:extLst>
        </xdr:cNvPr>
        <xdr:cNvSpPr/>
      </xdr:nvSpPr>
      <xdr:spPr>
        <a:xfrm>
          <a:off x="14541500" y="6202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34</xdr:row>
      <xdr:rowOff>148780</xdr:rowOff>
    </xdr:from>
    <xdr:ext cx="534377" cy="259045"/>
    <xdr:sp macro="" textlink="">
      <xdr:nvSpPr>
        <xdr:cNvPr id="523" name="テキスト ボックス 522">
          <a:extLst>
            <a:ext uri="{FF2B5EF4-FFF2-40B4-BE49-F238E27FC236}">
              <a16:creationId xmlns:a16="http://schemas.microsoft.com/office/drawing/2014/main" id="{00000000-0008-0000-0700-00000B020000}"/>
            </a:ext>
          </a:extLst>
        </xdr:cNvPr>
        <xdr:cNvSpPr txBox="1"/>
      </xdr:nvSpPr>
      <xdr:spPr>
        <a:xfrm>
          <a:off x="14325111" y="5978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36</xdr:row>
      <xdr:rowOff>91496</xdr:rowOff>
    </xdr:from>
    <xdr:to>
      <xdr:col>71</xdr:col>
      <xdr:colOff>177800</xdr:colOff>
      <xdr:row>36</xdr:row>
      <xdr:rowOff>160091</xdr:rowOff>
    </xdr:to>
    <xdr:cxnSp macro="">
      <xdr:nvCxnSpPr>
        <xdr:cNvPr id="524" name="直線コネクタ 523">
          <a:extLst>
            <a:ext uri="{FF2B5EF4-FFF2-40B4-BE49-F238E27FC236}">
              <a16:creationId xmlns:a16="http://schemas.microsoft.com/office/drawing/2014/main" id="{00000000-0008-0000-0700-00000C020000}"/>
            </a:ext>
          </a:extLst>
        </xdr:cNvPr>
        <xdr:cNvCxnSpPr/>
      </xdr:nvCxnSpPr>
      <xdr:spPr>
        <a:xfrm flipV="1">
          <a:off x="12814300" y="6263696"/>
          <a:ext cx="889000" cy="68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24199</xdr:rowOff>
    </xdr:from>
    <xdr:to>
      <xdr:col>72</xdr:col>
      <xdr:colOff>38100</xdr:colOff>
      <xdr:row>36</xdr:row>
      <xdr:rowOff>125799</xdr:rowOff>
    </xdr:to>
    <xdr:sp macro="" textlink="">
      <xdr:nvSpPr>
        <xdr:cNvPr id="525" name="フローチャート: 判断 524">
          <a:extLst>
            <a:ext uri="{FF2B5EF4-FFF2-40B4-BE49-F238E27FC236}">
              <a16:creationId xmlns:a16="http://schemas.microsoft.com/office/drawing/2014/main" id="{00000000-0008-0000-0700-00000D020000}"/>
            </a:ext>
          </a:extLst>
        </xdr:cNvPr>
        <xdr:cNvSpPr/>
      </xdr:nvSpPr>
      <xdr:spPr>
        <a:xfrm>
          <a:off x="13652500" y="6196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34</xdr:row>
      <xdr:rowOff>142326</xdr:rowOff>
    </xdr:from>
    <xdr:ext cx="534377" cy="259045"/>
    <xdr:sp macro="" textlink="">
      <xdr:nvSpPr>
        <xdr:cNvPr id="526" name="テキスト ボックス 525">
          <a:extLst>
            <a:ext uri="{FF2B5EF4-FFF2-40B4-BE49-F238E27FC236}">
              <a16:creationId xmlns:a16="http://schemas.microsoft.com/office/drawing/2014/main" id="{00000000-0008-0000-0700-00000E020000}"/>
            </a:ext>
          </a:extLst>
        </xdr:cNvPr>
        <xdr:cNvSpPr txBox="1"/>
      </xdr:nvSpPr>
      <xdr:spPr>
        <a:xfrm>
          <a:off x="13436111" y="59716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48385</xdr:rowOff>
    </xdr:from>
    <xdr:to>
      <xdr:col>67</xdr:col>
      <xdr:colOff>101600</xdr:colOff>
      <xdr:row>36</xdr:row>
      <xdr:rowOff>149985</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2763500" y="6220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166512</xdr:rowOff>
    </xdr:from>
    <xdr:ext cx="534377"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2547111" y="59958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62725</xdr:rowOff>
    </xdr:from>
    <xdr:to>
      <xdr:col>85</xdr:col>
      <xdr:colOff>177800</xdr:colOff>
      <xdr:row>36</xdr:row>
      <xdr:rowOff>164325</xdr:rowOff>
    </xdr:to>
    <xdr:sp macro="" textlink="">
      <xdr:nvSpPr>
        <xdr:cNvPr id="534" name="楕円 533">
          <a:extLst>
            <a:ext uri="{FF2B5EF4-FFF2-40B4-BE49-F238E27FC236}">
              <a16:creationId xmlns:a16="http://schemas.microsoft.com/office/drawing/2014/main" id="{00000000-0008-0000-0700-000016020000}"/>
            </a:ext>
          </a:extLst>
        </xdr:cNvPr>
        <xdr:cNvSpPr/>
      </xdr:nvSpPr>
      <xdr:spPr>
        <a:xfrm>
          <a:off x="16268700" y="6234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41152</xdr:rowOff>
    </xdr:from>
    <xdr:ext cx="534377" cy="259045"/>
    <xdr:sp macro="" textlink="">
      <xdr:nvSpPr>
        <xdr:cNvPr id="535" name="消防費該当値テキスト">
          <a:extLst>
            <a:ext uri="{FF2B5EF4-FFF2-40B4-BE49-F238E27FC236}">
              <a16:creationId xmlns:a16="http://schemas.microsoft.com/office/drawing/2014/main" id="{00000000-0008-0000-0700-000017020000}"/>
            </a:ext>
          </a:extLst>
        </xdr:cNvPr>
        <xdr:cNvSpPr txBox="1"/>
      </xdr:nvSpPr>
      <xdr:spPr>
        <a:xfrm>
          <a:off x="16370300" y="62133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115722</xdr:rowOff>
    </xdr:from>
    <xdr:to>
      <xdr:col>81</xdr:col>
      <xdr:colOff>101600</xdr:colOff>
      <xdr:row>37</xdr:row>
      <xdr:rowOff>45872</xdr:rowOff>
    </xdr:to>
    <xdr:sp macro="" textlink="">
      <xdr:nvSpPr>
        <xdr:cNvPr id="536" name="楕円 535">
          <a:extLst>
            <a:ext uri="{FF2B5EF4-FFF2-40B4-BE49-F238E27FC236}">
              <a16:creationId xmlns:a16="http://schemas.microsoft.com/office/drawing/2014/main" id="{00000000-0008-0000-0700-000018020000}"/>
            </a:ext>
          </a:extLst>
        </xdr:cNvPr>
        <xdr:cNvSpPr/>
      </xdr:nvSpPr>
      <xdr:spPr>
        <a:xfrm>
          <a:off x="15430500" y="62879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36999</xdr:rowOff>
    </xdr:from>
    <xdr:ext cx="534377"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5214111" y="63806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145517</xdr:rowOff>
    </xdr:from>
    <xdr:to>
      <xdr:col>76</xdr:col>
      <xdr:colOff>165100</xdr:colOff>
      <xdr:row>37</xdr:row>
      <xdr:rowOff>75667</xdr:rowOff>
    </xdr:to>
    <xdr:sp macro="" textlink="">
      <xdr:nvSpPr>
        <xdr:cNvPr id="538" name="楕円 537">
          <a:extLst>
            <a:ext uri="{FF2B5EF4-FFF2-40B4-BE49-F238E27FC236}">
              <a16:creationId xmlns:a16="http://schemas.microsoft.com/office/drawing/2014/main" id="{00000000-0008-0000-0700-00001A020000}"/>
            </a:ext>
          </a:extLst>
        </xdr:cNvPr>
        <xdr:cNvSpPr/>
      </xdr:nvSpPr>
      <xdr:spPr>
        <a:xfrm>
          <a:off x="14541500" y="6317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66794</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4325111" y="64104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36</xdr:row>
      <xdr:rowOff>40696</xdr:rowOff>
    </xdr:from>
    <xdr:to>
      <xdr:col>72</xdr:col>
      <xdr:colOff>38100</xdr:colOff>
      <xdr:row>36</xdr:row>
      <xdr:rowOff>142296</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3652500" y="6212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133423</xdr:rowOff>
    </xdr:from>
    <xdr:ext cx="534377"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3436111" y="63056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109291</xdr:rowOff>
    </xdr:from>
    <xdr:to>
      <xdr:col>67</xdr:col>
      <xdr:colOff>101600</xdr:colOff>
      <xdr:row>37</xdr:row>
      <xdr:rowOff>39441</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2763500" y="62814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30568</xdr:rowOff>
    </xdr:from>
    <xdr:ext cx="534377"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2547111" y="63742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4" name="正方形/長方形 543">
          <a:extLst>
            <a:ext uri="{FF2B5EF4-FFF2-40B4-BE49-F238E27FC236}">
              <a16:creationId xmlns:a16="http://schemas.microsoft.com/office/drawing/2014/main" id="{00000000-0008-0000-0700-000020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5" name="正方形/長方形 544">
          <a:extLst>
            <a:ext uri="{FF2B5EF4-FFF2-40B4-BE49-F238E27FC236}">
              <a16:creationId xmlns:a16="http://schemas.microsoft.com/office/drawing/2014/main" id="{00000000-0008-0000-0700-000021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3" name="直線コネクタ 552">
          <a:extLst>
            <a:ext uri="{FF2B5EF4-FFF2-40B4-BE49-F238E27FC236}">
              <a16:creationId xmlns:a16="http://schemas.microsoft.com/office/drawing/2014/main" id="{00000000-0008-0000-0700-000029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98878</xdr:rowOff>
    </xdr:from>
    <xdr:to>
      <xdr:col>89</xdr:col>
      <xdr:colOff>177800</xdr:colOff>
      <xdr:row>59</xdr:row>
      <xdr:rowOff>98878</xdr:rowOff>
    </xdr:to>
    <xdr:cxnSp macro="">
      <xdr:nvCxnSpPr>
        <xdr:cNvPr id="554" name="直線コネクタ 553">
          <a:extLst>
            <a:ext uri="{FF2B5EF4-FFF2-40B4-BE49-F238E27FC236}">
              <a16:creationId xmlns:a16="http://schemas.microsoft.com/office/drawing/2014/main" id="{00000000-0008-0000-0700-00002A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128105</xdr:rowOff>
    </xdr:from>
    <xdr:ext cx="248786" cy="259045"/>
    <xdr:sp macro="" textlink="">
      <xdr:nvSpPr>
        <xdr:cNvPr id="555" name="テキスト ボックス 554">
          <a:extLst>
            <a:ext uri="{FF2B5EF4-FFF2-40B4-BE49-F238E27FC236}">
              <a16:creationId xmlns:a16="http://schemas.microsoft.com/office/drawing/2014/main" id="{00000000-0008-0000-0700-00002B020000}"/>
            </a:ext>
          </a:extLst>
        </xdr:cNvPr>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56" name="直線コネクタ 555">
          <a:extLst>
            <a:ext uri="{FF2B5EF4-FFF2-40B4-BE49-F238E27FC236}">
              <a16:creationId xmlns:a16="http://schemas.microsoft.com/office/drawing/2014/main" id="{00000000-0008-0000-0700-00002C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144434</xdr:rowOff>
    </xdr:from>
    <xdr:ext cx="595419" cy="259045"/>
    <xdr:sp macro="" textlink="">
      <xdr:nvSpPr>
        <xdr:cNvPr id="557" name="テキスト ボックス 556">
          <a:extLst>
            <a:ext uri="{FF2B5EF4-FFF2-40B4-BE49-F238E27FC236}">
              <a16:creationId xmlns:a16="http://schemas.microsoft.com/office/drawing/2014/main" id="{00000000-0008-0000-0700-00002D020000}"/>
            </a:ext>
          </a:extLst>
        </xdr:cNvPr>
        <xdr:cNvSpPr txBox="1"/>
      </xdr:nvSpPr>
      <xdr:spPr>
        <a:xfrm>
          <a:off x="11850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58" name="直線コネクタ 557">
          <a:extLst>
            <a:ext uri="{FF2B5EF4-FFF2-40B4-BE49-F238E27FC236}">
              <a16:creationId xmlns:a16="http://schemas.microsoft.com/office/drawing/2014/main" id="{00000000-0008-0000-0700-00002E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54</xdr:row>
      <xdr:rowOff>160762</xdr:rowOff>
    </xdr:from>
    <xdr:ext cx="595419" cy="259045"/>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1850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8" name="教育費グラフ枠">
          <a:extLst>
            <a:ext uri="{FF2B5EF4-FFF2-40B4-BE49-F238E27FC236}">
              <a16:creationId xmlns:a16="http://schemas.microsoft.com/office/drawing/2014/main" id="{00000000-0008-0000-0700-000038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25468</xdr:rowOff>
    </xdr:from>
    <xdr:to>
      <xdr:col>85</xdr:col>
      <xdr:colOff>126364</xdr:colOff>
      <xdr:row>58</xdr:row>
      <xdr:rowOff>71019</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flipV="1">
          <a:off x="16317595" y="8597968"/>
          <a:ext cx="1269" cy="14171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74846</xdr:rowOff>
    </xdr:from>
    <xdr:ext cx="534377" cy="259045"/>
    <xdr:sp macro="" textlink="">
      <xdr:nvSpPr>
        <xdr:cNvPr id="570" name="教育費最小値テキスト">
          <a:extLst>
            <a:ext uri="{FF2B5EF4-FFF2-40B4-BE49-F238E27FC236}">
              <a16:creationId xmlns:a16="http://schemas.microsoft.com/office/drawing/2014/main" id="{00000000-0008-0000-0700-00003A020000}"/>
            </a:ext>
          </a:extLst>
        </xdr:cNvPr>
        <xdr:cNvSpPr txBox="1"/>
      </xdr:nvSpPr>
      <xdr:spPr>
        <a:xfrm>
          <a:off x="16370300" y="10018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71019</xdr:rowOff>
    </xdr:from>
    <xdr:to>
      <xdr:col>86</xdr:col>
      <xdr:colOff>25400</xdr:colOff>
      <xdr:row>58</xdr:row>
      <xdr:rowOff>71019</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6230600" y="100151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143595</xdr:rowOff>
    </xdr:from>
    <xdr:ext cx="599010" cy="259045"/>
    <xdr:sp macro="" textlink="">
      <xdr:nvSpPr>
        <xdr:cNvPr id="572" name="教育費最大値テキスト">
          <a:extLst>
            <a:ext uri="{FF2B5EF4-FFF2-40B4-BE49-F238E27FC236}">
              <a16:creationId xmlns:a16="http://schemas.microsoft.com/office/drawing/2014/main" id="{00000000-0008-0000-0700-00003C020000}"/>
            </a:ext>
          </a:extLst>
        </xdr:cNvPr>
        <xdr:cNvSpPr txBox="1"/>
      </xdr:nvSpPr>
      <xdr:spPr>
        <a:xfrm>
          <a:off x="16370300" y="83731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494,979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25468</xdr:rowOff>
    </xdr:from>
    <xdr:to>
      <xdr:col>86</xdr:col>
      <xdr:colOff>25400</xdr:colOff>
      <xdr:row>50</xdr:row>
      <xdr:rowOff>25468</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6230600" y="85979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39553</xdr:rowOff>
    </xdr:from>
    <xdr:to>
      <xdr:col>85</xdr:col>
      <xdr:colOff>127000</xdr:colOff>
      <xdr:row>56</xdr:row>
      <xdr:rowOff>158024</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flipV="1">
          <a:off x="15481300" y="9640753"/>
          <a:ext cx="838200" cy="118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55312</xdr:rowOff>
    </xdr:from>
    <xdr:ext cx="599010" cy="259045"/>
    <xdr:sp macro="" textlink="">
      <xdr:nvSpPr>
        <xdr:cNvPr id="575" name="教育費平均値テキスト">
          <a:extLst>
            <a:ext uri="{FF2B5EF4-FFF2-40B4-BE49-F238E27FC236}">
              <a16:creationId xmlns:a16="http://schemas.microsoft.com/office/drawing/2014/main" id="{00000000-0008-0000-0700-00003F020000}"/>
            </a:ext>
          </a:extLst>
        </xdr:cNvPr>
        <xdr:cNvSpPr txBox="1"/>
      </xdr:nvSpPr>
      <xdr:spPr>
        <a:xfrm>
          <a:off x="16370300" y="965651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148,679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76885</xdr:rowOff>
    </xdr:from>
    <xdr:to>
      <xdr:col>85</xdr:col>
      <xdr:colOff>177800</xdr:colOff>
      <xdr:row>57</xdr:row>
      <xdr:rowOff>7035</xdr:rowOff>
    </xdr:to>
    <xdr:sp macro="" textlink="">
      <xdr:nvSpPr>
        <xdr:cNvPr id="576" name="フローチャート: 判断 575">
          <a:extLst>
            <a:ext uri="{FF2B5EF4-FFF2-40B4-BE49-F238E27FC236}">
              <a16:creationId xmlns:a16="http://schemas.microsoft.com/office/drawing/2014/main" id="{00000000-0008-0000-0700-000040020000}"/>
            </a:ext>
          </a:extLst>
        </xdr:cNvPr>
        <xdr:cNvSpPr/>
      </xdr:nvSpPr>
      <xdr:spPr>
        <a:xfrm>
          <a:off x="16268700" y="9678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158024</xdr:rowOff>
    </xdr:from>
    <xdr:to>
      <xdr:col>81</xdr:col>
      <xdr:colOff>50800</xdr:colOff>
      <xdr:row>57</xdr:row>
      <xdr:rowOff>55552</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flipV="1">
          <a:off x="14592300" y="9759224"/>
          <a:ext cx="889000" cy="689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110803</xdr:rowOff>
    </xdr:from>
    <xdr:to>
      <xdr:col>81</xdr:col>
      <xdr:colOff>101600</xdr:colOff>
      <xdr:row>57</xdr:row>
      <xdr:rowOff>40953</xdr:rowOff>
    </xdr:to>
    <xdr:sp macro="" textlink="">
      <xdr:nvSpPr>
        <xdr:cNvPr id="578" name="フローチャート: 判断 577">
          <a:extLst>
            <a:ext uri="{FF2B5EF4-FFF2-40B4-BE49-F238E27FC236}">
              <a16:creationId xmlns:a16="http://schemas.microsoft.com/office/drawing/2014/main" id="{00000000-0008-0000-0700-000042020000}"/>
            </a:ext>
          </a:extLst>
        </xdr:cNvPr>
        <xdr:cNvSpPr/>
      </xdr:nvSpPr>
      <xdr:spPr>
        <a:xfrm>
          <a:off x="15430500" y="9712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57</xdr:row>
      <xdr:rowOff>32080</xdr:rowOff>
    </xdr:from>
    <xdr:ext cx="599010" cy="259045"/>
    <xdr:sp macro="" textlink="">
      <xdr:nvSpPr>
        <xdr:cNvPr id="579" name="テキスト ボックス 578">
          <a:extLst>
            <a:ext uri="{FF2B5EF4-FFF2-40B4-BE49-F238E27FC236}">
              <a16:creationId xmlns:a16="http://schemas.microsoft.com/office/drawing/2014/main" id="{00000000-0008-0000-0700-000043020000}"/>
            </a:ext>
          </a:extLst>
        </xdr:cNvPr>
        <xdr:cNvSpPr txBox="1"/>
      </xdr:nvSpPr>
      <xdr:spPr>
        <a:xfrm>
          <a:off x="15181795" y="98047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138,293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55552</xdr:rowOff>
    </xdr:from>
    <xdr:to>
      <xdr:col>76</xdr:col>
      <xdr:colOff>114300</xdr:colOff>
      <xdr:row>57</xdr:row>
      <xdr:rowOff>66251</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flipV="1">
          <a:off x="13703300" y="9828202"/>
          <a:ext cx="889000" cy="106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166546</xdr:rowOff>
    </xdr:from>
    <xdr:to>
      <xdr:col>76</xdr:col>
      <xdr:colOff>165100</xdr:colOff>
      <xdr:row>57</xdr:row>
      <xdr:rowOff>96696</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4541500" y="9767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55</xdr:row>
      <xdr:rowOff>113223</xdr:rowOff>
    </xdr:from>
    <xdr:ext cx="599010"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4292795" y="95429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63534</xdr:rowOff>
    </xdr:from>
    <xdr:to>
      <xdr:col>71</xdr:col>
      <xdr:colOff>177800</xdr:colOff>
      <xdr:row>57</xdr:row>
      <xdr:rowOff>66251</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a:off x="12814300" y="9836184"/>
          <a:ext cx="889000" cy="2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19118</xdr:rowOff>
    </xdr:from>
    <xdr:to>
      <xdr:col>72</xdr:col>
      <xdr:colOff>38100</xdr:colOff>
      <xdr:row>57</xdr:row>
      <xdr:rowOff>120718</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3652500" y="9791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57</xdr:row>
      <xdr:rowOff>111845</xdr:rowOff>
    </xdr:from>
    <xdr:ext cx="599010"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3403795" y="98844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24643</xdr:rowOff>
    </xdr:from>
    <xdr:to>
      <xdr:col>67</xdr:col>
      <xdr:colOff>101600</xdr:colOff>
      <xdr:row>57</xdr:row>
      <xdr:rowOff>126243</xdr:rowOff>
    </xdr:to>
    <xdr:sp macro="" textlink="">
      <xdr:nvSpPr>
        <xdr:cNvPr id="586" name="フローチャート: 判断 585">
          <a:extLst>
            <a:ext uri="{FF2B5EF4-FFF2-40B4-BE49-F238E27FC236}">
              <a16:creationId xmlns:a16="http://schemas.microsoft.com/office/drawing/2014/main" id="{00000000-0008-0000-0700-00004A020000}"/>
            </a:ext>
          </a:extLst>
        </xdr:cNvPr>
        <xdr:cNvSpPr/>
      </xdr:nvSpPr>
      <xdr:spPr>
        <a:xfrm>
          <a:off x="12763500" y="97972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57</xdr:row>
      <xdr:rowOff>117370</xdr:rowOff>
    </xdr:from>
    <xdr:ext cx="599010"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2514795" y="98900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160203</xdr:rowOff>
    </xdr:from>
    <xdr:to>
      <xdr:col>85</xdr:col>
      <xdr:colOff>177800</xdr:colOff>
      <xdr:row>56</xdr:row>
      <xdr:rowOff>90353</xdr:rowOff>
    </xdr:to>
    <xdr:sp macro="" textlink="">
      <xdr:nvSpPr>
        <xdr:cNvPr id="593" name="楕円 592">
          <a:extLst>
            <a:ext uri="{FF2B5EF4-FFF2-40B4-BE49-F238E27FC236}">
              <a16:creationId xmlns:a16="http://schemas.microsoft.com/office/drawing/2014/main" id="{00000000-0008-0000-0700-000051020000}"/>
            </a:ext>
          </a:extLst>
        </xdr:cNvPr>
        <xdr:cNvSpPr/>
      </xdr:nvSpPr>
      <xdr:spPr>
        <a:xfrm>
          <a:off x="16268700" y="95899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55</xdr:row>
      <xdr:rowOff>11630</xdr:rowOff>
    </xdr:from>
    <xdr:ext cx="599010" cy="259045"/>
    <xdr:sp macro="" textlink="">
      <xdr:nvSpPr>
        <xdr:cNvPr id="594" name="教育費該当値テキスト">
          <a:extLst>
            <a:ext uri="{FF2B5EF4-FFF2-40B4-BE49-F238E27FC236}">
              <a16:creationId xmlns:a16="http://schemas.microsoft.com/office/drawing/2014/main" id="{00000000-0008-0000-0700-000052020000}"/>
            </a:ext>
          </a:extLst>
        </xdr:cNvPr>
        <xdr:cNvSpPr txBox="1"/>
      </xdr:nvSpPr>
      <xdr:spPr>
        <a:xfrm>
          <a:off x="16370300" y="94413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175,666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107224</xdr:rowOff>
    </xdr:from>
    <xdr:to>
      <xdr:col>81</xdr:col>
      <xdr:colOff>101600</xdr:colOff>
      <xdr:row>57</xdr:row>
      <xdr:rowOff>37374</xdr:rowOff>
    </xdr:to>
    <xdr:sp macro="" textlink="">
      <xdr:nvSpPr>
        <xdr:cNvPr id="595" name="楕円 594">
          <a:extLst>
            <a:ext uri="{FF2B5EF4-FFF2-40B4-BE49-F238E27FC236}">
              <a16:creationId xmlns:a16="http://schemas.microsoft.com/office/drawing/2014/main" id="{00000000-0008-0000-0700-000053020000}"/>
            </a:ext>
          </a:extLst>
        </xdr:cNvPr>
        <xdr:cNvSpPr/>
      </xdr:nvSpPr>
      <xdr:spPr>
        <a:xfrm>
          <a:off x="15430500" y="9708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55</xdr:row>
      <xdr:rowOff>53901</xdr:rowOff>
    </xdr:from>
    <xdr:ext cx="599010"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5181795" y="94836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139,389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4752</xdr:rowOff>
    </xdr:from>
    <xdr:to>
      <xdr:col>76</xdr:col>
      <xdr:colOff>165100</xdr:colOff>
      <xdr:row>57</xdr:row>
      <xdr:rowOff>106352</xdr:rowOff>
    </xdr:to>
    <xdr:sp macro="" textlink="">
      <xdr:nvSpPr>
        <xdr:cNvPr id="597" name="楕円 596">
          <a:extLst>
            <a:ext uri="{FF2B5EF4-FFF2-40B4-BE49-F238E27FC236}">
              <a16:creationId xmlns:a16="http://schemas.microsoft.com/office/drawing/2014/main" id="{00000000-0008-0000-0700-000055020000}"/>
            </a:ext>
          </a:extLst>
        </xdr:cNvPr>
        <xdr:cNvSpPr/>
      </xdr:nvSpPr>
      <xdr:spPr>
        <a:xfrm>
          <a:off x="14541500" y="97774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57</xdr:row>
      <xdr:rowOff>97479</xdr:rowOff>
    </xdr:from>
    <xdr:ext cx="59901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4292795" y="98701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15451</xdr:rowOff>
    </xdr:from>
    <xdr:to>
      <xdr:col>72</xdr:col>
      <xdr:colOff>38100</xdr:colOff>
      <xdr:row>57</xdr:row>
      <xdr:rowOff>117051</xdr:rowOff>
    </xdr:to>
    <xdr:sp macro="" textlink="">
      <xdr:nvSpPr>
        <xdr:cNvPr id="599" name="楕円 598">
          <a:extLst>
            <a:ext uri="{FF2B5EF4-FFF2-40B4-BE49-F238E27FC236}">
              <a16:creationId xmlns:a16="http://schemas.microsoft.com/office/drawing/2014/main" id="{00000000-0008-0000-0700-000057020000}"/>
            </a:ext>
          </a:extLst>
        </xdr:cNvPr>
        <xdr:cNvSpPr/>
      </xdr:nvSpPr>
      <xdr:spPr>
        <a:xfrm>
          <a:off x="13652500" y="97881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55</xdr:row>
      <xdr:rowOff>133578</xdr:rowOff>
    </xdr:from>
    <xdr:ext cx="59901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3403795" y="95633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12734</xdr:rowOff>
    </xdr:from>
    <xdr:to>
      <xdr:col>67</xdr:col>
      <xdr:colOff>101600</xdr:colOff>
      <xdr:row>57</xdr:row>
      <xdr:rowOff>114334</xdr:rowOff>
    </xdr:to>
    <xdr:sp macro="" textlink="">
      <xdr:nvSpPr>
        <xdr:cNvPr id="601" name="楕円 600">
          <a:extLst>
            <a:ext uri="{FF2B5EF4-FFF2-40B4-BE49-F238E27FC236}">
              <a16:creationId xmlns:a16="http://schemas.microsoft.com/office/drawing/2014/main" id="{00000000-0008-0000-0700-000059020000}"/>
            </a:ext>
          </a:extLst>
        </xdr:cNvPr>
        <xdr:cNvSpPr/>
      </xdr:nvSpPr>
      <xdr:spPr>
        <a:xfrm>
          <a:off x="12763500" y="9785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55</xdr:row>
      <xdr:rowOff>130861</xdr:rowOff>
    </xdr:from>
    <xdr:ext cx="599010"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2514795" y="95606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2" name="直線コネクタ 611">
          <a:extLst>
            <a:ext uri="{FF2B5EF4-FFF2-40B4-BE49-F238E27FC236}">
              <a16:creationId xmlns:a16="http://schemas.microsoft.com/office/drawing/2014/main" id="{00000000-0008-0000-0700-000064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3" name="直線コネクタ 612">
          <a:extLst>
            <a:ext uri="{FF2B5EF4-FFF2-40B4-BE49-F238E27FC236}">
              <a16:creationId xmlns:a16="http://schemas.microsoft.com/office/drawing/2014/main" id="{00000000-0008-0000-0700-000065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5" name="直線コネクタ 614">
          <a:extLst>
            <a:ext uri="{FF2B5EF4-FFF2-40B4-BE49-F238E27FC236}">
              <a16:creationId xmlns:a16="http://schemas.microsoft.com/office/drawing/2014/main" id="{00000000-0008-0000-0700-000067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16" name="テキスト ボックス 615">
          <a:extLst>
            <a:ext uri="{FF2B5EF4-FFF2-40B4-BE49-F238E27FC236}">
              <a16:creationId xmlns:a16="http://schemas.microsoft.com/office/drawing/2014/main" id="{00000000-0008-0000-0700-000068020000}"/>
            </a:ext>
          </a:extLst>
        </xdr:cNvPr>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7" name="直線コネクタ 616">
          <a:extLst>
            <a:ext uri="{FF2B5EF4-FFF2-40B4-BE49-F238E27FC236}">
              <a16:creationId xmlns:a16="http://schemas.microsoft.com/office/drawing/2014/main" id="{00000000-0008-0000-0700-000069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18" name="テキスト ボックス 617">
          <a:extLst>
            <a:ext uri="{FF2B5EF4-FFF2-40B4-BE49-F238E27FC236}">
              <a16:creationId xmlns:a16="http://schemas.microsoft.com/office/drawing/2014/main" id="{00000000-0008-0000-0700-00006A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5" name="災害復旧費グラフ枠">
          <a:extLst>
            <a:ext uri="{FF2B5EF4-FFF2-40B4-BE49-F238E27FC236}">
              <a16:creationId xmlns:a16="http://schemas.microsoft.com/office/drawing/2014/main" id="{00000000-0008-0000-0700-000071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69</xdr:row>
      <xdr:rowOff>160262</xdr:rowOff>
    </xdr:from>
    <xdr:to>
      <xdr:col>85</xdr:col>
      <xdr:colOff>126364</xdr:colOff>
      <xdr:row>79</xdr:row>
      <xdr:rowOff>44450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flipV="1">
          <a:off x="16317595" y="11990312"/>
          <a:ext cx="1269" cy="15986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48277</xdr:rowOff>
    </xdr:from>
    <xdr:ext cx="249299" cy="259045"/>
    <xdr:sp macro="" textlink="">
      <xdr:nvSpPr>
        <xdr:cNvPr id="627" name="災害復旧費最小値テキスト">
          <a:extLst>
            <a:ext uri="{FF2B5EF4-FFF2-40B4-BE49-F238E27FC236}">
              <a16:creationId xmlns:a16="http://schemas.microsoft.com/office/drawing/2014/main" id="{00000000-0008-0000-0700-000073020000}"/>
            </a:ext>
          </a:extLst>
        </xdr:cNvPr>
        <xdr:cNvSpPr txBox="1"/>
      </xdr:nvSpPr>
      <xdr:spPr>
        <a:xfrm>
          <a:off x="16370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106939</xdr:rowOff>
    </xdr:from>
    <xdr:ext cx="599010" cy="259045"/>
    <xdr:sp macro="" textlink="">
      <xdr:nvSpPr>
        <xdr:cNvPr id="629" name="災害復旧費最大値テキスト">
          <a:extLst>
            <a:ext uri="{FF2B5EF4-FFF2-40B4-BE49-F238E27FC236}">
              <a16:creationId xmlns:a16="http://schemas.microsoft.com/office/drawing/2014/main" id="{00000000-0008-0000-0700-000075020000}"/>
            </a:ext>
          </a:extLst>
        </xdr:cNvPr>
        <xdr:cNvSpPr txBox="1"/>
      </xdr:nvSpPr>
      <xdr:spPr>
        <a:xfrm>
          <a:off x="16370300" y="117655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419,603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69</xdr:row>
      <xdr:rowOff>160262</xdr:rowOff>
    </xdr:from>
    <xdr:to>
      <xdr:col>86</xdr:col>
      <xdr:colOff>25400</xdr:colOff>
      <xdr:row>69</xdr:row>
      <xdr:rowOff>160262</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6230600" y="119903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10877</xdr:rowOff>
    </xdr:from>
    <xdr:to>
      <xdr:col>85</xdr:col>
      <xdr:colOff>127000</xdr:colOff>
      <xdr:row>79</xdr:row>
      <xdr:rowOff>44439</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5481300" y="13555427"/>
          <a:ext cx="838200" cy="335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64316</xdr:rowOff>
    </xdr:from>
    <xdr:ext cx="534377" cy="259045"/>
    <xdr:sp macro="" textlink="">
      <xdr:nvSpPr>
        <xdr:cNvPr id="632" name="災害復旧費平均値テキスト">
          <a:extLst>
            <a:ext uri="{FF2B5EF4-FFF2-40B4-BE49-F238E27FC236}">
              <a16:creationId xmlns:a16="http://schemas.microsoft.com/office/drawing/2014/main" id="{00000000-0008-0000-0700-000078020000}"/>
            </a:ext>
          </a:extLst>
        </xdr:cNvPr>
        <xdr:cNvSpPr txBox="1"/>
      </xdr:nvSpPr>
      <xdr:spPr>
        <a:xfrm>
          <a:off x="16370300" y="1326596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41439</xdr:rowOff>
    </xdr:from>
    <xdr:to>
      <xdr:col>85</xdr:col>
      <xdr:colOff>177800</xdr:colOff>
      <xdr:row>78</xdr:row>
      <xdr:rowOff>143039</xdr:rowOff>
    </xdr:to>
    <xdr:sp macro="" textlink="">
      <xdr:nvSpPr>
        <xdr:cNvPr id="633" name="フローチャート: 判断 632">
          <a:extLst>
            <a:ext uri="{FF2B5EF4-FFF2-40B4-BE49-F238E27FC236}">
              <a16:creationId xmlns:a16="http://schemas.microsoft.com/office/drawing/2014/main" id="{00000000-0008-0000-0700-000079020000}"/>
            </a:ext>
          </a:extLst>
        </xdr:cNvPr>
        <xdr:cNvSpPr/>
      </xdr:nvSpPr>
      <xdr:spPr>
        <a:xfrm>
          <a:off x="16268700" y="13414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10877</xdr:rowOff>
    </xdr:from>
    <xdr:to>
      <xdr:col>81</xdr:col>
      <xdr:colOff>50800</xdr:colOff>
      <xdr:row>79</xdr:row>
      <xdr:rowOff>26760</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flipV="1">
          <a:off x="14592300" y="13555427"/>
          <a:ext cx="889000" cy="158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18681</xdr:rowOff>
    </xdr:from>
    <xdr:to>
      <xdr:col>81</xdr:col>
      <xdr:colOff>101600</xdr:colOff>
      <xdr:row>78</xdr:row>
      <xdr:rowOff>120281</xdr:rowOff>
    </xdr:to>
    <xdr:sp macro="" textlink="">
      <xdr:nvSpPr>
        <xdr:cNvPr id="635" name="フローチャート: 判断 634">
          <a:extLst>
            <a:ext uri="{FF2B5EF4-FFF2-40B4-BE49-F238E27FC236}">
              <a16:creationId xmlns:a16="http://schemas.microsoft.com/office/drawing/2014/main" id="{00000000-0008-0000-0700-00007B020000}"/>
            </a:ext>
          </a:extLst>
        </xdr:cNvPr>
        <xdr:cNvSpPr/>
      </xdr:nvSpPr>
      <xdr:spPr>
        <a:xfrm>
          <a:off x="15430500" y="133917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136808</xdr:rowOff>
    </xdr:from>
    <xdr:ext cx="534377" cy="259045"/>
    <xdr:sp macro="" textlink="">
      <xdr:nvSpPr>
        <xdr:cNvPr id="636" name="テキスト ボックス 635">
          <a:extLst>
            <a:ext uri="{FF2B5EF4-FFF2-40B4-BE49-F238E27FC236}">
              <a16:creationId xmlns:a16="http://schemas.microsoft.com/office/drawing/2014/main" id="{00000000-0008-0000-0700-00007C020000}"/>
            </a:ext>
          </a:extLst>
        </xdr:cNvPr>
        <xdr:cNvSpPr txBox="1"/>
      </xdr:nvSpPr>
      <xdr:spPr>
        <a:xfrm>
          <a:off x="15214111" y="131670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26760</xdr:rowOff>
    </xdr:from>
    <xdr:to>
      <xdr:col>76</xdr:col>
      <xdr:colOff>114300</xdr:colOff>
      <xdr:row>79</xdr:row>
      <xdr:rowOff>43737</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flipV="1">
          <a:off x="13703300" y="13571310"/>
          <a:ext cx="889000" cy="169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40078</xdr:rowOff>
    </xdr:from>
    <xdr:to>
      <xdr:col>76</xdr:col>
      <xdr:colOff>165100</xdr:colOff>
      <xdr:row>78</xdr:row>
      <xdr:rowOff>141678</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4541500" y="134131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158205</xdr:rowOff>
    </xdr:from>
    <xdr:ext cx="534377"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4325111" y="131884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43323</xdr:rowOff>
    </xdr:from>
    <xdr:to>
      <xdr:col>71</xdr:col>
      <xdr:colOff>177800</xdr:colOff>
      <xdr:row>79</xdr:row>
      <xdr:rowOff>43737</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a:off x="12814300" y="13587873"/>
          <a:ext cx="889000" cy="4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41301</xdr:rowOff>
    </xdr:from>
    <xdr:to>
      <xdr:col>72</xdr:col>
      <xdr:colOff>38100</xdr:colOff>
      <xdr:row>78</xdr:row>
      <xdr:rowOff>142901</xdr:rowOff>
    </xdr:to>
    <xdr:sp macro="" textlink="">
      <xdr:nvSpPr>
        <xdr:cNvPr id="641" name="フローチャート: 判断 640">
          <a:extLst>
            <a:ext uri="{FF2B5EF4-FFF2-40B4-BE49-F238E27FC236}">
              <a16:creationId xmlns:a16="http://schemas.microsoft.com/office/drawing/2014/main" id="{00000000-0008-0000-0700-000081020000}"/>
            </a:ext>
          </a:extLst>
        </xdr:cNvPr>
        <xdr:cNvSpPr/>
      </xdr:nvSpPr>
      <xdr:spPr>
        <a:xfrm>
          <a:off x="13652500" y="134144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159428</xdr:rowOff>
    </xdr:from>
    <xdr:ext cx="534377"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3436111" y="131896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44362</xdr:rowOff>
    </xdr:from>
    <xdr:to>
      <xdr:col>67</xdr:col>
      <xdr:colOff>101600</xdr:colOff>
      <xdr:row>78</xdr:row>
      <xdr:rowOff>145962</xdr:rowOff>
    </xdr:to>
    <xdr:sp macro="" textlink="">
      <xdr:nvSpPr>
        <xdr:cNvPr id="643" name="フローチャート: 判断 642">
          <a:extLst>
            <a:ext uri="{FF2B5EF4-FFF2-40B4-BE49-F238E27FC236}">
              <a16:creationId xmlns:a16="http://schemas.microsoft.com/office/drawing/2014/main" id="{00000000-0008-0000-0700-000083020000}"/>
            </a:ext>
          </a:extLst>
        </xdr:cNvPr>
        <xdr:cNvSpPr/>
      </xdr:nvSpPr>
      <xdr:spPr>
        <a:xfrm>
          <a:off x="12763500" y="13417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162489</xdr:rowOff>
    </xdr:from>
    <xdr:ext cx="534377"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2547111" y="131926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165089</xdr:rowOff>
    </xdr:from>
    <xdr:to>
      <xdr:col>85</xdr:col>
      <xdr:colOff>177800</xdr:colOff>
      <xdr:row>79</xdr:row>
      <xdr:rowOff>95239</xdr:rowOff>
    </xdr:to>
    <xdr:sp macro="" textlink="">
      <xdr:nvSpPr>
        <xdr:cNvPr id="650" name="楕円 649">
          <a:extLst>
            <a:ext uri="{FF2B5EF4-FFF2-40B4-BE49-F238E27FC236}">
              <a16:creationId xmlns:a16="http://schemas.microsoft.com/office/drawing/2014/main" id="{00000000-0008-0000-0700-00008A020000}"/>
            </a:ext>
          </a:extLst>
        </xdr:cNvPr>
        <xdr:cNvSpPr/>
      </xdr:nvSpPr>
      <xdr:spPr>
        <a:xfrm>
          <a:off x="16268700" y="13538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80016</xdr:rowOff>
    </xdr:from>
    <xdr:ext cx="249299" cy="259045"/>
    <xdr:sp macro="" textlink="">
      <xdr:nvSpPr>
        <xdr:cNvPr id="651" name="災害復旧費該当値テキスト">
          <a:extLst>
            <a:ext uri="{FF2B5EF4-FFF2-40B4-BE49-F238E27FC236}">
              <a16:creationId xmlns:a16="http://schemas.microsoft.com/office/drawing/2014/main" id="{00000000-0008-0000-0700-00008B020000}"/>
            </a:ext>
          </a:extLst>
        </xdr:cNvPr>
        <xdr:cNvSpPr txBox="1"/>
      </xdr:nvSpPr>
      <xdr:spPr>
        <a:xfrm>
          <a:off x="16370300" y="1345311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131527</xdr:rowOff>
    </xdr:from>
    <xdr:to>
      <xdr:col>81</xdr:col>
      <xdr:colOff>101600</xdr:colOff>
      <xdr:row>79</xdr:row>
      <xdr:rowOff>61677</xdr:rowOff>
    </xdr:to>
    <xdr:sp macro="" textlink="">
      <xdr:nvSpPr>
        <xdr:cNvPr id="652" name="楕円 651">
          <a:extLst>
            <a:ext uri="{FF2B5EF4-FFF2-40B4-BE49-F238E27FC236}">
              <a16:creationId xmlns:a16="http://schemas.microsoft.com/office/drawing/2014/main" id="{00000000-0008-0000-0700-00008C020000}"/>
            </a:ext>
          </a:extLst>
        </xdr:cNvPr>
        <xdr:cNvSpPr/>
      </xdr:nvSpPr>
      <xdr:spPr>
        <a:xfrm>
          <a:off x="15430500" y="135046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79</xdr:row>
      <xdr:rowOff>52804</xdr:rowOff>
    </xdr:from>
    <xdr:ext cx="469744"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5246428" y="135973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147410</xdr:rowOff>
    </xdr:from>
    <xdr:to>
      <xdr:col>76</xdr:col>
      <xdr:colOff>165100</xdr:colOff>
      <xdr:row>79</xdr:row>
      <xdr:rowOff>77560</xdr:rowOff>
    </xdr:to>
    <xdr:sp macro="" textlink="">
      <xdr:nvSpPr>
        <xdr:cNvPr id="654" name="楕円 653">
          <a:extLst>
            <a:ext uri="{FF2B5EF4-FFF2-40B4-BE49-F238E27FC236}">
              <a16:creationId xmlns:a16="http://schemas.microsoft.com/office/drawing/2014/main" id="{00000000-0008-0000-0700-00008E020000}"/>
            </a:ext>
          </a:extLst>
        </xdr:cNvPr>
        <xdr:cNvSpPr/>
      </xdr:nvSpPr>
      <xdr:spPr>
        <a:xfrm>
          <a:off x="14541500" y="13520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79</xdr:row>
      <xdr:rowOff>68687</xdr:rowOff>
    </xdr:from>
    <xdr:ext cx="469744"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4357428" y="13613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164387</xdr:rowOff>
    </xdr:from>
    <xdr:to>
      <xdr:col>72</xdr:col>
      <xdr:colOff>38100</xdr:colOff>
      <xdr:row>79</xdr:row>
      <xdr:rowOff>94537</xdr:rowOff>
    </xdr:to>
    <xdr:sp macro="" textlink="">
      <xdr:nvSpPr>
        <xdr:cNvPr id="656" name="楕円 655">
          <a:extLst>
            <a:ext uri="{FF2B5EF4-FFF2-40B4-BE49-F238E27FC236}">
              <a16:creationId xmlns:a16="http://schemas.microsoft.com/office/drawing/2014/main" id="{00000000-0008-0000-0700-000090020000}"/>
            </a:ext>
          </a:extLst>
        </xdr:cNvPr>
        <xdr:cNvSpPr/>
      </xdr:nvSpPr>
      <xdr:spPr>
        <a:xfrm>
          <a:off x="13652500" y="135374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79</xdr:row>
      <xdr:rowOff>85664</xdr:rowOff>
    </xdr:from>
    <xdr:ext cx="378565"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3514017" y="1363021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163973</xdr:rowOff>
    </xdr:from>
    <xdr:to>
      <xdr:col>67</xdr:col>
      <xdr:colOff>101600</xdr:colOff>
      <xdr:row>79</xdr:row>
      <xdr:rowOff>94123</xdr:rowOff>
    </xdr:to>
    <xdr:sp macro="" textlink="">
      <xdr:nvSpPr>
        <xdr:cNvPr id="658" name="楕円 657">
          <a:extLst>
            <a:ext uri="{FF2B5EF4-FFF2-40B4-BE49-F238E27FC236}">
              <a16:creationId xmlns:a16="http://schemas.microsoft.com/office/drawing/2014/main" id="{00000000-0008-0000-0700-000092020000}"/>
            </a:ext>
          </a:extLst>
        </xdr:cNvPr>
        <xdr:cNvSpPr/>
      </xdr:nvSpPr>
      <xdr:spPr>
        <a:xfrm>
          <a:off x="12763500" y="135370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79</xdr:row>
      <xdr:rowOff>85250</xdr:rowOff>
    </xdr:from>
    <xdr:ext cx="378565"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2625017" y="1362980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9" name="直線コネクタ 668">
          <a:extLst>
            <a:ext uri="{FF2B5EF4-FFF2-40B4-BE49-F238E27FC236}">
              <a16:creationId xmlns:a16="http://schemas.microsoft.com/office/drawing/2014/main" id="{00000000-0008-0000-0700-00009D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0" name="直線コネクタ 669">
          <a:extLst>
            <a:ext uri="{FF2B5EF4-FFF2-40B4-BE49-F238E27FC236}">
              <a16:creationId xmlns:a16="http://schemas.microsoft.com/office/drawing/2014/main" id="{00000000-0008-0000-0700-00009E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1" name="テキスト ボックス 670">
          <a:extLst>
            <a:ext uri="{FF2B5EF4-FFF2-40B4-BE49-F238E27FC236}">
              <a16:creationId xmlns:a16="http://schemas.microsoft.com/office/drawing/2014/main" id="{00000000-0008-0000-0700-00009F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2" name="直線コネクタ 671">
          <a:extLst>
            <a:ext uri="{FF2B5EF4-FFF2-40B4-BE49-F238E27FC236}">
              <a16:creationId xmlns:a16="http://schemas.microsoft.com/office/drawing/2014/main" id="{00000000-0008-0000-0700-0000A0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73" name="テキスト ボックス 672">
          <a:extLst>
            <a:ext uri="{FF2B5EF4-FFF2-40B4-BE49-F238E27FC236}">
              <a16:creationId xmlns:a16="http://schemas.microsoft.com/office/drawing/2014/main" id="{00000000-0008-0000-0700-0000A1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5" name="テキスト ボックス 674">
          <a:extLst>
            <a:ext uri="{FF2B5EF4-FFF2-40B4-BE49-F238E27FC236}">
              <a16:creationId xmlns:a16="http://schemas.microsoft.com/office/drawing/2014/main" id="{00000000-0008-0000-0700-0000A3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0" name="公債費グラフ枠">
          <a:extLst>
            <a:ext uri="{FF2B5EF4-FFF2-40B4-BE49-F238E27FC236}">
              <a16:creationId xmlns:a16="http://schemas.microsoft.com/office/drawing/2014/main" id="{00000000-0008-0000-0700-0000A8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39571</xdr:rowOff>
    </xdr:from>
    <xdr:to>
      <xdr:col>85</xdr:col>
      <xdr:colOff>126364</xdr:colOff>
      <xdr:row>98</xdr:row>
      <xdr:rowOff>138075</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flipV="1">
          <a:off x="16317595" y="15470071"/>
          <a:ext cx="1269" cy="14701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141902</xdr:rowOff>
    </xdr:from>
    <xdr:ext cx="378565" cy="259045"/>
    <xdr:sp macro="" textlink="">
      <xdr:nvSpPr>
        <xdr:cNvPr id="682" name="公債費最小値テキスト">
          <a:extLst>
            <a:ext uri="{FF2B5EF4-FFF2-40B4-BE49-F238E27FC236}">
              <a16:creationId xmlns:a16="http://schemas.microsoft.com/office/drawing/2014/main" id="{00000000-0008-0000-0700-0000AA020000}"/>
            </a:ext>
          </a:extLst>
        </xdr:cNvPr>
        <xdr:cNvSpPr txBox="1"/>
      </xdr:nvSpPr>
      <xdr:spPr>
        <a:xfrm>
          <a:off x="16370300" y="169440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138075</xdr:rowOff>
    </xdr:from>
    <xdr:to>
      <xdr:col>86</xdr:col>
      <xdr:colOff>25400</xdr:colOff>
      <xdr:row>98</xdr:row>
      <xdr:rowOff>138075</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6230600" y="169401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157698</xdr:rowOff>
    </xdr:from>
    <xdr:ext cx="599010" cy="259045"/>
    <xdr:sp macro="" textlink="">
      <xdr:nvSpPr>
        <xdr:cNvPr id="684" name="公債費最大値テキスト">
          <a:extLst>
            <a:ext uri="{FF2B5EF4-FFF2-40B4-BE49-F238E27FC236}">
              <a16:creationId xmlns:a16="http://schemas.microsoft.com/office/drawing/2014/main" id="{00000000-0008-0000-0700-0000AC020000}"/>
            </a:ext>
          </a:extLst>
        </xdr:cNvPr>
        <xdr:cNvSpPr txBox="1"/>
      </xdr:nvSpPr>
      <xdr:spPr>
        <a:xfrm>
          <a:off x="16370300" y="152452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643,801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39571</xdr:rowOff>
    </xdr:from>
    <xdr:to>
      <xdr:col>86</xdr:col>
      <xdr:colOff>25400</xdr:colOff>
      <xdr:row>90</xdr:row>
      <xdr:rowOff>39571</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6230600" y="154700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95</xdr:row>
      <xdr:rowOff>127877</xdr:rowOff>
    </xdr:from>
    <xdr:to>
      <xdr:col>85</xdr:col>
      <xdr:colOff>127000</xdr:colOff>
      <xdr:row>95</xdr:row>
      <xdr:rowOff>170374</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5481300" y="16415627"/>
          <a:ext cx="838200" cy="424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71778</xdr:rowOff>
    </xdr:from>
    <xdr:ext cx="599010" cy="259045"/>
    <xdr:sp macro="" textlink="">
      <xdr:nvSpPr>
        <xdr:cNvPr id="687" name="公債費平均値テキスト">
          <a:extLst>
            <a:ext uri="{FF2B5EF4-FFF2-40B4-BE49-F238E27FC236}">
              <a16:creationId xmlns:a16="http://schemas.microsoft.com/office/drawing/2014/main" id="{00000000-0008-0000-0700-0000AF020000}"/>
            </a:ext>
          </a:extLst>
        </xdr:cNvPr>
        <xdr:cNvSpPr txBox="1"/>
      </xdr:nvSpPr>
      <xdr:spPr>
        <a:xfrm>
          <a:off x="16370300" y="1653097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148,053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93351</xdr:rowOff>
    </xdr:from>
    <xdr:to>
      <xdr:col>85</xdr:col>
      <xdr:colOff>177800</xdr:colOff>
      <xdr:row>97</xdr:row>
      <xdr:rowOff>23501</xdr:rowOff>
    </xdr:to>
    <xdr:sp macro="" textlink="">
      <xdr:nvSpPr>
        <xdr:cNvPr id="688" name="フローチャート: 判断 687">
          <a:extLst>
            <a:ext uri="{FF2B5EF4-FFF2-40B4-BE49-F238E27FC236}">
              <a16:creationId xmlns:a16="http://schemas.microsoft.com/office/drawing/2014/main" id="{00000000-0008-0000-0700-0000B0020000}"/>
            </a:ext>
          </a:extLst>
        </xdr:cNvPr>
        <xdr:cNvSpPr/>
      </xdr:nvSpPr>
      <xdr:spPr>
        <a:xfrm>
          <a:off x="16268700" y="16552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95</xdr:row>
      <xdr:rowOff>127877</xdr:rowOff>
    </xdr:from>
    <xdr:to>
      <xdr:col>81</xdr:col>
      <xdr:colOff>50800</xdr:colOff>
      <xdr:row>95</xdr:row>
      <xdr:rowOff>132842</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flipV="1">
          <a:off x="14592300" y="16415627"/>
          <a:ext cx="889000" cy="49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82181</xdr:rowOff>
    </xdr:from>
    <xdr:to>
      <xdr:col>81</xdr:col>
      <xdr:colOff>101600</xdr:colOff>
      <xdr:row>97</xdr:row>
      <xdr:rowOff>12331</xdr:rowOff>
    </xdr:to>
    <xdr:sp macro="" textlink="">
      <xdr:nvSpPr>
        <xdr:cNvPr id="690" name="フローチャート: 判断 689">
          <a:extLst>
            <a:ext uri="{FF2B5EF4-FFF2-40B4-BE49-F238E27FC236}">
              <a16:creationId xmlns:a16="http://schemas.microsoft.com/office/drawing/2014/main" id="{00000000-0008-0000-0700-0000B2020000}"/>
            </a:ext>
          </a:extLst>
        </xdr:cNvPr>
        <xdr:cNvSpPr/>
      </xdr:nvSpPr>
      <xdr:spPr>
        <a:xfrm>
          <a:off x="15430500" y="165413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97</xdr:row>
      <xdr:rowOff>3458</xdr:rowOff>
    </xdr:from>
    <xdr:ext cx="599010" cy="259045"/>
    <xdr:sp macro="" textlink="">
      <xdr:nvSpPr>
        <xdr:cNvPr id="691" name="テキスト ボックス 690">
          <a:extLst>
            <a:ext uri="{FF2B5EF4-FFF2-40B4-BE49-F238E27FC236}">
              <a16:creationId xmlns:a16="http://schemas.microsoft.com/office/drawing/2014/main" id="{00000000-0008-0000-0700-0000B3020000}"/>
            </a:ext>
          </a:extLst>
        </xdr:cNvPr>
        <xdr:cNvSpPr txBox="1"/>
      </xdr:nvSpPr>
      <xdr:spPr>
        <a:xfrm>
          <a:off x="15181795" y="166341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95</xdr:row>
      <xdr:rowOff>132842</xdr:rowOff>
    </xdr:from>
    <xdr:to>
      <xdr:col>76</xdr:col>
      <xdr:colOff>114300</xdr:colOff>
      <xdr:row>95</xdr:row>
      <xdr:rowOff>145328</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flipV="1">
          <a:off x="13703300" y="16420592"/>
          <a:ext cx="889000" cy="124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139695</xdr:rowOff>
    </xdr:from>
    <xdr:to>
      <xdr:col>76</xdr:col>
      <xdr:colOff>165100</xdr:colOff>
      <xdr:row>97</xdr:row>
      <xdr:rowOff>69845</xdr:rowOff>
    </xdr:to>
    <xdr:sp macro="" textlink="">
      <xdr:nvSpPr>
        <xdr:cNvPr id="693" name="フローチャート: 判断 692">
          <a:extLst>
            <a:ext uri="{FF2B5EF4-FFF2-40B4-BE49-F238E27FC236}">
              <a16:creationId xmlns:a16="http://schemas.microsoft.com/office/drawing/2014/main" id="{00000000-0008-0000-0700-0000B5020000}"/>
            </a:ext>
          </a:extLst>
        </xdr:cNvPr>
        <xdr:cNvSpPr/>
      </xdr:nvSpPr>
      <xdr:spPr>
        <a:xfrm>
          <a:off x="14541500" y="16598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97</xdr:row>
      <xdr:rowOff>60972</xdr:rowOff>
    </xdr:from>
    <xdr:ext cx="599010"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4292795" y="166916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95</xdr:row>
      <xdr:rowOff>145328</xdr:rowOff>
    </xdr:from>
    <xdr:to>
      <xdr:col>71</xdr:col>
      <xdr:colOff>177800</xdr:colOff>
      <xdr:row>95</xdr:row>
      <xdr:rowOff>155403</xdr:rowOff>
    </xdr:to>
    <xdr:cxnSp macro="">
      <xdr:nvCxnSpPr>
        <xdr:cNvPr id="695" name="直線コネクタ 694">
          <a:extLst>
            <a:ext uri="{FF2B5EF4-FFF2-40B4-BE49-F238E27FC236}">
              <a16:creationId xmlns:a16="http://schemas.microsoft.com/office/drawing/2014/main" id="{00000000-0008-0000-0700-0000B7020000}"/>
            </a:ext>
          </a:extLst>
        </xdr:cNvPr>
        <xdr:cNvCxnSpPr/>
      </xdr:nvCxnSpPr>
      <xdr:spPr>
        <a:xfrm flipV="1">
          <a:off x="12814300" y="16433078"/>
          <a:ext cx="889000" cy="100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143790</xdr:rowOff>
    </xdr:from>
    <xdr:to>
      <xdr:col>72</xdr:col>
      <xdr:colOff>38100</xdr:colOff>
      <xdr:row>97</xdr:row>
      <xdr:rowOff>73940</xdr:rowOff>
    </xdr:to>
    <xdr:sp macro="" textlink="">
      <xdr:nvSpPr>
        <xdr:cNvPr id="696" name="フローチャート: 判断 695">
          <a:extLst>
            <a:ext uri="{FF2B5EF4-FFF2-40B4-BE49-F238E27FC236}">
              <a16:creationId xmlns:a16="http://schemas.microsoft.com/office/drawing/2014/main" id="{00000000-0008-0000-0700-0000B8020000}"/>
            </a:ext>
          </a:extLst>
        </xdr:cNvPr>
        <xdr:cNvSpPr/>
      </xdr:nvSpPr>
      <xdr:spPr>
        <a:xfrm>
          <a:off x="13652500" y="16602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97</xdr:row>
      <xdr:rowOff>65067</xdr:rowOff>
    </xdr:from>
    <xdr:ext cx="599010"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3403795" y="166957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150414</xdr:rowOff>
    </xdr:from>
    <xdr:to>
      <xdr:col>67</xdr:col>
      <xdr:colOff>101600</xdr:colOff>
      <xdr:row>97</xdr:row>
      <xdr:rowOff>80564</xdr:rowOff>
    </xdr:to>
    <xdr:sp macro="" textlink="">
      <xdr:nvSpPr>
        <xdr:cNvPr id="698" name="フローチャート: 判断 697">
          <a:extLst>
            <a:ext uri="{FF2B5EF4-FFF2-40B4-BE49-F238E27FC236}">
              <a16:creationId xmlns:a16="http://schemas.microsoft.com/office/drawing/2014/main" id="{00000000-0008-0000-0700-0000BA020000}"/>
            </a:ext>
          </a:extLst>
        </xdr:cNvPr>
        <xdr:cNvSpPr/>
      </xdr:nvSpPr>
      <xdr:spPr>
        <a:xfrm>
          <a:off x="12763500" y="16609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97</xdr:row>
      <xdr:rowOff>71691</xdr:rowOff>
    </xdr:from>
    <xdr:ext cx="599010"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2514795" y="167023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119574</xdr:rowOff>
    </xdr:from>
    <xdr:to>
      <xdr:col>85</xdr:col>
      <xdr:colOff>177800</xdr:colOff>
      <xdr:row>96</xdr:row>
      <xdr:rowOff>49724</xdr:rowOff>
    </xdr:to>
    <xdr:sp macro="" textlink="">
      <xdr:nvSpPr>
        <xdr:cNvPr id="705" name="楕円 704">
          <a:extLst>
            <a:ext uri="{FF2B5EF4-FFF2-40B4-BE49-F238E27FC236}">
              <a16:creationId xmlns:a16="http://schemas.microsoft.com/office/drawing/2014/main" id="{00000000-0008-0000-0700-0000C1020000}"/>
            </a:ext>
          </a:extLst>
        </xdr:cNvPr>
        <xdr:cNvSpPr/>
      </xdr:nvSpPr>
      <xdr:spPr>
        <a:xfrm>
          <a:off x="16268700" y="16407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94</xdr:row>
      <xdr:rowOff>142451</xdr:rowOff>
    </xdr:from>
    <xdr:ext cx="599010" cy="259045"/>
    <xdr:sp macro="" textlink="">
      <xdr:nvSpPr>
        <xdr:cNvPr id="706" name="公債費該当値テキスト">
          <a:extLst>
            <a:ext uri="{FF2B5EF4-FFF2-40B4-BE49-F238E27FC236}">
              <a16:creationId xmlns:a16="http://schemas.microsoft.com/office/drawing/2014/main" id="{00000000-0008-0000-0700-0000C2020000}"/>
            </a:ext>
          </a:extLst>
        </xdr:cNvPr>
        <xdr:cNvSpPr txBox="1"/>
      </xdr:nvSpPr>
      <xdr:spPr>
        <a:xfrm>
          <a:off x="16370300" y="162587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211,582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95</xdr:row>
      <xdr:rowOff>77077</xdr:rowOff>
    </xdr:from>
    <xdr:to>
      <xdr:col>81</xdr:col>
      <xdr:colOff>101600</xdr:colOff>
      <xdr:row>96</xdr:row>
      <xdr:rowOff>7227</xdr:rowOff>
    </xdr:to>
    <xdr:sp macro="" textlink="">
      <xdr:nvSpPr>
        <xdr:cNvPr id="707" name="楕円 706">
          <a:extLst>
            <a:ext uri="{FF2B5EF4-FFF2-40B4-BE49-F238E27FC236}">
              <a16:creationId xmlns:a16="http://schemas.microsoft.com/office/drawing/2014/main" id="{00000000-0008-0000-0700-0000C3020000}"/>
            </a:ext>
          </a:extLst>
        </xdr:cNvPr>
        <xdr:cNvSpPr/>
      </xdr:nvSpPr>
      <xdr:spPr>
        <a:xfrm>
          <a:off x="15430500" y="163648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94</xdr:row>
      <xdr:rowOff>23754</xdr:rowOff>
    </xdr:from>
    <xdr:ext cx="599010"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5181795" y="161400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95</xdr:row>
      <xdr:rowOff>82042</xdr:rowOff>
    </xdr:from>
    <xdr:to>
      <xdr:col>76</xdr:col>
      <xdr:colOff>165100</xdr:colOff>
      <xdr:row>96</xdr:row>
      <xdr:rowOff>12192</xdr:rowOff>
    </xdr:to>
    <xdr:sp macro="" textlink="">
      <xdr:nvSpPr>
        <xdr:cNvPr id="709" name="楕円 708">
          <a:extLst>
            <a:ext uri="{FF2B5EF4-FFF2-40B4-BE49-F238E27FC236}">
              <a16:creationId xmlns:a16="http://schemas.microsoft.com/office/drawing/2014/main" id="{00000000-0008-0000-0700-0000C5020000}"/>
            </a:ext>
          </a:extLst>
        </xdr:cNvPr>
        <xdr:cNvSpPr/>
      </xdr:nvSpPr>
      <xdr:spPr>
        <a:xfrm>
          <a:off x="14541500" y="16369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94</xdr:row>
      <xdr:rowOff>28719</xdr:rowOff>
    </xdr:from>
    <xdr:ext cx="599010"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4292795" y="161450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95</xdr:row>
      <xdr:rowOff>94528</xdr:rowOff>
    </xdr:from>
    <xdr:to>
      <xdr:col>72</xdr:col>
      <xdr:colOff>38100</xdr:colOff>
      <xdr:row>96</xdr:row>
      <xdr:rowOff>24678</xdr:rowOff>
    </xdr:to>
    <xdr:sp macro="" textlink="">
      <xdr:nvSpPr>
        <xdr:cNvPr id="711" name="楕円 710">
          <a:extLst>
            <a:ext uri="{FF2B5EF4-FFF2-40B4-BE49-F238E27FC236}">
              <a16:creationId xmlns:a16="http://schemas.microsoft.com/office/drawing/2014/main" id="{00000000-0008-0000-0700-0000C7020000}"/>
            </a:ext>
          </a:extLst>
        </xdr:cNvPr>
        <xdr:cNvSpPr/>
      </xdr:nvSpPr>
      <xdr:spPr>
        <a:xfrm>
          <a:off x="13652500" y="163822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94</xdr:row>
      <xdr:rowOff>41205</xdr:rowOff>
    </xdr:from>
    <xdr:ext cx="599010"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3403795" y="161575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104603</xdr:rowOff>
    </xdr:from>
    <xdr:to>
      <xdr:col>67</xdr:col>
      <xdr:colOff>101600</xdr:colOff>
      <xdr:row>96</xdr:row>
      <xdr:rowOff>34753</xdr:rowOff>
    </xdr:to>
    <xdr:sp macro="" textlink="">
      <xdr:nvSpPr>
        <xdr:cNvPr id="713" name="楕円 712">
          <a:extLst>
            <a:ext uri="{FF2B5EF4-FFF2-40B4-BE49-F238E27FC236}">
              <a16:creationId xmlns:a16="http://schemas.microsoft.com/office/drawing/2014/main" id="{00000000-0008-0000-0700-0000C9020000}"/>
            </a:ext>
          </a:extLst>
        </xdr:cNvPr>
        <xdr:cNvSpPr/>
      </xdr:nvSpPr>
      <xdr:spPr>
        <a:xfrm>
          <a:off x="12763500" y="163923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94</xdr:row>
      <xdr:rowOff>51280</xdr:rowOff>
    </xdr:from>
    <xdr:ext cx="599010"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2514795" y="161675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5" name="正方形/長方形 714">
          <a:extLst>
            <a:ext uri="{FF2B5EF4-FFF2-40B4-BE49-F238E27FC236}">
              <a16:creationId xmlns:a16="http://schemas.microsoft.com/office/drawing/2014/main" id="{00000000-0008-0000-0700-0000CB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6" name="正方形/長方形 715">
          <a:extLst>
            <a:ext uri="{FF2B5EF4-FFF2-40B4-BE49-F238E27FC236}">
              <a16:creationId xmlns:a16="http://schemas.microsoft.com/office/drawing/2014/main" id="{00000000-0008-0000-0700-0000CC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7" name="正方形/長方形 716">
          <a:extLst>
            <a:ext uri="{FF2B5EF4-FFF2-40B4-BE49-F238E27FC236}">
              <a16:creationId xmlns:a16="http://schemas.microsoft.com/office/drawing/2014/main" id="{00000000-0008-0000-0700-0000CD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4" name="直線コネクタ 723">
          <a:extLst>
            <a:ext uri="{FF2B5EF4-FFF2-40B4-BE49-F238E27FC236}">
              <a16:creationId xmlns:a16="http://schemas.microsoft.com/office/drawing/2014/main" id="{00000000-0008-0000-0700-0000D4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5" name="直線コネクタ 724">
          <a:extLst>
            <a:ext uri="{FF2B5EF4-FFF2-40B4-BE49-F238E27FC236}">
              <a16:creationId xmlns:a16="http://schemas.microsoft.com/office/drawing/2014/main" id="{00000000-0008-0000-0700-0000D5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6" name="テキスト ボックス 725">
          <a:extLst>
            <a:ext uri="{FF2B5EF4-FFF2-40B4-BE49-F238E27FC236}">
              <a16:creationId xmlns:a16="http://schemas.microsoft.com/office/drawing/2014/main" id="{00000000-0008-0000-0700-0000D6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27" name="直線コネクタ 726">
          <a:extLst>
            <a:ext uri="{FF2B5EF4-FFF2-40B4-BE49-F238E27FC236}">
              <a16:creationId xmlns:a16="http://schemas.microsoft.com/office/drawing/2014/main" id="{00000000-0008-0000-0700-0000D7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28" name="テキスト ボックス 727">
          <a:extLst>
            <a:ext uri="{FF2B5EF4-FFF2-40B4-BE49-F238E27FC236}">
              <a16:creationId xmlns:a16="http://schemas.microsoft.com/office/drawing/2014/main" id="{00000000-0008-0000-0700-0000D8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30" name="テキスト ボックス 729">
          <a:extLst>
            <a:ext uri="{FF2B5EF4-FFF2-40B4-BE49-F238E27FC236}">
              <a16:creationId xmlns:a16="http://schemas.microsoft.com/office/drawing/2014/main" id="{00000000-0008-0000-0700-0000DA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32" name="テキスト ボックス 731">
          <a:extLst>
            <a:ext uri="{FF2B5EF4-FFF2-40B4-BE49-F238E27FC236}">
              <a16:creationId xmlns:a16="http://schemas.microsoft.com/office/drawing/2014/main" id="{00000000-0008-0000-0700-0000DC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92727</xdr:rowOff>
    </xdr:from>
    <xdr:ext cx="467179" cy="259045"/>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7820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6" name="テキスト ボックス 735">
          <a:extLst>
            <a:ext uri="{FF2B5EF4-FFF2-40B4-BE49-F238E27FC236}">
              <a16:creationId xmlns:a16="http://schemas.microsoft.com/office/drawing/2014/main" id="{00000000-0008-0000-0700-0000E0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7" name="諸支出金グラフ枠">
          <a:extLst>
            <a:ext uri="{FF2B5EF4-FFF2-40B4-BE49-F238E27FC236}">
              <a16:creationId xmlns:a16="http://schemas.microsoft.com/office/drawing/2014/main" id="{00000000-0008-0000-0700-0000E1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92266</xdr:rowOff>
    </xdr:from>
    <xdr:to>
      <xdr:col>116</xdr:col>
      <xdr:colOff>62864</xdr:colOff>
      <xdr:row>39</xdr:row>
      <xdr:rowOff>44450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flipV="1">
          <a:off x="22159595" y="5235766"/>
          <a:ext cx="1269" cy="14952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88028</xdr:rowOff>
    </xdr:from>
    <xdr:ext cx="249299" cy="259045"/>
    <xdr:sp macro="" textlink="">
      <xdr:nvSpPr>
        <xdr:cNvPr id="739" name="諸支出金最小値テキスト">
          <a:extLst>
            <a:ext uri="{FF2B5EF4-FFF2-40B4-BE49-F238E27FC236}">
              <a16:creationId xmlns:a16="http://schemas.microsoft.com/office/drawing/2014/main" id="{00000000-0008-0000-0700-0000E3020000}"/>
            </a:ext>
          </a:extLst>
        </xdr:cNvPr>
        <xdr:cNvSpPr txBox="1"/>
      </xdr:nvSpPr>
      <xdr:spPr>
        <a:xfrm>
          <a:off x="22212300" y="677457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38943</xdr:rowOff>
    </xdr:from>
    <xdr:ext cx="469744" cy="259045"/>
    <xdr:sp macro="" textlink="">
      <xdr:nvSpPr>
        <xdr:cNvPr id="741" name="諸支出金最大値テキスト">
          <a:extLst>
            <a:ext uri="{FF2B5EF4-FFF2-40B4-BE49-F238E27FC236}">
              <a16:creationId xmlns:a16="http://schemas.microsoft.com/office/drawing/2014/main" id="{00000000-0008-0000-0700-0000E5020000}"/>
            </a:ext>
          </a:extLst>
        </xdr:cNvPr>
        <xdr:cNvSpPr txBox="1"/>
      </xdr:nvSpPr>
      <xdr:spPr>
        <a:xfrm>
          <a:off x="22212300" y="50109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7,849</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92266</xdr:rowOff>
    </xdr:from>
    <xdr:to>
      <xdr:col>116</xdr:col>
      <xdr:colOff>152400</xdr:colOff>
      <xdr:row>30</xdr:row>
      <xdr:rowOff>92266</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22072600" y="52357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5478</xdr:rowOff>
    </xdr:from>
    <xdr:ext cx="313932" cy="259045"/>
    <xdr:sp macro="" textlink="">
      <xdr:nvSpPr>
        <xdr:cNvPr id="744" name="諸支出金平均値テキスト">
          <a:extLst>
            <a:ext uri="{FF2B5EF4-FFF2-40B4-BE49-F238E27FC236}">
              <a16:creationId xmlns:a16="http://schemas.microsoft.com/office/drawing/2014/main" id="{00000000-0008-0000-0700-0000E8020000}"/>
            </a:ext>
          </a:extLst>
        </xdr:cNvPr>
        <xdr:cNvSpPr txBox="1"/>
      </xdr:nvSpPr>
      <xdr:spPr>
        <a:xfrm>
          <a:off x="22212300" y="6520578"/>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154051</xdr:rowOff>
    </xdr:from>
    <xdr:to>
      <xdr:col>116</xdr:col>
      <xdr:colOff>114300</xdr:colOff>
      <xdr:row>39</xdr:row>
      <xdr:rowOff>84201</xdr:rowOff>
    </xdr:to>
    <xdr:sp macro="" textlink="">
      <xdr:nvSpPr>
        <xdr:cNvPr id="745" name="フローチャート: 判断 744">
          <a:extLst>
            <a:ext uri="{FF2B5EF4-FFF2-40B4-BE49-F238E27FC236}">
              <a16:creationId xmlns:a16="http://schemas.microsoft.com/office/drawing/2014/main" id="{00000000-0008-0000-0700-0000E9020000}"/>
            </a:ext>
          </a:extLst>
        </xdr:cNvPr>
        <xdr:cNvSpPr/>
      </xdr:nvSpPr>
      <xdr:spPr>
        <a:xfrm>
          <a:off x="22110700" y="6669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124714</xdr:rowOff>
    </xdr:from>
    <xdr:to>
      <xdr:col>112</xdr:col>
      <xdr:colOff>38100</xdr:colOff>
      <xdr:row>39</xdr:row>
      <xdr:rowOff>54864</xdr:rowOff>
    </xdr:to>
    <xdr:sp macro="" textlink="">
      <xdr:nvSpPr>
        <xdr:cNvPr id="747" name="フローチャート: 判断 746">
          <a:extLst>
            <a:ext uri="{FF2B5EF4-FFF2-40B4-BE49-F238E27FC236}">
              <a16:creationId xmlns:a16="http://schemas.microsoft.com/office/drawing/2014/main" id="{00000000-0008-0000-0700-0000EB020000}"/>
            </a:ext>
          </a:extLst>
        </xdr:cNvPr>
        <xdr:cNvSpPr/>
      </xdr:nvSpPr>
      <xdr:spPr>
        <a:xfrm>
          <a:off x="21272500" y="6639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71391</xdr:rowOff>
    </xdr:from>
    <xdr:ext cx="378565" cy="259045"/>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21134017" y="641504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165100</xdr:rowOff>
    </xdr:from>
    <xdr:to>
      <xdr:col>107</xdr:col>
      <xdr:colOff>101600</xdr:colOff>
      <xdr:row>39</xdr:row>
      <xdr:rowOff>95250</xdr:rowOff>
    </xdr:to>
    <xdr:sp macro="" textlink="">
      <xdr:nvSpPr>
        <xdr:cNvPr id="750" name="フローチャート: 判断 749">
          <a:extLst>
            <a:ext uri="{FF2B5EF4-FFF2-40B4-BE49-F238E27FC236}">
              <a16:creationId xmlns:a16="http://schemas.microsoft.com/office/drawing/2014/main" id="{00000000-0008-0000-0700-0000EE020000}"/>
            </a:ext>
          </a:extLst>
        </xdr:cNvPr>
        <xdr:cNvSpPr/>
      </xdr:nvSpPr>
      <xdr:spPr>
        <a:xfrm>
          <a:off x="20383500" y="6680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167767</xdr:rowOff>
    </xdr:from>
    <xdr:to>
      <xdr:col>102</xdr:col>
      <xdr:colOff>165100</xdr:colOff>
      <xdr:row>37</xdr:row>
      <xdr:rowOff>97917</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19494500" y="63399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35</xdr:row>
      <xdr:rowOff>114444</xdr:rowOff>
    </xdr:from>
    <xdr:ext cx="469744"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19310428" y="61151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113665</xdr:rowOff>
    </xdr:from>
    <xdr:to>
      <xdr:col>98</xdr:col>
      <xdr:colOff>38100</xdr:colOff>
      <xdr:row>39</xdr:row>
      <xdr:rowOff>43815</xdr:rowOff>
    </xdr:to>
    <xdr:sp macro="" textlink="">
      <xdr:nvSpPr>
        <xdr:cNvPr id="755" name="フローチャート: 判断 754">
          <a:extLst>
            <a:ext uri="{FF2B5EF4-FFF2-40B4-BE49-F238E27FC236}">
              <a16:creationId xmlns:a16="http://schemas.microsoft.com/office/drawing/2014/main" id="{00000000-0008-0000-0700-0000F3020000}"/>
            </a:ext>
          </a:extLst>
        </xdr:cNvPr>
        <xdr:cNvSpPr/>
      </xdr:nvSpPr>
      <xdr:spPr>
        <a:xfrm>
          <a:off x="18605500" y="6628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60342</xdr:rowOff>
    </xdr:from>
    <xdr:ext cx="378565"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18467017" y="640399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62" name="楕円 761">
          <a:extLst>
            <a:ext uri="{FF2B5EF4-FFF2-40B4-BE49-F238E27FC236}">
              <a16:creationId xmlns:a16="http://schemas.microsoft.com/office/drawing/2014/main" id="{00000000-0008-0000-0700-0000FA02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132478</xdr:rowOff>
    </xdr:from>
    <xdr:ext cx="249299" cy="259045"/>
    <xdr:sp macro="" textlink="">
      <xdr:nvSpPr>
        <xdr:cNvPr id="763" name="諸支出金該当値テキスト">
          <a:extLst>
            <a:ext uri="{FF2B5EF4-FFF2-40B4-BE49-F238E27FC236}">
              <a16:creationId xmlns:a16="http://schemas.microsoft.com/office/drawing/2014/main" id="{00000000-0008-0000-0700-0000FB020000}"/>
            </a:ext>
          </a:extLst>
        </xdr:cNvPr>
        <xdr:cNvSpPr txBox="1"/>
      </xdr:nvSpPr>
      <xdr:spPr>
        <a:xfrm>
          <a:off x="22212300" y="664757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64" name="楕円 763">
          <a:extLst>
            <a:ext uri="{FF2B5EF4-FFF2-40B4-BE49-F238E27FC236}">
              <a16:creationId xmlns:a16="http://schemas.microsoft.com/office/drawing/2014/main" id="{00000000-0008-0000-0700-0000FC02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66" name="楕円 765">
          <a:extLst>
            <a:ext uri="{FF2B5EF4-FFF2-40B4-BE49-F238E27FC236}">
              <a16:creationId xmlns:a16="http://schemas.microsoft.com/office/drawing/2014/main" id="{00000000-0008-0000-0700-0000FE02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37</xdr:row>
      <xdr:rowOff>111777</xdr:rowOff>
    </xdr:from>
    <xdr:ext cx="249299"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20309650" y="6455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68" name="楕円 767">
          <a:extLst>
            <a:ext uri="{FF2B5EF4-FFF2-40B4-BE49-F238E27FC236}">
              <a16:creationId xmlns:a16="http://schemas.microsoft.com/office/drawing/2014/main" id="{00000000-0008-0000-0700-00000003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70" name="楕円 769">
          <a:extLst>
            <a:ext uri="{FF2B5EF4-FFF2-40B4-BE49-F238E27FC236}">
              <a16:creationId xmlns:a16="http://schemas.microsoft.com/office/drawing/2014/main" id="{00000000-0008-0000-0700-00000203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2" name="正方形/長方形 771">
          <a:extLst>
            <a:ext uri="{FF2B5EF4-FFF2-40B4-BE49-F238E27FC236}">
              <a16:creationId xmlns:a16="http://schemas.microsoft.com/office/drawing/2014/main" id="{00000000-0008-0000-0700-000004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3" name="正方形/長方形 772">
          <a:extLst>
            <a:ext uri="{FF2B5EF4-FFF2-40B4-BE49-F238E27FC236}">
              <a16:creationId xmlns:a16="http://schemas.microsoft.com/office/drawing/2014/main" id="{00000000-0008-0000-0700-000005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0" name="テキスト ボックス 779">
          <a:extLst>
            <a:ext uri="{FF2B5EF4-FFF2-40B4-BE49-F238E27FC236}">
              <a16:creationId xmlns:a16="http://schemas.microsoft.com/office/drawing/2014/main" id="{00000000-0008-0000-0700-00000C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1" name="直線コネクタ 780">
          <a:extLst>
            <a:ext uri="{FF2B5EF4-FFF2-40B4-BE49-F238E27FC236}">
              <a16:creationId xmlns:a16="http://schemas.microsoft.com/office/drawing/2014/main" id="{00000000-0008-0000-0700-00000D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2" name="直線コネクタ 781">
          <a:extLst>
            <a:ext uri="{FF2B5EF4-FFF2-40B4-BE49-F238E27FC236}">
              <a16:creationId xmlns:a16="http://schemas.microsoft.com/office/drawing/2014/main" id="{00000000-0008-0000-0700-00000E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4" name="直線コネクタ 783">
          <a:extLst>
            <a:ext uri="{FF2B5EF4-FFF2-40B4-BE49-F238E27FC236}">
              <a16:creationId xmlns:a16="http://schemas.microsoft.com/office/drawing/2014/main" id="{00000000-0008-0000-0700-000010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5" name="テキスト ボックス 784">
          <a:extLst>
            <a:ext uri="{FF2B5EF4-FFF2-40B4-BE49-F238E27FC236}">
              <a16:creationId xmlns:a16="http://schemas.microsoft.com/office/drawing/2014/main" id="{00000000-0008-0000-0700-000011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6" name="前年度繰上充用金グラフ枠">
          <a:extLst>
            <a:ext uri="{FF2B5EF4-FFF2-40B4-BE49-F238E27FC236}">
              <a16:creationId xmlns:a16="http://schemas.microsoft.com/office/drawing/2014/main" id="{00000000-0008-0000-0700-000012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8" name="前年度繰上充用金最小値テキスト">
          <a:extLst>
            <a:ext uri="{FF2B5EF4-FFF2-40B4-BE49-F238E27FC236}">
              <a16:creationId xmlns:a16="http://schemas.microsoft.com/office/drawing/2014/main" id="{00000000-0008-0000-0700-000014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0" name="前年度繰上充用金最大値テキスト">
          <a:extLst>
            <a:ext uri="{FF2B5EF4-FFF2-40B4-BE49-F238E27FC236}">
              <a16:creationId xmlns:a16="http://schemas.microsoft.com/office/drawing/2014/main" id="{00000000-0008-0000-0700-000016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1" name="直線コネクタ 790">
          <a:extLst>
            <a:ext uri="{FF2B5EF4-FFF2-40B4-BE49-F238E27FC236}">
              <a16:creationId xmlns:a16="http://schemas.microsoft.com/office/drawing/2014/main" id="{00000000-0008-0000-0700-000017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3" name="前年度繰上充用金平均値テキスト">
          <a:extLst>
            <a:ext uri="{FF2B5EF4-FFF2-40B4-BE49-F238E27FC236}">
              <a16:creationId xmlns:a16="http://schemas.microsoft.com/office/drawing/2014/main" id="{00000000-0008-0000-0700-000019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4" name="フローチャート: 判断 793">
          <a:extLst>
            <a:ext uri="{FF2B5EF4-FFF2-40B4-BE49-F238E27FC236}">
              <a16:creationId xmlns:a16="http://schemas.microsoft.com/office/drawing/2014/main" id="{00000000-0008-0000-0700-00001A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6" name="フローチャート: 判断 795">
          <a:extLst>
            <a:ext uri="{FF2B5EF4-FFF2-40B4-BE49-F238E27FC236}">
              <a16:creationId xmlns:a16="http://schemas.microsoft.com/office/drawing/2014/main" id="{00000000-0008-0000-0700-00001C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7" name="テキスト ボックス 796">
          <a:extLst>
            <a:ext uri="{FF2B5EF4-FFF2-40B4-BE49-F238E27FC236}">
              <a16:creationId xmlns:a16="http://schemas.microsoft.com/office/drawing/2014/main" id="{00000000-0008-0000-0700-00001D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9" name="フローチャート: 判断 798">
          <a:extLst>
            <a:ext uri="{FF2B5EF4-FFF2-40B4-BE49-F238E27FC236}">
              <a16:creationId xmlns:a16="http://schemas.microsoft.com/office/drawing/2014/main" id="{00000000-0008-0000-0700-00001F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4" name="フローチャート: 判断 803">
          <a:extLst>
            <a:ext uri="{FF2B5EF4-FFF2-40B4-BE49-F238E27FC236}">
              <a16:creationId xmlns:a16="http://schemas.microsoft.com/office/drawing/2014/main" id="{00000000-0008-0000-0700-000024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1" name="楕円 810">
          <a:extLst>
            <a:ext uri="{FF2B5EF4-FFF2-40B4-BE49-F238E27FC236}">
              <a16:creationId xmlns:a16="http://schemas.microsoft.com/office/drawing/2014/main" id="{00000000-0008-0000-0700-00002B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2" name="前年度繰上充用金該当値テキスト">
          <a:extLst>
            <a:ext uri="{FF2B5EF4-FFF2-40B4-BE49-F238E27FC236}">
              <a16:creationId xmlns:a16="http://schemas.microsoft.com/office/drawing/2014/main" id="{00000000-0008-0000-0700-00002C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3" name="楕円 812">
          <a:extLst>
            <a:ext uri="{FF2B5EF4-FFF2-40B4-BE49-F238E27FC236}">
              <a16:creationId xmlns:a16="http://schemas.microsoft.com/office/drawing/2014/main" id="{00000000-0008-0000-0700-00002D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5" name="楕円 814">
          <a:extLst>
            <a:ext uri="{FF2B5EF4-FFF2-40B4-BE49-F238E27FC236}">
              <a16:creationId xmlns:a16="http://schemas.microsoft.com/office/drawing/2014/main" id="{00000000-0008-0000-0700-00002F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7" name="楕円 816">
          <a:extLst>
            <a:ext uri="{FF2B5EF4-FFF2-40B4-BE49-F238E27FC236}">
              <a16:creationId xmlns:a16="http://schemas.microsoft.com/office/drawing/2014/main" id="{00000000-0008-0000-0700-000031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9" name="楕円 818">
          <a:extLst>
            <a:ext uri="{FF2B5EF4-FFF2-40B4-BE49-F238E27FC236}">
              <a16:creationId xmlns:a16="http://schemas.microsoft.com/office/drawing/2014/main" id="{00000000-0008-0000-0700-000033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1" name="正方形/長方形 820">
          <a:extLst>
            <a:ext uri="{FF2B5EF4-FFF2-40B4-BE49-F238E27FC236}">
              <a16:creationId xmlns:a16="http://schemas.microsoft.com/office/drawing/2014/main" id="{00000000-0008-0000-0700-000035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2" name="正方形/長方形 821">
          <a:extLst>
            <a:ext uri="{FF2B5EF4-FFF2-40B4-BE49-F238E27FC236}">
              <a16:creationId xmlns:a16="http://schemas.microsoft.com/office/drawing/2014/main" id="{00000000-0008-0000-0700-000036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消防費については前年度と比較すると＋</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6,955</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円と増加している。消防車両等の更新が主な要因である。</a:t>
          </a:r>
          <a:b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b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土木費については前年度と比較すると＋</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25,579</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円と大きく増加している。昨年の大雪に伴う除雪経費の増加等が主な要因となっている。</a:t>
          </a:r>
          <a:br>
            <a:rPr kumimoji="0"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b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また、衛生費について</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は前年度と比較すると</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2,966</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円減少している。</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ごみ処理費用等が大きく影響する</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が、近年町としてごみ削減にかかる事業に力を入れており、前年度より処理費用が減少したことが主な要因である。</a:t>
          </a:r>
          <a:b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b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さらに、公債費について</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は前年度から</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18,590</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円減少</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して</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いるものの、</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類似団体平均と比較し</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すると高水準である。</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今後数年</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間においても、高水準で推移していくことが見込まれるため</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今後も引き続き</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経費の削減</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等に</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努め、事業計画の見直し</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や</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地方債の新規借入の抑制</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など町の財政規模に見合った公債管理を行っていかなければならない</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福島県磐梯町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令和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年度は、</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前年度と比較すると、</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翌年度への繰越額が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8,305</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千円減少し、実質収支額</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は</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38,450</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千円増加した</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。また、</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財政調整基金残高は減少し昨年度比で</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95,903</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千円の減となり、実質単年度収支</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は</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57,453</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千円の赤字となった。</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今後も引き続き、</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経費削減</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及び中長期的な財政計画のもと</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健全な財政運営に努め</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ていかなければならない。また、</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財政調整基金については決算剰余金を中心に</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計画的に</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積み立て</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を行い</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取り崩しについては</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最低水準</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に留まるよう</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努め</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ていく</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a:t>
          </a:r>
          <a:endParaRPr lang="ja-JP" altLang="ja-JP" sz="1300">
            <a:effectLst/>
            <a:latin typeface="ＭＳ Ｐゴシック" panose="020B0600070205080204" pitchFamily="50" charset="-128"/>
            <a:ea typeface="ＭＳ Ｐゴシック" panose="020B0600070205080204" pitchFamily="50" charset="-128"/>
          </a:endParaRPr>
        </a:p>
        <a:p>
          <a:endParaRPr kumimoji="1" lang="ja-JP" altLang="en-US" sz="140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福島県磐梯町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令和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年度から水道事業会計が法適用企業会計となった。</a:t>
          </a:r>
          <a:b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b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連結実質赤字比率は黒字であり、一般会計等以外の会計でも赤字</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ではないが、</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今後も</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引き続き</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それぞれが</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独立した会計の中で運営ができるよう、受益者負担の適正な見直しを図るなど、計画的な財政運営を行わなければならない。</a:t>
          </a:r>
          <a:endParaRPr lang="ja-JP" altLang="ja-JP" sz="1300">
            <a:effectLst/>
            <a:latin typeface="ＭＳ Ｐゴシック" panose="020B0600070205080204" pitchFamily="50" charset="-128"/>
            <a:ea typeface="ＭＳ Ｐゴシック" panose="020B0600070205080204" pitchFamily="50" charset="-128"/>
          </a:endParaRP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福島県磐梯町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000">
              <a:solidFill>
                <a:schemeClr val="dk1"/>
              </a:solidFill>
              <a:effectLst/>
              <a:latin typeface="+mn-lt"/>
              <a:ea typeface="+mn-ea"/>
              <a:cs typeface="+mn-cs"/>
            </a:rPr>
            <a:t>　元利償還金等</a:t>
          </a:r>
          <a:r>
            <a:rPr kumimoji="1" lang="en-US" altLang="ja-JP" sz="1000">
              <a:solidFill>
                <a:schemeClr val="dk1"/>
              </a:solidFill>
              <a:effectLst/>
              <a:latin typeface="+mn-lt"/>
              <a:ea typeface="+mn-ea"/>
              <a:cs typeface="+mn-cs"/>
            </a:rPr>
            <a:t>(A)</a:t>
          </a:r>
          <a:r>
            <a:rPr kumimoji="1" lang="ja-JP" altLang="ja-JP" sz="1000">
              <a:solidFill>
                <a:schemeClr val="dk1"/>
              </a:solidFill>
              <a:effectLst/>
              <a:latin typeface="+mn-lt"/>
              <a:ea typeface="+mn-ea"/>
              <a:cs typeface="+mn-cs"/>
            </a:rPr>
            <a:t>のうち、元利償還金が</a:t>
          </a:r>
          <a:r>
            <a:rPr kumimoji="1" lang="en-US" altLang="ja-JP" sz="1000">
              <a:solidFill>
                <a:schemeClr val="dk1"/>
              </a:solidFill>
              <a:effectLst/>
              <a:latin typeface="+mn-lt"/>
              <a:ea typeface="+mn-ea"/>
              <a:cs typeface="+mn-cs"/>
            </a:rPr>
            <a:t>84%</a:t>
          </a:r>
          <a:r>
            <a:rPr kumimoji="1" lang="ja-JP" altLang="ja-JP" sz="1000">
              <a:solidFill>
                <a:schemeClr val="dk1"/>
              </a:solidFill>
              <a:effectLst/>
              <a:latin typeface="+mn-lt"/>
              <a:ea typeface="+mn-ea"/>
              <a:cs typeface="+mn-cs"/>
            </a:rPr>
            <a:t>、公営企業債の元利償還金に対する繰入額が</a:t>
          </a:r>
          <a:r>
            <a:rPr kumimoji="1" lang="en-US" altLang="ja-JP" sz="1000">
              <a:solidFill>
                <a:schemeClr val="dk1"/>
              </a:solidFill>
              <a:effectLst/>
              <a:latin typeface="+mn-lt"/>
              <a:ea typeface="+mn-ea"/>
              <a:cs typeface="+mn-cs"/>
            </a:rPr>
            <a:t>15%</a:t>
          </a:r>
          <a:r>
            <a:rPr kumimoji="1" lang="ja-JP" altLang="ja-JP" sz="1000">
              <a:solidFill>
                <a:schemeClr val="dk1"/>
              </a:solidFill>
              <a:effectLst/>
              <a:latin typeface="+mn-lt"/>
              <a:ea typeface="+mn-ea"/>
              <a:cs typeface="+mn-cs"/>
            </a:rPr>
            <a:t>を占めている。元利償還金については、近年投資した大型事業の元利金償還により上昇傾向である。</a:t>
          </a:r>
          <a:endParaRPr lang="ja-JP" altLang="ja-JP" sz="1000">
            <a:effectLst/>
          </a:endParaRPr>
        </a:p>
        <a:p>
          <a:r>
            <a:rPr kumimoji="1" lang="ja-JP" altLang="ja-JP" sz="1000">
              <a:solidFill>
                <a:schemeClr val="dk1"/>
              </a:solidFill>
              <a:effectLst/>
              <a:latin typeface="+mn-lt"/>
              <a:ea typeface="+mn-ea"/>
              <a:cs typeface="+mn-cs"/>
            </a:rPr>
            <a:t>　公営企業債の元利償還金に対する繰入額は、</a:t>
          </a:r>
          <a:r>
            <a:rPr kumimoji="1" lang="ja-JP" altLang="en-US" sz="1000">
              <a:solidFill>
                <a:schemeClr val="dk1"/>
              </a:solidFill>
              <a:effectLst/>
              <a:latin typeface="+mn-lt"/>
              <a:ea typeface="+mn-ea"/>
              <a:cs typeface="+mn-cs"/>
            </a:rPr>
            <a:t>主に</a:t>
          </a:r>
          <a:r>
            <a:rPr kumimoji="1" lang="ja-JP" altLang="ja-JP" sz="1000">
              <a:solidFill>
                <a:schemeClr val="dk1"/>
              </a:solidFill>
              <a:effectLst/>
              <a:latin typeface="+mn-lt"/>
              <a:ea typeface="+mn-ea"/>
              <a:cs typeface="+mn-cs"/>
            </a:rPr>
            <a:t>下水道事業</a:t>
          </a:r>
          <a:r>
            <a:rPr kumimoji="1" lang="ja-JP" altLang="en-US" sz="1000">
              <a:solidFill>
                <a:schemeClr val="dk1"/>
              </a:solidFill>
              <a:effectLst/>
              <a:latin typeface="+mn-lt"/>
              <a:ea typeface="+mn-ea"/>
              <a:cs typeface="+mn-cs"/>
            </a:rPr>
            <a:t>で、</a:t>
          </a:r>
          <a:r>
            <a:rPr kumimoji="1" lang="ja-JP" altLang="ja-JP" sz="1000">
              <a:solidFill>
                <a:schemeClr val="dk1"/>
              </a:solidFill>
              <a:effectLst/>
              <a:latin typeface="+mn-lt"/>
              <a:ea typeface="+mn-ea"/>
              <a:cs typeface="+mn-cs"/>
            </a:rPr>
            <a:t>平成</a:t>
          </a:r>
          <a:r>
            <a:rPr kumimoji="1" lang="en-US" altLang="ja-JP" sz="1000">
              <a:solidFill>
                <a:schemeClr val="dk1"/>
              </a:solidFill>
              <a:effectLst/>
              <a:latin typeface="+mn-lt"/>
              <a:ea typeface="+mn-ea"/>
              <a:cs typeface="+mn-cs"/>
            </a:rPr>
            <a:t>22</a:t>
          </a:r>
          <a:r>
            <a:rPr kumimoji="1" lang="ja-JP" altLang="ja-JP" sz="1000">
              <a:solidFill>
                <a:schemeClr val="dk1"/>
              </a:solidFill>
              <a:effectLst/>
              <a:latin typeface="+mn-lt"/>
              <a:ea typeface="+mn-ea"/>
              <a:cs typeface="+mn-cs"/>
            </a:rPr>
            <a:t>年度</a:t>
          </a:r>
          <a:r>
            <a:rPr kumimoji="1" lang="ja-JP" altLang="en-US" sz="1000">
              <a:solidFill>
                <a:schemeClr val="dk1"/>
              </a:solidFill>
              <a:effectLst/>
              <a:latin typeface="+mn-lt"/>
              <a:ea typeface="+mn-ea"/>
              <a:cs typeface="+mn-cs"/>
            </a:rPr>
            <a:t>に</a:t>
          </a:r>
          <a:r>
            <a:rPr kumimoji="1" lang="ja-JP" altLang="ja-JP" sz="1000">
              <a:solidFill>
                <a:schemeClr val="dk1"/>
              </a:solidFill>
              <a:effectLst/>
              <a:latin typeface="+mn-lt"/>
              <a:ea typeface="+mn-ea"/>
              <a:cs typeface="+mn-cs"/>
            </a:rPr>
            <a:t>整備が完了していることから</a:t>
          </a:r>
          <a:r>
            <a:rPr kumimoji="1" lang="ja-JP" altLang="en-US" sz="1000">
              <a:solidFill>
                <a:schemeClr val="dk1"/>
              </a:solidFill>
              <a:effectLst/>
              <a:latin typeface="+mn-lt"/>
              <a:ea typeface="+mn-ea"/>
              <a:cs typeface="+mn-cs"/>
            </a:rPr>
            <a:t>今後は</a:t>
          </a:r>
          <a:r>
            <a:rPr kumimoji="1" lang="ja-JP" altLang="ja-JP" sz="1000">
              <a:solidFill>
                <a:schemeClr val="dk1"/>
              </a:solidFill>
              <a:effectLst/>
              <a:latin typeface="+mn-lt"/>
              <a:ea typeface="+mn-ea"/>
              <a:cs typeface="+mn-cs"/>
            </a:rPr>
            <a:t>徐々に減少していく見込みである。債務負担行為に基づく支出額は、新たな債務負担行為を設定していないため同額で推移している。</a:t>
          </a:r>
          <a:endParaRPr lang="ja-JP" altLang="ja-JP" sz="1000">
            <a:effectLst/>
          </a:endParaRPr>
        </a:p>
        <a:p>
          <a:r>
            <a:rPr kumimoji="1" lang="ja-JP" altLang="ja-JP" sz="1000">
              <a:solidFill>
                <a:schemeClr val="dk1"/>
              </a:solidFill>
              <a:effectLst/>
              <a:latin typeface="+mn-lt"/>
              <a:ea typeface="+mn-ea"/>
              <a:cs typeface="+mn-cs"/>
            </a:rPr>
            <a:t>　算入公債費等</a:t>
          </a:r>
          <a:r>
            <a:rPr kumimoji="1" lang="en-US" altLang="ja-JP" sz="1000">
              <a:solidFill>
                <a:schemeClr val="dk1"/>
              </a:solidFill>
              <a:effectLst/>
              <a:latin typeface="+mn-lt"/>
              <a:ea typeface="+mn-ea"/>
              <a:cs typeface="+mn-cs"/>
            </a:rPr>
            <a:t>(B)</a:t>
          </a:r>
          <a:r>
            <a:rPr kumimoji="1" lang="ja-JP" altLang="ja-JP" sz="1000">
              <a:solidFill>
                <a:schemeClr val="dk1"/>
              </a:solidFill>
              <a:effectLst/>
              <a:latin typeface="+mn-lt"/>
              <a:ea typeface="+mn-ea"/>
              <a:cs typeface="+mn-cs"/>
            </a:rPr>
            <a:t>は、起債借入</a:t>
          </a:r>
          <a:r>
            <a:rPr kumimoji="1" lang="ja-JP" altLang="en-US" sz="1000">
              <a:solidFill>
                <a:schemeClr val="dk1"/>
              </a:solidFill>
              <a:effectLst/>
              <a:latin typeface="+mn-lt"/>
              <a:ea typeface="+mn-ea"/>
              <a:cs typeface="+mn-cs"/>
            </a:rPr>
            <a:t>について</a:t>
          </a:r>
          <a:r>
            <a:rPr kumimoji="1" lang="ja-JP" altLang="ja-JP" sz="1000">
              <a:solidFill>
                <a:schemeClr val="dk1"/>
              </a:solidFill>
              <a:effectLst/>
              <a:latin typeface="+mn-lt"/>
              <a:ea typeface="+mn-ea"/>
              <a:cs typeface="+mn-cs"/>
            </a:rPr>
            <a:t>元利償還金の</a:t>
          </a:r>
          <a:r>
            <a:rPr kumimoji="1" lang="en-US" altLang="ja-JP" sz="1000">
              <a:solidFill>
                <a:schemeClr val="dk1"/>
              </a:solidFill>
              <a:effectLst/>
              <a:latin typeface="+mn-lt"/>
              <a:ea typeface="+mn-ea"/>
              <a:cs typeface="+mn-cs"/>
            </a:rPr>
            <a:t>70%</a:t>
          </a:r>
          <a:r>
            <a:rPr kumimoji="1" lang="ja-JP" altLang="ja-JP" sz="1000">
              <a:solidFill>
                <a:schemeClr val="dk1"/>
              </a:solidFill>
              <a:effectLst/>
              <a:latin typeface="+mn-lt"/>
              <a:ea typeface="+mn-ea"/>
              <a:cs typeface="+mn-cs"/>
            </a:rPr>
            <a:t>が基準財政需要額に算入される過疎対策事業債を中心に行っているため、償還金の</a:t>
          </a:r>
          <a:r>
            <a:rPr kumimoji="1" lang="ja-JP" altLang="en-US" sz="1000">
              <a:solidFill>
                <a:schemeClr val="dk1"/>
              </a:solidFill>
              <a:effectLst/>
              <a:latin typeface="+mn-lt"/>
              <a:ea typeface="+mn-ea"/>
              <a:cs typeface="+mn-cs"/>
            </a:rPr>
            <a:t>増加に比例し平成</a:t>
          </a:r>
          <a:r>
            <a:rPr kumimoji="1" lang="en-US" altLang="ja-JP" sz="1000">
              <a:solidFill>
                <a:schemeClr val="dk1"/>
              </a:solidFill>
              <a:effectLst/>
              <a:latin typeface="+mn-lt"/>
              <a:ea typeface="+mn-ea"/>
              <a:cs typeface="+mn-cs"/>
            </a:rPr>
            <a:t>30</a:t>
          </a:r>
          <a:r>
            <a:rPr kumimoji="1" lang="ja-JP" altLang="en-US" sz="1000">
              <a:solidFill>
                <a:schemeClr val="dk1"/>
              </a:solidFill>
              <a:effectLst/>
              <a:latin typeface="+mn-lt"/>
              <a:ea typeface="+mn-ea"/>
              <a:cs typeface="+mn-cs"/>
            </a:rPr>
            <a:t>年度以降増加傾向にある。今後、</a:t>
          </a:r>
          <a:r>
            <a:rPr kumimoji="1" lang="ja-JP" altLang="ja-JP" sz="1000">
              <a:solidFill>
                <a:schemeClr val="dk1"/>
              </a:solidFill>
              <a:effectLst/>
              <a:latin typeface="+mn-lt"/>
              <a:ea typeface="+mn-ea"/>
              <a:cs typeface="+mn-cs"/>
            </a:rPr>
            <a:t>事業計画の見直し</a:t>
          </a:r>
          <a:r>
            <a:rPr kumimoji="1" lang="ja-JP" altLang="en-US" sz="1000">
              <a:solidFill>
                <a:schemeClr val="dk1"/>
              </a:solidFill>
              <a:effectLst/>
              <a:latin typeface="+mn-lt"/>
              <a:ea typeface="+mn-ea"/>
              <a:cs typeface="+mn-cs"/>
            </a:rPr>
            <a:t>等を行い</a:t>
          </a:r>
          <a:r>
            <a:rPr kumimoji="1" lang="ja-JP" altLang="ja-JP" sz="1000">
              <a:solidFill>
                <a:schemeClr val="dk1"/>
              </a:solidFill>
              <a:effectLst/>
              <a:latin typeface="+mn-lt"/>
              <a:ea typeface="+mn-ea"/>
              <a:cs typeface="+mn-cs"/>
            </a:rPr>
            <a:t>地方債の新規借入抑制を</a:t>
          </a:r>
          <a:r>
            <a:rPr kumimoji="1" lang="ja-JP" altLang="en-US" sz="1000">
              <a:solidFill>
                <a:schemeClr val="dk1"/>
              </a:solidFill>
              <a:effectLst/>
              <a:latin typeface="+mn-lt"/>
              <a:ea typeface="+mn-ea"/>
              <a:cs typeface="+mn-cs"/>
            </a:rPr>
            <a:t>図っていかなければならない。</a:t>
          </a:r>
          <a:endParaRPr lang="ja-JP" altLang="ja-JP" sz="1000">
            <a:effectLst/>
          </a:endParaRP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ここに入力</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福島県磐梯町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000">
              <a:solidFill>
                <a:schemeClr val="dk1"/>
              </a:solidFill>
              <a:effectLst/>
              <a:latin typeface="+mn-lt"/>
              <a:ea typeface="+mn-ea"/>
              <a:cs typeface="+mn-cs"/>
            </a:rPr>
            <a:t>将来負担額</a:t>
          </a:r>
          <a:r>
            <a:rPr kumimoji="1" lang="en-US" altLang="ja-JP" sz="1000">
              <a:solidFill>
                <a:schemeClr val="dk1"/>
              </a:solidFill>
              <a:effectLst/>
              <a:latin typeface="+mn-lt"/>
              <a:ea typeface="+mn-ea"/>
              <a:cs typeface="+mn-cs"/>
            </a:rPr>
            <a:t>(A)</a:t>
          </a:r>
          <a:r>
            <a:rPr kumimoji="1" lang="ja-JP" altLang="ja-JP" sz="1000">
              <a:solidFill>
                <a:schemeClr val="dk1"/>
              </a:solidFill>
              <a:effectLst/>
              <a:latin typeface="+mn-lt"/>
              <a:ea typeface="+mn-ea"/>
              <a:cs typeface="+mn-cs"/>
            </a:rPr>
            <a:t>のうち一般会計等に係る地方債の現在高が</a:t>
          </a:r>
          <a:r>
            <a:rPr kumimoji="1" lang="en-US" altLang="ja-JP" sz="1000">
              <a:solidFill>
                <a:schemeClr val="dk1"/>
              </a:solidFill>
              <a:effectLst/>
              <a:latin typeface="+mn-lt"/>
              <a:ea typeface="+mn-ea"/>
              <a:cs typeface="+mn-cs"/>
            </a:rPr>
            <a:t>45%</a:t>
          </a:r>
          <a:r>
            <a:rPr kumimoji="1" lang="ja-JP" altLang="ja-JP" sz="1000">
              <a:solidFill>
                <a:schemeClr val="dk1"/>
              </a:solidFill>
              <a:effectLst/>
              <a:latin typeface="+mn-lt"/>
              <a:ea typeface="+mn-ea"/>
              <a:cs typeface="+mn-cs"/>
            </a:rPr>
            <a:t>、公営企業債等繰入見込額が</a:t>
          </a:r>
          <a:r>
            <a:rPr kumimoji="1" lang="en-US" altLang="ja-JP" sz="1000">
              <a:solidFill>
                <a:schemeClr val="dk1"/>
              </a:solidFill>
              <a:effectLst/>
              <a:latin typeface="+mn-lt"/>
              <a:ea typeface="+mn-ea"/>
              <a:cs typeface="+mn-cs"/>
            </a:rPr>
            <a:t>10</a:t>
          </a:r>
          <a:r>
            <a:rPr kumimoji="1" lang="ja-JP" altLang="ja-JP" sz="1000">
              <a:solidFill>
                <a:schemeClr val="dk1"/>
              </a:solidFill>
              <a:effectLst/>
              <a:latin typeface="+mn-lt"/>
              <a:ea typeface="+mn-ea"/>
              <a:cs typeface="+mn-cs"/>
            </a:rPr>
            <a:t>％、組合等負担見込額及び退職手当負担見込額が</a:t>
          </a:r>
          <a:r>
            <a:rPr kumimoji="1" lang="en-US" altLang="ja-JP" sz="1000">
              <a:solidFill>
                <a:schemeClr val="dk1"/>
              </a:solidFill>
              <a:effectLst/>
              <a:latin typeface="+mn-lt"/>
              <a:ea typeface="+mn-ea"/>
              <a:cs typeface="+mn-cs"/>
            </a:rPr>
            <a:t>45%</a:t>
          </a:r>
          <a:r>
            <a:rPr kumimoji="1" lang="ja-JP" altLang="ja-JP" sz="1000">
              <a:solidFill>
                <a:schemeClr val="dk1"/>
              </a:solidFill>
              <a:effectLst/>
              <a:latin typeface="+mn-lt"/>
              <a:ea typeface="+mn-ea"/>
              <a:cs typeface="+mn-cs"/>
            </a:rPr>
            <a:t>を占めている。</a:t>
          </a:r>
          <a:endParaRPr lang="ja-JP" altLang="ja-JP" sz="1000">
            <a:effectLst/>
          </a:endParaRPr>
        </a:p>
        <a:p>
          <a:r>
            <a:rPr kumimoji="1" lang="ja-JP" altLang="ja-JP" sz="1000">
              <a:solidFill>
                <a:schemeClr val="dk1"/>
              </a:solidFill>
              <a:effectLst/>
              <a:latin typeface="+mn-lt"/>
              <a:ea typeface="+mn-ea"/>
              <a:cs typeface="+mn-cs"/>
            </a:rPr>
            <a:t>　一般会計等に係る地方債の現在高は、元利償還金の返済により平成</a:t>
          </a:r>
          <a:r>
            <a:rPr kumimoji="1" lang="en-US" altLang="ja-JP" sz="1000">
              <a:solidFill>
                <a:schemeClr val="dk1"/>
              </a:solidFill>
              <a:effectLst/>
              <a:latin typeface="+mn-lt"/>
              <a:ea typeface="+mn-ea"/>
              <a:cs typeface="+mn-cs"/>
            </a:rPr>
            <a:t>30</a:t>
          </a:r>
          <a:r>
            <a:rPr kumimoji="1" lang="ja-JP" altLang="ja-JP" sz="1000">
              <a:solidFill>
                <a:schemeClr val="dk1"/>
              </a:solidFill>
              <a:effectLst/>
              <a:latin typeface="+mn-lt"/>
              <a:ea typeface="+mn-ea"/>
              <a:cs typeface="+mn-cs"/>
            </a:rPr>
            <a:t>年度以降は減少</a:t>
          </a:r>
          <a:r>
            <a:rPr kumimoji="1" lang="ja-JP" altLang="en-US" sz="1000">
              <a:solidFill>
                <a:schemeClr val="dk1"/>
              </a:solidFill>
              <a:effectLst/>
              <a:latin typeface="+mn-lt"/>
              <a:ea typeface="+mn-ea"/>
              <a:cs typeface="+mn-cs"/>
            </a:rPr>
            <a:t>傾向である</a:t>
          </a:r>
          <a:r>
            <a:rPr kumimoji="1" lang="ja-JP" altLang="ja-JP" sz="1000">
              <a:solidFill>
                <a:schemeClr val="dk1"/>
              </a:solidFill>
              <a:effectLst/>
              <a:latin typeface="+mn-lt"/>
              <a:ea typeface="+mn-ea"/>
              <a:cs typeface="+mn-cs"/>
            </a:rPr>
            <a:t>。</a:t>
          </a:r>
          <a:endParaRPr lang="ja-JP" altLang="ja-JP" sz="1000">
            <a:effectLst/>
          </a:endParaRPr>
        </a:p>
        <a:p>
          <a:r>
            <a:rPr kumimoji="1" lang="ja-JP" altLang="ja-JP" sz="1000">
              <a:solidFill>
                <a:schemeClr val="dk1"/>
              </a:solidFill>
              <a:effectLst/>
              <a:latin typeface="+mn-lt"/>
              <a:ea typeface="+mn-ea"/>
              <a:cs typeface="+mn-cs"/>
            </a:rPr>
            <a:t>　公営企業債</a:t>
          </a:r>
          <a:r>
            <a:rPr kumimoji="1" lang="ja-JP" altLang="en-US" sz="1000">
              <a:solidFill>
                <a:schemeClr val="dk1"/>
              </a:solidFill>
              <a:effectLst/>
              <a:latin typeface="+mn-lt"/>
              <a:ea typeface="+mn-ea"/>
              <a:cs typeface="+mn-cs"/>
            </a:rPr>
            <a:t>等</a:t>
          </a:r>
          <a:r>
            <a:rPr kumimoji="1" lang="ja-JP" altLang="ja-JP" sz="1000">
              <a:solidFill>
                <a:schemeClr val="dk1"/>
              </a:solidFill>
              <a:effectLst/>
              <a:latin typeface="+mn-lt"/>
              <a:ea typeface="+mn-ea"/>
              <a:cs typeface="+mn-cs"/>
            </a:rPr>
            <a:t>繰入</a:t>
          </a:r>
          <a:r>
            <a:rPr kumimoji="1" lang="ja-JP" altLang="en-US" sz="1000">
              <a:solidFill>
                <a:schemeClr val="dk1"/>
              </a:solidFill>
              <a:effectLst/>
              <a:latin typeface="+mn-lt"/>
              <a:ea typeface="+mn-ea"/>
              <a:cs typeface="+mn-cs"/>
            </a:rPr>
            <a:t>見込</a:t>
          </a:r>
          <a:r>
            <a:rPr kumimoji="1" lang="ja-JP" altLang="ja-JP" sz="1000">
              <a:solidFill>
                <a:schemeClr val="dk1"/>
              </a:solidFill>
              <a:effectLst/>
              <a:latin typeface="+mn-lt"/>
              <a:ea typeface="+mn-ea"/>
              <a:cs typeface="+mn-cs"/>
            </a:rPr>
            <a:t>額は、下水道事業</a:t>
          </a:r>
          <a:r>
            <a:rPr kumimoji="1" lang="ja-JP" altLang="en-US" sz="1000">
              <a:solidFill>
                <a:schemeClr val="dk1"/>
              </a:solidFill>
              <a:effectLst/>
              <a:latin typeface="+mn-lt"/>
              <a:ea typeface="+mn-ea"/>
              <a:cs typeface="+mn-cs"/>
            </a:rPr>
            <a:t>の整備が</a:t>
          </a:r>
          <a:r>
            <a:rPr kumimoji="1" lang="ja-JP" altLang="ja-JP" sz="1000">
              <a:solidFill>
                <a:schemeClr val="dk1"/>
              </a:solidFill>
              <a:effectLst/>
              <a:latin typeface="+mn-lt"/>
              <a:ea typeface="+mn-ea"/>
              <a:cs typeface="+mn-cs"/>
            </a:rPr>
            <a:t>平成</a:t>
          </a:r>
          <a:r>
            <a:rPr kumimoji="1" lang="en-US" altLang="ja-JP" sz="1000">
              <a:solidFill>
                <a:schemeClr val="dk1"/>
              </a:solidFill>
              <a:effectLst/>
              <a:latin typeface="+mn-lt"/>
              <a:ea typeface="+mn-ea"/>
              <a:cs typeface="+mn-cs"/>
            </a:rPr>
            <a:t>22</a:t>
          </a:r>
          <a:r>
            <a:rPr kumimoji="1" lang="ja-JP" altLang="ja-JP" sz="1000">
              <a:solidFill>
                <a:schemeClr val="dk1"/>
              </a:solidFill>
              <a:effectLst/>
              <a:latin typeface="+mn-lt"/>
              <a:ea typeface="+mn-ea"/>
              <a:cs typeface="+mn-cs"/>
            </a:rPr>
            <a:t>年度に完了していることから今後は徐々に減少していく見込みである。　</a:t>
          </a:r>
          <a:br>
            <a:rPr kumimoji="1" lang="en-US" altLang="ja-JP" sz="1000">
              <a:solidFill>
                <a:schemeClr val="dk1"/>
              </a:solidFill>
              <a:effectLst/>
              <a:latin typeface="+mn-lt"/>
              <a:ea typeface="+mn-ea"/>
              <a:cs typeface="+mn-cs"/>
            </a:rPr>
          </a:br>
          <a:r>
            <a:rPr kumimoji="1" lang="ja-JP" altLang="ja-JP" sz="1000">
              <a:solidFill>
                <a:schemeClr val="dk1"/>
              </a:solidFill>
              <a:effectLst/>
              <a:latin typeface="+mn-lt"/>
              <a:ea typeface="+mn-ea"/>
              <a:cs typeface="+mn-cs"/>
            </a:rPr>
            <a:t>　充当可能財源</a:t>
          </a:r>
          <a:r>
            <a:rPr kumimoji="1" lang="en-US" altLang="ja-JP" sz="1000">
              <a:solidFill>
                <a:schemeClr val="dk1"/>
              </a:solidFill>
              <a:effectLst/>
              <a:latin typeface="+mn-lt"/>
              <a:ea typeface="+mn-ea"/>
              <a:cs typeface="+mn-cs"/>
            </a:rPr>
            <a:t>(B)</a:t>
          </a:r>
          <a:r>
            <a:rPr kumimoji="1" lang="ja-JP" altLang="ja-JP" sz="1000">
              <a:solidFill>
                <a:schemeClr val="dk1"/>
              </a:solidFill>
              <a:effectLst/>
              <a:latin typeface="+mn-lt"/>
              <a:ea typeface="+mn-ea"/>
              <a:cs typeface="+mn-cs"/>
            </a:rPr>
            <a:t>のうち、充当可能基金が</a:t>
          </a:r>
          <a:r>
            <a:rPr kumimoji="1" lang="en-US" altLang="ja-JP" sz="1000">
              <a:solidFill>
                <a:schemeClr val="dk1"/>
              </a:solidFill>
              <a:effectLst/>
              <a:latin typeface="+mn-lt"/>
              <a:ea typeface="+mn-ea"/>
              <a:cs typeface="+mn-cs"/>
            </a:rPr>
            <a:t>28%</a:t>
          </a:r>
          <a:r>
            <a:rPr kumimoji="1" lang="ja-JP" altLang="ja-JP" sz="1000">
              <a:solidFill>
                <a:schemeClr val="dk1"/>
              </a:solidFill>
              <a:effectLst/>
              <a:latin typeface="+mn-lt"/>
              <a:ea typeface="+mn-ea"/>
              <a:cs typeface="+mn-cs"/>
            </a:rPr>
            <a:t>、基準財政需要額算入見込額が</a:t>
          </a:r>
          <a:r>
            <a:rPr kumimoji="1" lang="en-US" altLang="ja-JP" sz="1000">
              <a:solidFill>
                <a:schemeClr val="dk1"/>
              </a:solidFill>
              <a:effectLst/>
              <a:latin typeface="+mn-lt"/>
              <a:ea typeface="+mn-ea"/>
              <a:cs typeface="+mn-cs"/>
            </a:rPr>
            <a:t>71%</a:t>
          </a:r>
          <a:r>
            <a:rPr kumimoji="1" lang="ja-JP" altLang="ja-JP" sz="1000">
              <a:solidFill>
                <a:schemeClr val="dk1"/>
              </a:solidFill>
              <a:effectLst/>
              <a:latin typeface="+mn-lt"/>
              <a:ea typeface="+mn-ea"/>
              <a:cs typeface="+mn-cs"/>
            </a:rPr>
            <a:t>を占めている。</a:t>
          </a:r>
          <a:endParaRPr lang="ja-JP" altLang="ja-JP" sz="1000">
            <a:effectLst/>
          </a:endParaRPr>
        </a:p>
        <a:p>
          <a:r>
            <a:rPr kumimoji="1" lang="ja-JP" altLang="ja-JP" sz="1000">
              <a:solidFill>
                <a:schemeClr val="dk1"/>
              </a:solidFill>
              <a:effectLst/>
              <a:latin typeface="+mn-lt"/>
              <a:ea typeface="+mn-ea"/>
              <a:cs typeface="+mn-cs"/>
            </a:rPr>
            <a:t>　充当可能基金については、ふるさと基金や公共施設整備基金等により増加している。</a:t>
          </a:r>
          <a:endParaRPr lang="ja-JP" altLang="ja-JP" sz="1000">
            <a:effectLst/>
          </a:endParaRPr>
        </a:p>
        <a:p>
          <a:r>
            <a:rPr kumimoji="1" lang="ja-JP" altLang="ja-JP" sz="1000">
              <a:solidFill>
                <a:schemeClr val="dk1"/>
              </a:solidFill>
              <a:effectLst/>
              <a:latin typeface="+mn-lt"/>
              <a:ea typeface="+mn-ea"/>
              <a:cs typeface="+mn-cs"/>
            </a:rPr>
            <a:t>　基準財政需要額算入見込額は、起債借入を元利償還金の</a:t>
          </a:r>
          <a:r>
            <a:rPr kumimoji="1" lang="en-US" altLang="ja-JP" sz="1000">
              <a:solidFill>
                <a:schemeClr val="dk1"/>
              </a:solidFill>
              <a:effectLst/>
              <a:latin typeface="+mn-lt"/>
              <a:ea typeface="+mn-ea"/>
              <a:cs typeface="+mn-cs"/>
            </a:rPr>
            <a:t>70%</a:t>
          </a:r>
          <a:r>
            <a:rPr kumimoji="1" lang="ja-JP" altLang="ja-JP" sz="1000">
              <a:solidFill>
                <a:schemeClr val="dk1"/>
              </a:solidFill>
              <a:effectLst/>
              <a:latin typeface="+mn-lt"/>
              <a:ea typeface="+mn-ea"/>
              <a:cs typeface="+mn-cs"/>
            </a:rPr>
            <a:t>が基準財政需要額に算入される過疎対策事業債を中心に行っており、元利償還金の減少に</a:t>
          </a:r>
          <a:r>
            <a:rPr kumimoji="1" lang="ja-JP" altLang="en-US" sz="1000">
              <a:solidFill>
                <a:schemeClr val="dk1"/>
              </a:solidFill>
              <a:effectLst/>
              <a:latin typeface="+mn-lt"/>
              <a:ea typeface="+mn-ea"/>
              <a:cs typeface="+mn-cs"/>
            </a:rPr>
            <a:t>比例し減少傾向</a:t>
          </a:r>
          <a:r>
            <a:rPr kumimoji="1" lang="ja-JP" altLang="ja-JP" sz="1000">
              <a:solidFill>
                <a:schemeClr val="dk1"/>
              </a:solidFill>
              <a:effectLst/>
              <a:latin typeface="+mn-lt"/>
              <a:ea typeface="+mn-ea"/>
              <a:cs typeface="+mn-cs"/>
            </a:rPr>
            <a:t>にある。　</a:t>
          </a:r>
          <a:endParaRPr lang="ja-JP" altLang="ja-JP" sz="1000">
            <a:effectLst/>
          </a:endParaRPr>
        </a:p>
        <a:p>
          <a:r>
            <a:rPr kumimoji="1" lang="ja-JP" altLang="ja-JP" sz="1000">
              <a:solidFill>
                <a:schemeClr val="dk1"/>
              </a:solidFill>
              <a:effectLst/>
              <a:latin typeface="+mn-lt"/>
              <a:ea typeface="+mn-ea"/>
              <a:cs typeface="+mn-cs"/>
            </a:rPr>
            <a:t>　</a:t>
          </a:r>
          <a:r>
            <a:rPr kumimoji="1" lang="ja-JP" altLang="en-US" sz="1000">
              <a:solidFill>
                <a:schemeClr val="dk1"/>
              </a:solidFill>
              <a:effectLst/>
              <a:latin typeface="+mn-lt"/>
              <a:ea typeface="+mn-ea"/>
              <a:cs typeface="+mn-cs"/>
            </a:rPr>
            <a:t>本町の将来負担は普通交付税によって補填されているとも見て取れる。交付税について</a:t>
          </a:r>
          <a:r>
            <a:rPr kumimoji="1" lang="ja-JP" altLang="ja-JP" sz="1000">
              <a:solidFill>
                <a:schemeClr val="dk1"/>
              </a:solidFill>
              <a:effectLst/>
              <a:latin typeface="+mn-lt"/>
              <a:ea typeface="+mn-ea"/>
              <a:cs typeface="+mn-cs"/>
            </a:rPr>
            <a:t>今後</a:t>
          </a:r>
          <a:r>
            <a:rPr kumimoji="1" lang="ja-JP" altLang="en-US" sz="1000">
              <a:solidFill>
                <a:schemeClr val="dk1"/>
              </a:solidFill>
              <a:effectLst/>
              <a:latin typeface="+mn-lt"/>
              <a:ea typeface="+mn-ea"/>
              <a:cs typeface="+mn-cs"/>
            </a:rPr>
            <a:t>不透明であるため、今後も</a:t>
          </a:r>
          <a:r>
            <a:rPr kumimoji="1" lang="ja-JP" altLang="ja-JP" sz="1000">
              <a:solidFill>
                <a:schemeClr val="dk1"/>
              </a:solidFill>
              <a:effectLst/>
              <a:latin typeface="+mn-lt"/>
              <a:ea typeface="+mn-ea"/>
              <a:cs typeface="+mn-cs"/>
            </a:rPr>
            <a:t>計画的な財政運営を行わなければならない。</a:t>
          </a:r>
          <a:endParaRPr lang="ja-JP" altLang="ja-JP" sz="1000">
            <a:effectLst/>
          </a:endParaRPr>
        </a:p>
        <a:p>
          <a:endParaRPr kumimoji="1" lang="ja-JP" altLang="en-US" sz="1400">
            <a:latin typeface="ＭＳ ゴシック" pitchFamily="49" charset="-128"/>
            <a:ea typeface="ＭＳ ゴシック"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福島県磐梯町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純繰越金の一部、年度末の事業不用額にかかる補正減額分等を公共施設整備基金に</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130</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百万円積立を行なったものの、事業の財源不足を補うため、財政調整基金を</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200</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百万円取り崩している。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その他、</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ふるさと寄附金収入等により、結果として基金全体で</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58</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百万円の増となった。</a:t>
          </a:r>
          <a:endParaRPr lang="ja-JP" altLang="ja-JP" sz="13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今後は</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公債費</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の増加が見込まれるため、</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公債費以外の歳出をできる限り縮減し、発生した不用額相当は原資として基金に積立てる一方で、事業目的に合致する特定目的金については、積極的に取り崩して活用を検討する。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また、ふるさと納税を原資とするふるさと基金については、積極的な</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周知</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や返礼品の充実により、さらなる積立額の増加を目指す。</a:t>
          </a:r>
          <a:b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br>
          <a:endParaRPr lang="ja-JP" altLang="ja-JP" sz="13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青少年育成基金：将来の磐梯町に貢献する有為の人材を育成する事業</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公共施設整備基金：磐梯町の公共用又は公用に供する施設の建設及び改修その他の整備に要する資金</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ふるさと基金：ふるさと寄附金を原資とし、（１）文化財の保全（２）次世代育成支援（３）町の活性化（４）農業振興（５）ＤＸ推進（６）その他町長が認める事業</a:t>
          </a:r>
          <a:endParaRPr lang="ja-JP" altLang="ja-JP" sz="13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300">
              <a:solidFill>
                <a:srgbClr val="FF0000"/>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・青少年育成基金：小中学校児童生徒を対象としたイベント経費に</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1</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百万円充当。</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　・公共施設整備基金：純繰越金の一部、年度末の事業不用額にかかる補正減額分等により</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130</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百万円積立てし、施設改修事業に</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8</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百万円充当。</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　・ふるさと基金：ふるさと納税により</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360</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百万積立てし、文化財の保全に</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31</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百万円、次世代育成支援に</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41</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百万円、町の活性化に</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18</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百万円、その他に</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138</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百万円、農業振興に</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37</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百万円、ＤＸ推進に</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7</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百万円に充当。</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88</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百万円の増加。</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b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br>
          <a:r>
            <a:rPr kumimoji="1" lang="ja-JP" altLang="en-US" sz="1300" baseline="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青少年育成基金：指定寄付金を原資としているので、寄附者の意志実現のため、基金の目的に合致する事業へ取崩して充当活用していく。</a:t>
          </a:r>
          <a:endParaRPr kumimoji="0"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・公共施設整備基金：今後見込まれる公共施設等の改修</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更新等に活用するため積立を行なう。</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・ふるさと基金：積極的な広報や返礼品の充実により積立の増加を図り、積立</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し</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た原資はそれぞれの目的に合致する事業へ取崩し、充当活用</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していく</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a:t>
          </a:r>
          <a:endParaRPr lang="ja-JP" altLang="ja-JP" sz="13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利子分の積立を行っているが、事業の財源不足に対応するために</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200</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百万円取り崩しており、結果として</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96</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百万円の減少となった。</a:t>
          </a:r>
          <a:endParaRPr lang="ja-JP" altLang="ja-JP" sz="13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今後も、</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県内の類似団体の実績等及び過去の実績等を踏まえ、標準財政規模の</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割程度を目途に積立</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を行っていきたい。</a:t>
          </a:r>
          <a:endParaRPr lang="ja-JP" altLang="ja-JP" sz="13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利子分の積立を行っている。元金償還の財源不足を補うため、同基金を</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60</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百万円取り崩している。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年度末の事業不用額にかかる補正減額分等の一部で</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12</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百万円積立てを行ったものの、地方債償還に対応するために</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60</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百万円取り崩しており、結果として</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47</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百万円の減少となった</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b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b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4</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年度に償還ピークを迎えたものの以後も高い地方債償還のため、令和元年度から取り崩しを行っている。償還ピーク終了後は、償還計画や県内類似団体実績を勘案し、</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億円程度を目途に積立</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を行っていくものとする。</a:t>
          </a:r>
          <a:endParaRPr lang="ja-JP" altLang="ja-JP" sz="13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17BA6FCF-0852-45DD-B99D-C79C2E47E93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3E159985-D162-44F5-85B2-60077D52EDD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9C7201C9-2D9D-49DD-85A9-F1C1676A8E60}"/>
            </a:ext>
          </a:extLst>
        </xdr:cNvPr>
        <xdr:cNvSpPr/>
      </xdr:nvSpPr>
      <xdr:spPr>
        <a:xfrm>
          <a:off x="13061950" y="94043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5" name="正方形/長方形 4">
          <a:extLst>
            <a:ext uri="{FF2B5EF4-FFF2-40B4-BE49-F238E27FC236}">
              <a16:creationId xmlns:a16="http://schemas.microsoft.com/office/drawing/2014/main" id="{E48AEBD2-C39E-4291-8D62-8DB75D37C45D}"/>
            </a:ext>
          </a:extLst>
        </xdr:cNvPr>
        <xdr:cNvSpPr/>
      </xdr:nvSpPr>
      <xdr:spPr>
        <a:xfrm>
          <a:off x="13061950" y="132270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6" name="正方形/長方形 5">
          <a:extLst>
            <a:ext uri="{FF2B5EF4-FFF2-40B4-BE49-F238E27FC236}">
              <a16:creationId xmlns:a16="http://schemas.microsoft.com/office/drawing/2014/main" id="{4C683642-86AF-45F1-AF19-D032B353FB0E}"/>
            </a:ext>
          </a:extLst>
        </xdr:cNvPr>
        <xdr:cNvSpPr/>
      </xdr:nvSpPr>
      <xdr:spPr>
        <a:xfrm>
          <a:off x="358775" y="66675"/>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7" name="正方形/長方形 6">
          <a:extLst>
            <a:ext uri="{FF2B5EF4-FFF2-40B4-BE49-F238E27FC236}">
              <a16:creationId xmlns:a16="http://schemas.microsoft.com/office/drawing/2014/main" id="{77105633-6853-4801-A2B1-AB5BFF843B4F}"/>
            </a:ext>
          </a:extLst>
        </xdr:cNvPr>
        <xdr:cNvSpPr/>
      </xdr:nvSpPr>
      <xdr:spPr>
        <a:xfrm>
          <a:off x="17037050" y="190500"/>
          <a:ext cx="3927475" cy="5619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8" name="正方形/長方形 7">
          <a:extLst>
            <a:ext uri="{FF2B5EF4-FFF2-40B4-BE49-F238E27FC236}">
              <a16:creationId xmlns:a16="http://schemas.microsoft.com/office/drawing/2014/main" id="{907A22E7-10B1-4B72-9F75-B8587BCF066A}"/>
            </a:ext>
          </a:extLst>
        </xdr:cNvPr>
        <xdr:cNvSpPr/>
      </xdr:nvSpPr>
      <xdr:spPr>
        <a:xfrm>
          <a:off x="17059275" y="219075"/>
          <a:ext cx="3886200" cy="51117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9" name="正方形/長方形 8">
          <a:extLst>
            <a:ext uri="{FF2B5EF4-FFF2-40B4-BE49-F238E27FC236}">
              <a16:creationId xmlns:a16="http://schemas.microsoft.com/office/drawing/2014/main" id="{448FC6E2-DDB9-4574-B644-3060F42A1283}"/>
            </a:ext>
          </a:extLst>
        </xdr:cNvPr>
        <xdr:cNvSpPr/>
      </xdr:nvSpPr>
      <xdr:spPr>
        <a:xfrm>
          <a:off x="17084675" y="244475"/>
          <a:ext cx="3829050" cy="44767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福島県磐梯町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0" name="正方形/長方形 9">
          <a:extLst>
            <a:ext uri="{FF2B5EF4-FFF2-40B4-BE49-F238E27FC236}">
              <a16:creationId xmlns:a16="http://schemas.microsoft.com/office/drawing/2014/main" id="{1B8A645B-F0D2-4971-9C2C-FC8E92C33DF8}"/>
            </a:ext>
          </a:extLst>
        </xdr:cNvPr>
        <xdr:cNvSpPr/>
      </xdr:nvSpPr>
      <xdr:spPr>
        <a:xfrm>
          <a:off x="14239875" y="190500"/>
          <a:ext cx="2663825" cy="5619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1" name="正方形/長方形 10">
          <a:extLst>
            <a:ext uri="{FF2B5EF4-FFF2-40B4-BE49-F238E27FC236}">
              <a16:creationId xmlns:a16="http://schemas.microsoft.com/office/drawing/2014/main" id="{33AC3E67-90B5-4241-BBA3-63E84803AC35}"/>
            </a:ext>
          </a:extLst>
        </xdr:cNvPr>
        <xdr:cNvSpPr/>
      </xdr:nvSpPr>
      <xdr:spPr>
        <a:xfrm>
          <a:off x="14265275" y="219075"/>
          <a:ext cx="2619375" cy="51117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2" name="正方形/長方形 11">
          <a:extLst>
            <a:ext uri="{FF2B5EF4-FFF2-40B4-BE49-F238E27FC236}">
              <a16:creationId xmlns:a16="http://schemas.microsoft.com/office/drawing/2014/main" id="{2068C3CD-8001-4B3A-AA67-7DF8E757BB40}"/>
            </a:ext>
          </a:extLst>
        </xdr:cNvPr>
        <xdr:cNvSpPr/>
      </xdr:nvSpPr>
      <xdr:spPr>
        <a:xfrm>
          <a:off x="14293850" y="244475"/>
          <a:ext cx="2555875"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3" name="正方形/長方形 12">
          <a:extLst>
            <a:ext uri="{FF2B5EF4-FFF2-40B4-BE49-F238E27FC236}">
              <a16:creationId xmlns:a16="http://schemas.microsoft.com/office/drawing/2014/main" id="{69AA9943-22FF-446A-BA28-1FEC93A47504}"/>
            </a:ext>
          </a:extLst>
        </xdr:cNvPr>
        <xdr:cNvSpPr/>
      </xdr:nvSpPr>
      <xdr:spPr>
        <a:xfrm>
          <a:off x="485775" y="892175"/>
          <a:ext cx="10096500" cy="178117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4" name="正方形/長方形 13">
          <a:extLst>
            <a:ext uri="{FF2B5EF4-FFF2-40B4-BE49-F238E27FC236}">
              <a16:creationId xmlns:a16="http://schemas.microsoft.com/office/drawing/2014/main" id="{94B3A100-BCCA-4F8C-ACBD-7B762184E16E}"/>
            </a:ext>
          </a:extLst>
        </xdr:cNvPr>
        <xdr:cNvSpPr/>
      </xdr:nvSpPr>
      <xdr:spPr>
        <a:xfrm>
          <a:off x="615950" y="923925"/>
          <a:ext cx="1393825"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5" name="正方形/長方形 14">
          <a:extLst>
            <a:ext uri="{FF2B5EF4-FFF2-40B4-BE49-F238E27FC236}">
              <a16:creationId xmlns:a16="http://schemas.microsoft.com/office/drawing/2014/main" id="{97B21F67-12D1-41D2-8D73-90DE7F55FD74}"/>
            </a:ext>
          </a:extLst>
        </xdr:cNvPr>
        <xdr:cNvSpPr/>
      </xdr:nvSpPr>
      <xdr:spPr>
        <a:xfrm>
          <a:off x="1949450" y="923925"/>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3,151
3,128
59.77
5,350,156
5,143,057
193,089
2,592,551
3,784,216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6" name="正方形/長方形 15">
          <a:extLst>
            <a:ext uri="{FF2B5EF4-FFF2-40B4-BE49-F238E27FC236}">
              <a16:creationId xmlns:a16="http://schemas.microsoft.com/office/drawing/2014/main" id="{E1F472A8-EFAD-4121-930D-B10C02E2A425}"/>
            </a:ext>
          </a:extLst>
        </xdr:cNvPr>
        <xdr:cNvSpPr/>
      </xdr:nvSpPr>
      <xdr:spPr>
        <a:xfrm>
          <a:off x="3282950" y="923925"/>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7" name="正方形/長方形 16">
          <a:extLst>
            <a:ext uri="{FF2B5EF4-FFF2-40B4-BE49-F238E27FC236}">
              <a16:creationId xmlns:a16="http://schemas.microsoft.com/office/drawing/2014/main" id="{49CA802E-BD7B-4756-A745-B696F2F6E198}"/>
            </a:ext>
          </a:extLst>
        </xdr:cNvPr>
        <xdr:cNvSpPr/>
      </xdr:nvSpPr>
      <xdr:spPr>
        <a:xfrm>
          <a:off x="4806950" y="942975"/>
          <a:ext cx="2028825"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8" name="正方形/長方形 17">
          <a:extLst>
            <a:ext uri="{FF2B5EF4-FFF2-40B4-BE49-F238E27FC236}">
              <a16:creationId xmlns:a16="http://schemas.microsoft.com/office/drawing/2014/main" id="{81D9A03C-19E9-4433-8B5F-FE78F684159E}"/>
            </a:ext>
          </a:extLst>
        </xdr:cNvPr>
        <xdr:cNvSpPr/>
      </xdr:nvSpPr>
      <xdr:spPr>
        <a:xfrm>
          <a:off x="6835775" y="942975"/>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11.1
81.1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9" name="正方形/長方形 18">
          <a:extLst>
            <a:ext uri="{FF2B5EF4-FFF2-40B4-BE49-F238E27FC236}">
              <a16:creationId xmlns:a16="http://schemas.microsoft.com/office/drawing/2014/main" id="{A04453D2-411A-4505-BDC2-7D7288ABD03C}"/>
            </a:ext>
          </a:extLst>
        </xdr:cNvPr>
        <xdr:cNvSpPr/>
      </xdr:nvSpPr>
      <xdr:spPr>
        <a:xfrm>
          <a:off x="8169275" y="958850"/>
          <a:ext cx="638175" cy="9366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0" name="正方形/長方形 19">
          <a:extLst>
            <a:ext uri="{FF2B5EF4-FFF2-40B4-BE49-F238E27FC236}">
              <a16:creationId xmlns:a16="http://schemas.microsoft.com/office/drawing/2014/main" id="{2244F31F-B833-4559-BB64-50B32687761A}"/>
            </a:ext>
          </a:extLst>
        </xdr:cNvPr>
        <xdr:cNvSpPr/>
      </xdr:nvSpPr>
      <xdr:spPr>
        <a:xfrm>
          <a:off x="4806950" y="1720850"/>
          <a:ext cx="2028825" cy="631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1" name="正方形/長方形 20">
          <a:extLst>
            <a:ext uri="{FF2B5EF4-FFF2-40B4-BE49-F238E27FC236}">
              <a16:creationId xmlns:a16="http://schemas.microsoft.com/office/drawing/2014/main" id="{35D8C69F-6178-4400-9DB6-74E1256C3E92}"/>
            </a:ext>
          </a:extLst>
        </xdr:cNvPr>
        <xdr:cNvSpPr/>
      </xdr:nvSpPr>
      <xdr:spPr>
        <a:xfrm>
          <a:off x="6902450" y="1720850"/>
          <a:ext cx="3679825" cy="631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2" name="角丸四角形 21">
          <a:extLst>
            <a:ext uri="{FF2B5EF4-FFF2-40B4-BE49-F238E27FC236}">
              <a16:creationId xmlns:a16="http://schemas.microsoft.com/office/drawing/2014/main" id="{54133757-7BF0-474A-9BA5-ACFAE10638B1}"/>
            </a:ext>
          </a:extLst>
        </xdr:cNvPr>
        <xdr:cNvSpPr/>
      </xdr:nvSpPr>
      <xdr:spPr>
        <a:xfrm>
          <a:off x="11077575" y="892175"/>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3" name="正方形/長方形 22">
          <a:extLst>
            <a:ext uri="{FF2B5EF4-FFF2-40B4-BE49-F238E27FC236}">
              <a16:creationId xmlns:a16="http://schemas.microsoft.com/office/drawing/2014/main" id="{0F218F27-D01C-4553-9584-B15DCFF92103}"/>
            </a:ext>
          </a:extLst>
        </xdr:cNvPr>
        <xdr:cNvSpPr/>
      </xdr:nvSpPr>
      <xdr:spPr>
        <a:xfrm>
          <a:off x="11341100" y="958850"/>
          <a:ext cx="13335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4" name="正方形/長方形 23">
          <a:extLst>
            <a:ext uri="{FF2B5EF4-FFF2-40B4-BE49-F238E27FC236}">
              <a16:creationId xmlns:a16="http://schemas.microsoft.com/office/drawing/2014/main" id="{8FEFDC31-00E7-4BCC-922F-8F8BEB246422}"/>
            </a:ext>
          </a:extLst>
        </xdr:cNvPr>
        <xdr:cNvSpPr/>
      </xdr:nvSpPr>
      <xdr:spPr>
        <a:xfrm>
          <a:off x="11341100" y="1225550"/>
          <a:ext cx="1333500" cy="517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5" name="正方形/長方形 24">
          <a:extLst>
            <a:ext uri="{FF2B5EF4-FFF2-40B4-BE49-F238E27FC236}">
              <a16:creationId xmlns:a16="http://schemas.microsoft.com/office/drawing/2014/main" id="{45803811-9480-4B5D-9DEC-16937C2CDC9B}"/>
            </a:ext>
          </a:extLst>
        </xdr:cNvPr>
        <xdr:cNvSpPr/>
      </xdr:nvSpPr>
      <xdr:spPr>
        <a:xfrm>
          <a:off x="11341100" y="1568450"/>
          <a:ext cx="1457325"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6" name="直線コネクタ 25">
          <a:extLst>
            <a:ext uri="{FF2B5EF4-FFF2-40B4-BE49-F238E27FC236}">
              <a16:creationId xmlns:a16="http://schemas.microsoft.com/office/drawing/2014/main" id="{AA86EC73-C02C-45E8-80E5-25DFD97080A8}"/>
            </a:ext>
          </a:extLst>
        </xdr:cNvPr>
        <xdr:cNvCxnSpPr/>
      </xdr:nvCxnSpPr>
      <xdr:spPr>
        <a:xfrm flipH="1">
          <a:off x="11160125" y="1044575"/>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7" name="楕円 26">
          <a:extLst>
            <a:ext uri="{FF2B5EF4-FFF2-40B4-BE49-F238E27FC236}">
              <a16:creationId xmlns:a16="http://schemas.microsoft.com/office/drawing/2014/main" id="{24059A38-DE1E-478B-AD22-0FA3E1E1C524}"/>
            </a:ext>
          </a:extLst>
        </xdr:cNvPr>
        <xdr:cNvSpPr/>
      </xdr:nvSpPr>
      <xdr:spPr>
        <a:xfrm>
          <a:off x="11214100" y="100647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8" name="フローチャート: 判断 27">
          <a:extLst>
            <a:ext uri="{FF2B5EF4-FFF2-40B4-BE49-F238E27FC236}">
              <a16:creationId xmlns:a16="http://schemas.microsoft.com/office/drawing/2014/main" id="{9C23932E-6FA1-44EA-9A94-FBD47CCD45D7}"/>
            </a:ext>
          </a:extLst>
        </xdr:cNvPr>
        <xdr:cNvSpPr/>
      </xdr:nvSpPr>
      <xdr:spPr>
        <a:xfrm>
          <a:off x="11214100" y="131127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9" name="直線コネクタ 28">
          <a:extLst>
            <a:ext uri="{FF2B5EF4-FFF2-40B4-BE49-F238E27FC236}">
              <a16:creationId xmlns:a16="http://schemas.microsoft.com/office/drawing/2014/main" id="{8AC1F54B-FC70-47F9-A533-7091987BA63E}"/>
            </a:ext>
          </a:extLst>
        </xdr:cNvPr>
        <xdr:cNvCxnSpPr/>
      </xdr:nvCxnSpPr>
      <xdr:spPr>
        <a:xfrm>
          <a:off x="11261725" y="1568450"/>
          <a:ext cx="0" cy="1365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0" name="直線コネクタ 29">
          <a:extLst>
            <a:ext uri="{FF2B5EF4-FFF2-40B4-BE49-F238E27FC236}">
              <a16:creationId xmlns:a16="http://schemas.microsoft.com/office/drawing/2014/main" id="{5A5C7DB0-5391-498C-90E1-DEDEE8A49D67}"/>
            </a:ext>
          </a:extLst>
        </xdr:cNvPr>
        <xdr:cNvCxnSpPr/>
      </xdr:nvCxnSpPr>
      <xdr:spPr>
        <a:xfrm>
          <a:off x="11179175" y="156845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1" name="直線コネクタ 30">
          <a:extLst>
            <a:ext uri="{FF2B5EF4-FFF2-40B4-BE49-F238E27FC236}">
              <a16:creationId xmlns:a16="http://schemas.microsoft.com/office/drawing/2014/main" id="{0DF08ACA-0EE1-4485-B478-086CB3056DB4}"/>
            </a:ext>
          </a:extLst>
        </xdr:cNvPr>
        <xdr:cNvCxnSpPr/>
      </xdr:nvCxnSpPr>
      <xdr:spPr>
        <a:xfrm flipV="1">
          <a:off x="11261725" y="1803400"/>
          <a:ext cx="0" cy="1428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2" name="直線コネクタ 31">
          <a:extLst>
            <a:ext uri="{FF2B5EF4-FFF2-40B4-BE49-F238E27FC236}">
              <a16:creationId xmlns:a16="http://schemas.microsoft.com/office/drawing/2014/main" id="{7620A6DB-AD8D-4DF9-ADA9-BA78E034E586}"/>
            </a:ext>
          </a:extLst>
        </xdr:cNvPr>
        <xdr:cNvCxnSpPr/>
      </xdr:nvCxnSpPr>
      <xdr:spPr>
        <a:xfrm>
          <a:off x="11179175" y="194945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3" name="テキスト ボックス 32">
          <a:extLst>
            <a:ext uri="{FF2B5EF4-FFF2-40B4-BE49-F238E27FC236}">
              <a16:creationId xmlns:a16="http://schemas.microsoft.com/office/drawing/2014/main" id="{163612F5-CD33-4777-A211-81AA86F87304}"/>
            </a:ext>
          </a:extLst>
        </xdr:cNvPr>
        <xdr:cNvSpPr txBox="1"/>
      </xdr:nvSpPr>
      <xdr:spPr>
        <a:xfrm>
          <a:off x="419100" y="277177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4" name="テキスト ボックス 33">
          <a:extLst>
            <a:ext uri="{FF2B5EF4-FFF2-40B4-BE49-F238E27FC236}">
              <a16:creationId xmlns:a16="http://schemas.microsoft.com/office/drawing/2014/main" id="{BFBFF3A4-AA91-4E47-920F-E1C5E846C50A}"/>
            </a:ext>
          </a:extLst>
        </xdr:cNvPr>
        <xdr:cNvSpPr txBox="1"/>
      </xdr:nvSpPr>
      <xdr:spPr>
        <a:xfrm>
          <a:off x="419100" y="30162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5" name="テキスト ボックス 34">
          <a:extLst>
            <a:ext uri="{FF2B5EF4-FFF2-40B4-BE49-F238E27FC236}">
              <a16:creationId xmlns:a16="http://schemas.microsoft.com/office/drawing/2014/main" id="{C68BF443-FCEB-4559-BD97-BC0AF897C0E8}"/>
            </a:ext>
          </a:extLst>
        </xdr:cNvPr>
        <xdr:cNvSpPr txBox="1"/>
      </xdr:nvSpPr>
      <xdr:spPr>
        <a:xfrm>
          <a:off x="419100" y="325437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6" name="テキスト ボックス 35">
          <a:extLst>
            <a:ext uri="{FF2B5EF4-FFF2-40B4-BE49-F238E27FC236}">
              <a16:creationId xmlns:a16="http://schemas.microsoft.com/office/drawing/2014/main" id="{F1DD8C57-9ABA-41AB-8CB6-B66402294B81}"/>
            </a:ext>
          </a:extLst>
        </xdr:cNvPr>
        <xdr:cNvSpPr txBox="1"/>
      </xdr:nvSpPr>
      <xdr:spPr>
        <a:xfrm>
          <a:off x="419100" y="349567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7" name="テキスト ボックス 36">
          <a:extLst>
            <a:ext uri="{FF2B5EF4-FFF2-40B4-BE49-F238E27FC236}">
              <a16:creationId xmlns:a16="http://schemas.microsoft.com/office/drawing/2014/main" id="{0ED06946-87DE-4BF3-9A55-01131221B16E}"/>
            </a:ext>
          </a:extLst>
        </xdr:cNvPr>
        <xdr:cNvSpPr txBox="1"/>
      </xdr:nvSpPr>
      <xdr:spPr>
        <a:xfrm>
          <a:off x="419100" y="374015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8" name="正方形/長方形 37">
          <a:extLst>
            <a:ext uri="{FF2B5EF4-FFF2-40B4-BE49-F238E27FC236}">
              <a16:creationId xmlns:a16="http://schemas.microsoft.com/office/drawing/2014/main" id="{BF067DCA-7ED7-421D-B0D3-3C421A82F5C4}"/>
            </a:ext>
          </a:extLst>
        </xdr:cNvPr>
        <xdr:cNvSpPr/>
      </xdr:nvSpPr>
      <xdr:spPr>
        <a:xfrm>
          <a:off x="1273175" y="4257675"/>
          <a:ext cx="4241800" cy="3270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9" name="正方形/長方形 38">
          <a:extLst>
            <a:ext uri="{FF2B5EF4-FFF2-40B4-BE49-F238E27FC236}">
              <a16:creationId xmlns:a16="http://schemas.microsoft.com/office/drawing/2014/main" id="{76FE3541-5F50-4D35-91B0-9C4F8849C5F7}"/>
            </a:ext>
          </a:extLst>
        </xdr:cNvPr>
        <xdr:cNvSpPr/>
      </xdr:nvSpPr>
      <xdr:spPr>
        <a:xfrm>
          <a:off x="1989314" y="46373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0" name="正方形/長方形 39">
          <a:extLst>
            <a:ext uri="{FF2B5EF4-FFF2-40B4-BE49-F238E27FC236}">
              <a16:creationId xmlns:a16="http://schemas.microsoft.com/office/drawing/2014/main" id="{899EA7D4-E30A-4EA7-B565-9196F7947A6A}"/>
            </a:ext>
          </a:extLst>
        </xdr:cNvPr>
        <xdr:cNvSpPr/>
      </xdr:nvSpPr>
      <xdr:spPr>
        <a:xfrm>
          <a:off x="3833489" y="46206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[ 59.2</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1" name="正方形/長方形 40">
          <a:extLst>
            <a:ext uri="{FF2B5EF4-FFF2-40B4-BE49-F238E27FC236}">
              <a16:creationId xmlns:a16="http://schemas.microsoft.com/office/drawing/2014/main" id="{47A24805-039D-4073-8FB7-6B32AE5C349D}"/>
            </a:ext>
          </a:extLst>
        </xdr:cNvPr>
        <xdr:cNvSpPr/>
      </xdr:nvSpPr>
      <xdr:spPr>
        <a:xfrm>
          <a:off x="5464175" y="4387850"/>
          <a:ext cx="15240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2" name="正方形/長方形 41">
          <a:extLst>
            <a:ext uri="{FF2B5EF4-FFF2-40B4-BE49-F238E27FC236}">
              <a16:creationId xmlns:a16="http://schemas.microsoft.com/office/drawing/2014/main" id="{117EE24C-43FF-45E3-94A6-8B18657611EC}"/>
            </a:ext>
          </a:extLst>
        </xdr:cNvPr>
        <xdr:cNvSpPr/>
      </xdr:nvSpPr>
      <xdr:spPr>
        <a:xfrm>
          <a:off x="5464175" y="4584700"/>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3" name="正方形/長方形 42">
          <a:extLst>
            <a:ext uri="{FF2B5EF4-FFF2-40B4-BE49-F238E27FC236}">
              <a16:creationId xmlns:a16="http://schemas.microsoft.com/office/drawing/2014/main" id="{F85F1C00-54A8-4F68-B46C-D524AFB43BA7}"/>
            </a:ext>
          </a:extLst>
        </xdr:cNvPr>
        <xdr:cNvSpPr/>
      </xdr:nvSpPr>
      <xdr:spPr>
        <a:xfrm>
          <a:off x="6988175" y="4387850"/>
          <a:ext cx="15240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4" name="正方形/長方形 43">
          <a:extLst>
            <a:ext uri="{FF2B5EF4-FFF2-40B4-BE49-F238E27FC236}">
              <a16:creationId xmlns:a16="http://schemas.microsoft.com/office/drawing/2014/main" id="{589494E9-1830-4083-A7AF-60E20ACA7729}"/>
            </a:ext>
          </a:extLst>
        </xdr:cNvPr>
        <xdr:cNvSpPr/>
      </xdr:nvSpPr>
      <xdr:spPr>
        <a:xfrm>
          <a:off x="6988175" y="4584700"/>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5" name="正方形/長方形 44">
          <a:extLst>
            <a:ext uri="{FF2B5EF4-FFF2-40B4-BE49-F238E27FC236}">
              <a16:creationId xmlns:a16="http://schemas.microsoft.com/office/drawing/2014/main" id="{1087BCAF-6AF0-46B2-872C-0E29077CAD7B}"/>
            </a:ext>
          </a:extLst>
        </xdr:cNvPr>
        <xdr:cNvSpPr/>
      </xdr:nvSpPr>
      <xdr:spPr>
        <a:xfrm>
          <a:off x="8639175" y="4387850"/>
          <a:ext cx="15240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6" name="正方形/長方形 45">
          <a:extLst>
            <a:ext uri="{FF2B5EF4-FFF2-40B4-BE49-F238E27FC236}">
              <a16:creationId xmlns:a16="http://schemas.microsoft.com/office/drawing/2014/main" id="{547F95DE-9228-4CD7-BF6B-8423FF8EC1DB}"/>
            </a:ext>
          </a:extLst>
        </xdr:cNvPr>
        <xdr:cNvSpPr/>
      </xdr:nvSpPr>
      <xdr:spPr>
        <a:xfrm>
          <a:off x="8639175" y="4584700"/>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7" name="正方形/長方形 46">
          <a:extLst>
            <a:ext uri="{FF2B5EF4-FFF2-40B4-BE49-F238E27FC236}">
              <a16:creationId xmlns:a16="http://schemas.microsoft.com/office/drawing/2014/main" id="{A53E77E5-DBC2-4BBC-9CB4-EAD9610E4A35}"/>
            </a:ext>
          </a:extLst>
        </xdr:cNvPr>
        <xdr:cNvSpPr/>
      </xdr:nvSpPr>
      <xdr:spPr>
        <a:xfrm>
          <a:off x="1273175" y="4965700"/>
          <a:ext cx="4241800" cy="215582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8" name="正方形/長方形 47">
          <a:extLst>
            <a:ext uri="{FF2B5EF4-FFF2-40B4-BE49-F238E27FC236}">
              <a16:creationId xmlns:a16="http://schemas.microsoft.com/office/drawing/2014/main" id="{929C5AD4-0D5C-489F-9B14-1BEB895C1B57}"/>
            </a:ext>
          </a:extLst>
        </xdr:cNvPr>
        <xdr:cNvSpPr/>
      </xdr:nvSpPr>
      <xdr:spPr>
        <a:xfrm>
          <a:off x="5781675" y="4965700"/>
          <a:ext cx="4762500" cy="21558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9" name="正方形/長方形 48">
          <a:extLst>
            <a:ext uri="{FF2B5EF4-FFF2-40B4-BE49-F238E27FC236}">
              <a16:creationId xmlns:a16="http://schemas.microsoft.com/office/drawing/2014/main" id="{580C1F43-0F81-43F4-9A36-FCFD66228DFB}"/>
            </a:ext>
          </a:extLst>
        </xdr:cNvPr>
        <xdr:cNvSpPr/>
      </xdr:nvSpPr>
      <xdr:spPr>
        <a:xfrm>
          <a:off x="5781675" y="5026025"/>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0" name="テキスト ボックス 49">
          <a:extLst>
            <a:ext uri="{FF2B5EF4-FFF2-40B4-BE49-F238E27FC236}">
              <a16:creationId xmlns:a16="http://schemas.microsoft.com/office/drawing/2014/main" id="{C55ED3C0-C880-4D31-93FA-507C907D340D}"/>
            </a:ext>
          </a:extLst>
        </xdr:cNvPr>
        <xdr:cNvSpPr txBox="1"/>
      </xdr:nvSpPr>
      <xdr:spPr>
        <a:xfrm>
          <a:off x="5857875" y="5254625"/>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000">
              <a:solidFill>
                <a:schemeClr val="dk1"/>
              </a:solidFill>
              <a:effectLst/>
              <a:latin typeface="+mn-lt"/>
              <a:ea typeface="+mn-ea"/>
              <a:cs typeface="+mn-cs"/>
            </a:rPr>
            <a:t>全国・福島県平均より低い水準で推移している。これは、町内に公共施設が少ないこと、近年建設した学校施設</a:t>
          </a:r>
          <a:r>
            <a:rPr kumimoji="1" lang="ja-JP" altLang="en-US" sz="1000">
              <a:solidFill>
                <a:schemeClr val="dk1"/>
              </a:solidFill>
              <a:effectLst/>
              <a:latin typeface="+mn-lt"/>
              <a:ea typeface="+mn-ea"/>
              <a:cs typeface="+mn-cs"/>
            </a:rPr>
            <a:t>等</a:t>
          </a:r>
          <a:r>
            <a:rPr kumimoji="1" lang="ja-JP" altLang="ja-JP" sz="1000">
              <a:solidFill>
                <a:schemeClr val="dk1"/>
              </a:solidFill>
              <a:effectLst/>
              <a:latin typeface="+mn-lt"/>
              <a:ea typeface="+mn-ea"/>
              <a:cs typeface="+mn-cs"/>
            </a:rPr>
            <a:t>の償却が進んでいないことが要因である。しかしながら、年数経過により施設の老朽化が進んでおり、建替え等の財源の確保が困難であることから、今後減価償却率の上昇が見込まれる。急激な減価償却率の上昇を抑えるためにも、公共施設等総合管理計画及び個別施設計画に基づき、長期的な視点での適正・適切な施設管理に努めていかなければならない。</a:t>
          </a:r>
          <a:endParaRPr lang="ja-JP" altLang="ja-JP" sz="1000">
            <a:effectLst/>
          </a:endParaRP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51" name="テキスト ボックス 50">
          <a:extLst>
            <a:ext uri="{FF2B5EF4-FFF2-40B4-BE49-F238E27FC236}">
              <a16:creationId xmlns:a16="http://schemas.microsoft.com/office/drawing/2014/main" id="{75B56DAA-ED02-41F8-A230-36EAFEF628E8}"/>
            </a:ext>
          </a:extLst>
        </xdr:cNvPr>
        <xdr:cNvSpPr txBox="1"/>
      </xdr:nvSpPr>
      <xdr:spPr>
        <a:xfrm>
          <a:off x="1235075" y="4775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2" name="直線コネクタ 51">
          <a:extLst>
            <a:ext uri="{FF2B5EF4-FFF2-40B4-BE49-F238E27FC236}">
              <a16:creationId xmlns:a16="http://schemas.microsoft.com/office/drawing/2014/main" id="{BE1907B9-0B85-402B-A5F3-EE9DD2ECE76B}"/>
            </a:ext>
          </a:extLst>
        </xdr:cNvPr>
        <xdr:cNvCxnSpPr/>
      </xdr:nvCxnSpPr>
      <xdr:spPr>
        <a:xfrm>
          <a:off x="1273175" y="712152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3" name="テキスト ボックス 52">
          <a:extLst>
            <a:ext uri="{FF2B5EF4-FFF2-40B4-BE49-F238E27FC236}">
              <a16:creationId xmlns:a16="http://schemas.microsoft.com/office/drawing/2014/main" id="{6E1578B0-2F0B-4EDB-A1E5-A3A5480E2579}"/>
            </a:ext>
          </a:extLst>
        </xdr:cNvPr>
        <xdr:cNvSpPr txBox="1"/>
      </xdr:nvSpPr>
      <xdr:spPr>
        <a:xfrm>
          <a:off x="802161" y="702772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54" name="直線コネクタ 53">
          <a:extLst>
            <a:ext uri="{FF2B5EF4-FFF2-40B4-BE49-F238E27FC236}">
              <a16:creationId xmlns:a16="http://schemas.microsoft.com/office/drawing/2014/main" id="{BC347DEF-EC00-40C6-97DC-3447AD14EA14}"/>
            </a:ext>
          </a:extLst>
        </xdr:cNvPr>
        <xdr:cNvCxnSpPr/>
      </xdr:nvCxnSpPr>
      <xdr:spPr>
        <a:xfrm>
          <a:off x="1273175" y="68162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55" name="テキスト ボックス 54">
          <a:extLst>
            <a:ext uri="{FF2B5EF4-FFF2-40B4-BE49-F238E27FC236}">
              <a16:creationId xmlns:a16="http://schemas.microsoft.com/office/drawing/2014/main" id="{DDBB41AD-FD6A-4DBE-A839-85A47FD93A34}"/>
            </a:ext>
          </a:extLst>
        </xdr:cNvPr>
        <xdr:cNvSpPr txBox="1"/>
      </xdr:nvSpPr>
      <xdr:spPr>
        <a:xfrm>
          <a:off x="850281" y="672247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56" name="直線コネクタ 55">
          <a:extLst>
            <a:ext uri="{FF2B5EF4-FFF2-40B4-BE49-F238E27FC236}">
              <a16:creationId xmlns:a16="http://schemas.microsoft.com/office/drawing/2014/main" id="{58DCCDD4-6EA1-4047-98AC-BA1040A51A74}"/>
            </a:ext>
          </a:extLst>
        </xdr:cNvPr>
        <xdr:cNvCxnSpPr/>
      </xdr:nvCxnSpPr>
      <xdr:spPr>
        <a:xfrm>
          <a:off x="1273175" y="65078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57" name="テキスト ボックス 56">
          <a:extLst>
            <a:ext uri="{FF2B5EF4-FFF2-40B4-BE49-F238E27FC236}">
              <a16:creationId xmlns:a16="http://schemas.microsoft.com/office/drawing/2014/main" id="{0B8AEF87-9F53-426B-B6D3-7D4ACBA4075C}"/>
            </a:ext>
          </a:extLst>
        </xdr:cNvPr>
        <xdr:cNvSpPr txBox="1"/>
      </xdr:nvSpPr>
      <xdr:spPr>
        <a:xfrm>
          <a:off x="850281" y="641404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58" name="直線コネクタ 57">
          <a:extLst>
            <a:ext uri="{FF2B5EF4-FFF2-40B4-BE49-F238E27FC236}">
              <a16:creationId xmlns:a16="http://schemas.microsoft.com/office/drawing/2014/main" id="{0DB9E23C-8618-4F16-B9F4-E60714A34F48}"/>
            </a:ext>
          </a:extLst>
        </xdr:cNvPr>
        <xdr:cNvCxnSpPr/>
      </xdr:nvCxnSpPr>
      <xdr:spPr>
        <a:xfrm>
          <a:off x="1273175" y="61994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59" name="テキスト ボックス 58">
          <a:extLst>
            <a:ext uri="{FF2B5EF4-FFF2-40B4-BE49-F238E27FC236}">
              <a16:creationId xmlns:a16="http://schemas.microsoft.com/office/drawing/2014/main" id="{7C4605FE-4982-47CC-BCB9-F26BA2E1B195}"/>
            </a:ext>
          </a:extLst>
        </xdr:cNvPr>
        <xdr:cNvSpPr txBox="1"/>
      </xdr:nvSpPr>
      <xdr:spPr>
        <a:xfrm>
          <a:off x="850281" y="6105613"/>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60" name="直線コネクタ 59">
          <a:extLst>
            <a:ext uri="{FF2B5EF4-FFF2-40B4-BE49-F238E27FC236}">
              <a16:creationId xmlns:a16="http://schemas.microsoft.com/office/drawing/2014/main" id="{F0CB4D2B-55C2-48AC-8247-154C04223312}"/>
            </a:ext>
          </a:extLst>
        </xdr:cNvPr>
        <xdr:cNvCxnSpPr/>
      </xdr:nvCxnSpPr>
      <xdr:spPr>
        <a:xfrm>
          <a:off x="1273175" y="5887811"/>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61" name="テキスト ボックス 60">
          <a:extLst>
            <a:ext uri="{FF2B5EF4-FFF2-40B4-BE49-F238E27FC236}">
              <a16:creationId xmlns:a16="http://schemas.microsoft.com/office/drawing/2014/main" id="{A9791E06-CC36-4DC6-80B0-47F93D624DD1}"/>
            </a:ext>
          </a:extLst>
        </xdr:cNvPr>
        <xdr:cNvSpPr txBox="1"/>
      </xdr:nvSpPr>
      <xdr:spPr>
        <a:xfrm>
          <a:off x="850281" y="5794010"/>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62" name="直線コネクタ 61">
          <a:extLst>
            <a:ext uri="{FF2B5EF4-FFF2-40B4-BE49-F238E27FC236}">
              <a16:creationId xmlns:a16="http://schemas.microsoft.com/office/drawing/2014/main" id="{E7815A85-F7EC-4AEA-89B4-8A1906097E84}"/>
            </a:ext>
          </a:extLst>
        </xdr:cNvPr>
        <xdr:cNvCxnSpPr/>
      </xdr:nvCxnSpPr>
      <xdr:spPr>
        <a:xfrm>
          <a:off x="1273175" y="557938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63" name="テキスト ボックス 62">
          <a:extLst>
            <a:ext uri="{FF2B5EF4-FFF2-40B4-BE49-F238E27FC236}">
              <a16:creationId xmlns:a16="http://schemas.microsoft.com/office/drawing/2014/main" id="{3CFBF206-6BF2-4E52-8A3E-2D7235B202C0}"/>
            </a:ext>
          </a:extLst>
        </xdr:cNvPr>
        <xdr:cNvSpPr txBox="1"/>
      </xdr:nvSpPr>
      <xdr:spPr>
        <a:xfrm>
          <a:off x="850281" y="548558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64" name="直線コネクタ 63">
          <a:extLst>
            <a:ext uri="{FF2B5EF4-FFF2-40B4-BE49-F238E27FC236}">
              <a16:creationId xmlns:a16="http://schemas.microsoft.com/office/drawing/2014/main" id="{B93A5BF6-8FCE-4D4C-B418-2A467F2A1CEA}"/>
            </a:ext>
          </a:extLst>
        </xdr:cNvPr>
        <xdr:cNvCxnSpPr/>
      </xdr:nvCxnSpPr>
      <xdr:spPr>
        <a:xfrm>
          <a:off x="1273175" y="52741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65" name="テキスト ボックス 64">
          <a:extLst>
            <a:ext uri="{FF2B5EF4-FFF2-40B4-BE49-F238E27FC236}">
              <a16:creationId xmlns:a16="http://schemas.microsoft.com/office/drawing/2014/main" id="{3AF85530-6A66-4DF0-8A04-8524536FFE0C}"/>
            </a:ext>
          </a:extLst>
        </xdr:cNvPr>
        <xdr:cNvSpPr txBox="1"/>
      </xdr:nvSpPr>
      <xdr:spPr>
        <a:xfrm>
          <a:off x="850281" y="517715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6" name="直線コネクタ 65">
          <a:extLst>
            <a:ext uri="{FF2B5EF4-FFF2-40B4-BE49-F238E27FC236}">
              <a16:creationId xmlns:a16="http://schemas.microsoft.com/office/drawing/2014/main" id="{0247D236-973C-49EC-A88A-61C63EABF5F2}"/>
            </a:ext>
          </a:extLst>
        </xdr:cNvPr>
        <xdr:cNvCxnSpPr/>
      </xdr:nvCxnSpPr>
      <xdr:spPr>
        <a:xfrm>
          <a:off x="1273175" y="49657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7" name="テキスト ボックス 66">
          <a:extLst>
            <a:ext uri="{FF2B5EF4-FFF2-40B4-BE49-F238E27FC236}">
              <a16:creationId xmlns:a16="http://schemas.microsoft.com/office/drawing/2014/main" id="{25A15D0C-92FD-482B-994A-E6B13ED307B6}"/>
            </a:ext>
          </a:extLst>
        </xdr:cNvPr>
        <xdr:cNvSpPr txBox="1"/>
      </xdr:nvSpPr>
      <xdr:spPr>
        <a:xfrm>
          <a:off x="850281" y="48718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8" name="有形固定資産減価償却率グラフ枠">
          <a:extLst>
            <a:ext uri="{FF2B5EF4-FFF2-40B4-BE49-F238E27FC236}">
              <a16:creationId xmlns:a16="http://schemas.microsoft.com/office/drawing/2014/main" id="{EE673EE0-6FDF-4BFD-BAFD-B7F778942171}"/>
            </a:ext>
          </a:extLst>
        </xdr:cNvPr>
        <xdr:cNvSpPr/>
      </xdr:nvSpPr>
      <xdr:spPr>
        <a:xfrm>
          <a:off x="1273175" y="4965700"/>
          <a:ext cx="4241800" cy="215582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170997</xdr:rowOff>
    </xdr:from>
    <xdr:to>
      <xdr:col>23</xdr:col>
      <xdr:colOff>85090</xdr:colOff>
      <xdr:row>35</xdr:row>
      <xdr:rowOff>92982</xdr:rowOff>
    </xdr:to>
    <xdr:cxnSp macro="">
      <xdr:nvCxnSpPr>
        <xdr:cNvPr id="69" name="直線コネクタ 68">
          <a:extLst>
            <a:ext uri="{FF2B5EF4-FFF2-40B4-BE49-F238E27FC236}">
              <a16:creationId xmlns:a16="http://schemas.microsoft.com/office/drawing/2014/main" id="{07496451-11FD-40E4-A5F9-2FC04082C7E4}"/>
            </a:ext>
          </a:extLst>
        </xdr:cNvPr>
        <xdr:cNvCxnSpPr/>
      </xdr:nvCxnSpPr>
      <xdr:spPr>
        <a:xfrm flipV="1">
          <a:off x="4766945" y="5409747"/>
          <a:ext cx="1270" cy="14650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35</xdr:row>
      <xdr:rowOff>96809</xdr:rowOff>
    </xdr:from>
    <xdr:ext cx="405111" cy="259045"/>
    <xdr:sp macro="" textlink="">
      <xdr:nvSpPr>
        <xdr:cNvPr id="70" name="有形固定資産減価償却率最小値テキスト">
          <a:extLst>
            <a:ext uri="{FF2B5EF4-FFF2-40B4-BE49-F238E27FC236}">
              <a16:creationId xmlns:a16="http://schemas.microsoft.com/office/drawing/2014/main" id="{C0E0DE0C-51DC-43B7-8072-15843C952371}"/>
            </a:ext>
          </a:extLst>
        </xdr:cNvPr>
        <xdr:cNvSpPr txBox="1"/>
      </xdr:nvSpPr>
      <xdr:spPr>
        <a:xfrm>
          <a:off x="4816475" y="68786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35</xdr:row>
      <xdr:rowOff>92982</xdr:rowOff>
    </xdr:from>
    <xdr:to>
      <xdr:col>23</xdr:col>
      <xdr:colOff>174625</xdr:colOff>
      <xdr:row>35</xdr:row>
      <xdr:rowOff>92982</xdr:rowOff>
    </xdr:to>
    <xdr:cxnSp macro="">
      <xdr:nvCxnSpPr>
        <xdr:cNvPr id="71" name="直線コネクタ 70">
          <a:extLst>
            <a:ext uri="{FF2B5EF4-FFF2-40B4-BE49-F238E27FC236}">
              <a16:creationId xmlns:a16="http://schemas.microsoft.com/office/drawing/2014/main" id="{AE3F5358-9BC0-46DE-BFD6-C3B5B6F34538}"/>
            </a:ext>
          </a:extLst>
        </xdr:cNvPr>
        <xdr:cNvCxnSpPr/>
      </xdr:nvCxnSpPr>
      <xdr:spPr>
        <a:xfrm>
          <a:off x="4676775" y="68747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117674</xdr:rowOff>
    </xdr:from>
    <xdr:ext cx="405111" cy="259045"/>
    <xdr:sp macro="" textlink="">
      <xdr:nvSpPr>
        <xdr:cNvPr id="72" name="有形固定資産減価償却率最大値テキスト">
          <a:extLst>
            <a:ext uri="{FF2B5EF4-FFF2-40B4-BE49-F238E27FC236}">
              <a16:creationId xmlns:a16="http://schemas.microsoft.com/office/drawing/2014/main" id="{827E7038-4694-4435-8C2A-B1E2605F7BA9}"/>
            </a:ext>
          </a:extLst>
        </xdr:cNvPr>
        <xdr:cNvSpPr txBox="1"/>
      </xdr:nvSpPr>
      <xdr:spPr>
        <a:xfrm>
          <a:off x="4816475" y="51849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170997</xdr:rowOff>
    </xdr:from>
    <xdr:to>
      <xdr:col>23</xdr:col>
      <xdr:colOff>174625</xdr:colOff>
      <xdr:row>26</xdr:row>
      <xdr:rowOff>170997</xdr:rowOff>
    </xdr:to>
    <xdr:cxnSp macro="">
      <xdr:nvCxnSpPr>
        <xdr:cNvPr id="73" name="直線コネクタ 72">
          <a:extLst>
            <a:ext uri="{FF2B5EF4-FFF2-40B4-BE49-F238E27FC236}">
              <a16:creationId xmlns:a16="http://schemas.microsoft.com/office/drawing/2014/main" id="{F4CCA183-2F4D-4032-A1EE-7AEFC9CEE629}"/>
            </a:ext>
          </a:extLst>
        </xdr:cNvPr>
        <xdr:cNvCxnSpPr/>
      </xdr:nvCxnSpPr>
      <xdr:spPr>
        <a:xfrm>
          <a:off x="4676775" y="54097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69776</xdr:rowOff>
    </xdr:from>
    <xdr:ext cx="405111" cy="259045"/>
    <xdr:sp macro="" textlink="">
      <xdr:nvSpPr>
        <xdr:cNvPr id="74" name="有形固定資産減価償却率平均値テキスト">
          <a:extLst>
            <a:ext uri="{FF2B5EF4-FFF2-40B4-BE49-F238E27FC236}">
              <a16:creationId xmlns:a16="http://schemas.microsoft.com/office/drawing/2014/main" id="{9262915F-B349-4058-8F6B-524F953E543D}"/>
            </a:ext>
          </a:extLst>
        </xdr:cNvPr>
        <xdr:cNvSpPr txBox="1"/>
      </xdr:nvSpPr>
      <xdr:spPr>
        <a:xfrm>
          <a:off x="4816475" y="599750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91349</xdr:rowOff>
    </xdr:from>
    <xdr:to>
      <xdr:col>23</xdr:col>
      <xdr:colOff>136525</xdr:colOff>
      <xdr:row>31</xdr:row>
      <xdr:rowOff>21499</xdr:rowOff>
    </xdr:to>
    <xdr:sp macro="" textlink="">
      <xdr:nvSpPr>
        <xdr:cNvPr id="75" name="フローチャート: 判断 74">
          <a:extLst>
            <a:ext uri="{FF2B5EF4-FFF2-40B4-BE49-F238E27FC236}">
              <a16:creationId xmlns:a16="http://schemas.microsoft.com/office/drawing/2014/main" id="{CDB90EFE-9B5D-435A-A071-ABA793705623}"/>
            </a:ext>
          </a:extLst>
        </xdr:cNvPr>
        <xdr:cNvSpPr/>
      </xdr:nvSpPr>
      <xdr:spPr>
        <a:xfrm>
          <a:off x="4714875" y="6015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45085</xdr:rowOff>
    </xdr:from>
    <xdr:to>
      <xdr:col>19</xdr:col>
      <xdr:colOff>187325</xdr:colOff>
      <xdr:row>30</xdr:row>
      <xdr:rowOff>146685</xdr:rowOff>
    </xdr:to>
    <xdr:sp macro="" textlink="">
      <xdr:nvSpPr>
        <xdr:cNvPr id="76" name="フローチャート: 判断 75">
          <a:extLst>
            <a:ext uri="{FF2B5EF4-FFF2-40B4-BE49-F238E27FC236}">
              <a16:creationId xmlns:a16="http://schemas.microsoft.com/office/drawing/2014/main" id="{F381150E-D09E-4169-B41D-F97FD86C674E}"/>
            </a:ext>
          </a:extLst>
        </xdr:cNvPr>
        <xdr:cNvSpPr/>
      </xdr:nvSpPr>
      <xdr:spPr>
        <a:xfrm>
          <a:off x="4006850" y="5972810"/>
          <a:ext cx="984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1905</xdr:rowOff>
    </xdr:from>
    <xdr:to>
      <xdr:col>15</xdr:col>
      <xdr:colOff>187325</xdr:colOff>
      <xdr:row>30</xdr:row>
      <xdr:rowOff>103505</xdr:rowOff>
    </xdr:to>
    <xdr:sp macro="" textlink="">
      <xdr:nvSpPr>
        <xdr:cNvPr id="77" name="フローチャート: 判断 76">
          <a:extLst>
            <a:ext uri="{FF2B5EF4-FFF2-40B4-BE49-F238E27FC236}">
              <a16:creationId xmlns:a16="http://schemas.microsoft.com/office/drawing/2014/main" id="{50DEEC6B-C524-459A-A9C4-C1EF45D4FB6A}"/>
            </a:ext>
          </a:extLst>
        </xdr:cNvPr>
        <xdr:cNvSpPr/>
      </xdr:nvSpPr>
      <xdr:spPr>
        <a:xfrm>
          <a:off x="3244850" y="5926455"/>
          <a:ext cx="984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1905</xdr:rowOff>
    </xdr:from>
    <xdr:to>
      <xdr:col>11</xdr:col>
      <xdr:colOff>187325</xdr:colOff>
      <xdr:row>30</xdr:row>
      <xdr:rowOff>103505</xdr:rowOff>
    </xdr:to>
    <xdr:sp macro="" textlink="">
      <xdr:nvSpPr>
        <xdr:cNvPr id="78" name="フローチャート: 判断 77">
          <a:extLst>
            <a:ext uri="{FF2B5EF4-FFF2-40B4-BE49-F238E27FC236}">
              <a16:creationId xmlns:a16="http://schemas.microsoft.com/office/drawing/2014/main" id="{DE225EF7-576A-4497-A79C-A2FAC40719C1}"/>
            </a:ext>
          </a:extLst>
        </xdr:cNvPr>
        <xdr:cNvSpPr/>
      </xdr:nvSpPr>
      <xdr:spPr>
        <a:xfrm>
          <a:off x="2482850" y="5926455"/>
          <a:ext cx="984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151765</xdr:rowOff>
    </xdr:from>
    <xdr:to>
      <xdr:col>7</xdr:col>
      <xdr:colOff>187325</xdr:colOff>
      <xdr:row>30</xdr:row>
      <xdr:rowOff>81915</xdr:rowOff>
    </xdr:to>
    <xdr:sp macro="" textlink="">
      <xdr:nvSpPr>
        <xdr:cNvPr id="79" name="フローチャート: 判断 78">
          <a:extLst>
            <a:ext uri="{FF2B5EF4-FFF2-40B4-BE49-F238E27FC236}">
              <a16:creationId xmlns:a16="http://schemas.microsoft.com/office/drawing/2014/main" id="{7AAB93C1-0C37-413D-8959-46138DADE631}"/>
            </a:ext>
          </a:extLst>
        </xdr:cNvPr>
        <xdr:cNvSpPr/>
      </xdr:nvSpPr>
      <xdr:spPr>
        <a:xfrm>
          <a:off x="1720850" y="5904865"/>
          <a:ext cx="984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046CB239-AAC9-4CF7-87C6-4C08FBDCFA19}"/>
            </a:ext>
          </a:extLst>
        </xdr:cNvPr>
        <xdr:cNvSpPr txBox="1"/>
      </xdr:nvSpPr>
      <xdr:spPr>
        <a:xfrm>
          <a:off x="4587875" y="71674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1" name="テキスト ボックス 80">
          <a:extLst>
            <a:ext uri="{FF2B5EF4-FFF2-40B4-BE49-F238E27FC236}">
              <a16:creationId xmlns:a16="http://schemas.microsoft.com/office/drawing/2014/main" id="{57E9FC2A-F130-4CEA-96D3-E96B7B91D7B0}"/>
            </a:ext>
          </a:extLst>
        </xdr:cNvPr>
        <xdr:cNvSpPr txBox="1"/>
      </xdr:nvSpPr>
      <xdr:spPr>
        <a:xfrm>
          <a:off x="3876675" y="71674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2" name="テキスト ボックス 81">
          <a:extLst>
            <a:ext uri="{FF2B5EF4-FFF2-40B4-BE49-F238E27FC236}">
              <a16:creationId xmlns:a16="http://schemas.microsoft.com/office/drawing/2014/main" id="{A8628E28-43D8-42DD-B810-6DD003216BD2}"/>
            </a:ext>
          </a:extLst>
        </xdr:cNvPr>
        <xdr:cNvSpPr txBox="1"/>
      </xdr:nvSpPr>
      <xdr:spPr>
        <a:xfrm>
          <a:off x="3114675" y="71674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3" name="テキスト ボックス 82">
          <a:extLst>
            <a:ext uri="{FF2B5EF4-FFF2-40B4-BE49-F238E27FC236}">
              <a16:creationId xmlns:a16="http://schemas.microsoft.com/office/drawing/2014/main" id="{5A4A38AD-C6CA-4D16-8860-681B0814D5DA}"/>
            </a:ext>
          </a:extLst>
        </xdr:cNvPr>
        <xdr:cNvSpPr txBox="1"/>
      </xdr:nvSpPr>
      <xdr:spPr>
        <a:xfrm>
          <a:off x="2352675" y="71674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4" name="テキスト ボックス 83">
          <a:extLst>
            <a:ext uri="{FF2B5EF4-FFF2-40B4-BE49-F238E27FC236}">
              <a16:creationId xmlns:a16="http://schemas.microsoft.com/office/drawing/2014/main" id="{F4B2FB5B-40FA-44E9-A54F-67961DE8C9FA}"/>
            </a:ext>
          </a:extLst>
        </xdr:cNvPr>
        <xdr:cNvSpPr txBox="1"/>
      </xdr:nvSpPr>
      <xdr:spPr>
        <a:xfrm>
          <a:off x="1590675" y="71674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59236</xdr:rowOff>
    </xdr:from>
    <xdr:to>
      <xdr:col>23</xdr:col>
      <xdr:colOff>136525</xdr:colOff>
      <xdr:row>29</xdr:row>
      <xdr:rowOff>160836</xdr:rowOff>
    </xdr:to>
    <xdr:sp macro="" textlink="">
      <xdr:nvSpPr>
        <xdr:cNvPr id="85" name="楕円 84">
          <a:extLst>
            <a:ext uri="{FF2B5EF4-FFF2-40B4-BE49-F238E27FC236}">
              <a16:creationId xmlns:a16="http://schemas.microsoft.com/office/drawing/2014/main" id="{FC92A78D-DC2A-4147-9B8E-6DD3AFDEB217}"/>
            </a:ext>
          </a:extLst>
        </xdr:cNvPr>
        <xdr:cNvSpPr/>
      </xdr:nvSpPr>
      <xdr:spPr>
        <a:xfrm>
          <a:off x="4714875" y="5812336"/>
          <a:ext cx="1016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28</xdr:row>
      <xdr:rowOff>82113</xdr:rowOff>
    </xdr:from>
    <xdr:ext cx="405111" cy="259045"/>
    <xdr:sp macro="" textlink="">
      <xdr:nvSpPr>
        <xdr:cNvPr id="86" name="有形固定資産減価償却率該当値テキスト">
          <a:extLst>
            <a:ext uri="{FF2B5EF4-FFF2-40B4-BE49-F238E27FC236}">
              <a16:creationId xmlns:a16="http://schemas.microsoft.com/office/drawing/2014/main" id="{DA5C357B-E039-4CF9-A821-7BD253B710F8}"/>
            </a:ext>
          </a:extLst>
        </xdr:cNvPr>
        <xdr:cNvSpPr txBox="1"/>
      </xdr:nvSpPr>
      <xdr:spPr>
        <a:xfrm>
          <a:off x="4816475" y="56669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28</xdr:row>
      <xdr:rowOff>169001</xdr:rowOff>
    </xdr:from>
    <xdr:to>
      <xdr:col>19</xdr:col>
      <xdr:colOff>187325</xdr:colOff>
      <xdr:row>29</xdr:row>
      <xdr:rowOff>99151</xdr:rowOff>
    </xdr:to>
    <xdr:sp macro="" textlink="">
      <xdr:nvSpPr>
        <xdr:cNvPr id="87" name="楕円 86">
          <a:extLst>
            <a:ext uri="{FF2B5EF4-FFF2-40B4-BE49-F238E27FC236}">
              <a16:creationId xmlns:a16="http://schemas.microsoft.com/office/drawing/2014/main" id="{E6D7C38C-52C3-4D94-9575-62922F46C86A}"/>
            </a:ext>
          </a:extLst>
        </xdr:cNvPr>
        <xdr:cNvSpPr/>
      </xdr:nvSpPr>
      <xdr:spPr>
        <a:xfrm>
          <a:off x="4006850" y="5750651"/>
          <a:ext cx="984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29</xdr:row>
      <xdr:rowOff>48351</xdr:rowOff>
    </xdr:from>
    <xdr:to>
      <xdr:col>23</xdr:col>
      <xdr:colOff>85725</xdr:colOff>
      <xdr:row>29</xdr:row>
      <xdr:rowOff>110036</xdr:rowOff>
    </xdr:to>
    <xdr:cxnSp macro="">
      <xdr:nvCxnSpPr>
        <xdr:cNvPr id="88" name="直線コネクタ 87">
          <a:extLst>
            <a:ext uri="{FF2B5EF4-FFF2-40B4-BE49-F238E27FC236}">
              <a16:creationId xmlns:a16="http://schemas.microsoft.com/office/drawing/2014/main" id="{ED3165B7-236F-4D76-ADC6-42CD5E94D91F}"/>
            </a:ext>
          </a:extLst>
        </xdr:cNvPr>
        <xdr:cNvCxnSpPr/>
      </xdr:nvCxnSpPr>
      <xdr:spPr>
        <a:xfrm>
          <a:off x="4054475" y="5804626"/>
          <a:ext cx="714375" cy="585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28</xdr:row>
      <xdr:rowOff>101147</xdr:rowOff>
    </xdr:from>
    <xdr:to>
      <xdr:col>15</xdr:col>
      <xdr:colOff>187325</xdr:colOff>
      <xdr:row>29</xdr:row>
      <xdr:rowOff>31297</xdr:rowOff>
    </xdr:to>
    <xdr:sp macro="" textlink="">
      <xdr:nvSpPr>
        <xdr:cNvPr id="89" name="楕円 88">
          <a:extLst>
            <a:ext uri="{FF2B5EF4-FFF2-40B4-BE49-F238E27FC236}">
              <a16:creationId xmlns:a16="http://schemas.microsoft.com/office/drawing/2014/main" id="{15611D28-D7C8-44FE-952C-7941E58B6D9E}"/>
            </a:ext>
          </a:extLst>
        </xdr:cNvPr>
        <xdr:cNvSpPr/>
      </xdr:nvSpPr>
      <xdr:spPr>
        <a:xfrm>
          <a:off x="3244850" y="5685972"/>
          <a:ext cx="984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28</xdr:row>
      <xdr:rowOff>151947</xdr:rowOff>
    </xdr:from>
    <xdr:to>
      <xdr:col>19</xdr:col>
      <xdr:colOff>136525</xdr:colOff>
      <xdr:row>29</xdr:row>
      <xdr:rowOff>48351</xdr:rowOff>
    </xdr:to>
    <xdr:cxnSp macro="">
      <xdr:nvCxnSpPr>
        <xdr:cNvPr id="90" name="直線コネクタ 89">
          <a:extLst>
            <a:ext uri="{FF2B5EF4-FFF2-40B4-BE49-F238E27FC236}">
              <a16:creationId xmlns:a16="http://schemas.microsoft.com/office/drawing/2014/main" id="{2DD88524-B730-498F-B739-094AA7FE911D}"/>
            </a:ext>
          </a:extLst>
        </xdr:cNvPr>
        <xdr:cNvCxnSpPr/>
      </xdr:nvCxnSpPr>
      <xdr:spPr>
        <a:xfrm>
          <a:off x="3292475" y="5733597"/>
          <a:ext cx="762000" cy="710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28</xdr:row>
      <xdr:rowOff>36376</xdr:rowOff>
    </xdr:from>
    <xdr:to>
      <xdr:col>11</xdr:col>
      <xdr:colOff>187325</xdr:colOff>
      <xdr:row>28</xdr:row>
      <xdr:rowOff>137976</xdr:rowOff>
    </xdr:to>
    <xdr:sp macro="" textlink="">
      <xdr:nvSpPr>
        <xdr:cNvPr id="91" name="楕円 90">
          <a:extLst>
            <a:ext uri="{FF2B5EF4-FFF2-40B4-BE49-F238E27FC236}">
              <a16:creationId xmlns:a16="http://schemas.microsoft.com/office/drawing/2014/main" id="{5B150DD0-F750-4C97-9202-7A0967C75873}"/>
            </a:ext>
          </a:extLst>
        </xdr:cNvPr>
        <xdr:cNvSpPr/>
      </xdr:nvSpPr>
      <xdr:spPr>
        <a:xfrm>
          <a:off x="2482850" y="5618026"/>
          <a:ext cx="984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28</xdr:row>
      <xdr:rowOff>87176</xdr:rowOff>
    </xdr:from>
    <xdr:to>
      <xdr:col>15</xdr:col>
      <xdr:colOff>136525</xdr:colOff>
      <xdr:row>28</xdr:row>
      <xdr:rowOff>151947</xdr:rowOff>
    </xdr:to>
    <xdr:cxnSp macro="">
      <xdr:nvCxnSpPr>
        <xdr:cNvPr id="92" name="直線コネクタ 91">
          <a:extLst>
            <a:ext uri="{FF2B5EF4-FFF2-40B4-BE49-F238E27FC236}">
              <a16:creationId xmlns:a16="http://schemas.microsoft.com/office/drawing/2014/main" id="{527CAB44-622D-4CCF-A05F-5E5970CDEB74}"/>
            </a:ext>
          </a:extLst>
        </xdr:cNvPr>
        <xdr:cNvCxnSpPr/>
      </xdr:nvCxnSpPr>
      <xdr:spPr>
        <a:xfrm>
          <a:off x="2530475" y="5672001"/>
          <a:ext cx="762000" cy="615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27</xdr:row>
      <xdr:rowOff>149225</xdr:rowOff>
    </xdr:from>
    <xdr:to>
      <xdr:col>7</xdr:col>
      <xdr:colOff>187325</xdr:colOff>
      <xdr:row>28</xdr:row>
      <xdr:rowOff>79375</xdr:rowOff>
    </xdr:to>
    <xdr:sp macro="" textlink="">
      <xdr:nvSpPr>
        <xdr:cNvPr id="93" name="楕円 92">
          <a:extLst>
            <a:ext uri="{FF2B5EF4-FFF2-40B4-BE49-F238E27FC236}">
              <a16:creationId xmlns:a16="http://schemas.microsoft.com/office/drawing/2014/main" id="{15FD3841-7D30-4457-AFD9-8D83D12FE7C9}"/>
            </a:ext>
          </a:extLst>
        </xdr:cNvPr>
        <xdr:cNvSpPr/>
      </xdr:nvSpPr>
      <xdr:spPr>
        <a:xfrm>
          <a:off x="1720850" y="5559425"/>
          <a:ext cx="984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28</xdr:row>
      <xdr:rowOff>28575</xdr:rowOff>
    </xdr:from>
    <xdr:to>
      <xdr:col>11</xdr:col>
      <xdr:colOff>136525</xdr:colOff>
      <xdr:row>28</xdr:row>
      <xdr:rowOff>87176</xdr:rowOff>
    </xdr:to>
    <xdr:cxnSp macro="">
      <xdr:nvCxnSpPr>
        <xdr:cNvPr id="94" name="直線コネクタ 93">
          <a:extLst>
            <a:ext uri="{FF2B5EF4-FFF2-40B4-BE49-F238E27FC236}">
              <a16:creationId xmlns:a16="http://schemas.microsoft.com/office/drawing/2014/main" id="{A1DD2209-4AE0-4F30-9B2B-666389F3C09A}"/>
            </a:ext>
          </a:extLst>
        </xdr:cNvPr>
        <xdr:cNvCxnSpPr/>
      </xdr:nvCxnSpPr>
      <xdr:spPr>
        <a:xfrm>
          <a:off x="1768475" y="5613400"/>
          <a:ext cx="762000" cy="586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137812</xdr:rowOff>
    </xdr:from>
    <xdr:ext cx="405111" cy="259045"/>
    <xdr:sp macro="" textlink="">
      <xdr:nvSpPr>
        <xdr:cNvPr id="95" name="n_1aveValue有形固定資産減価償却率">
          <a:extLst>
            <a:ext uri="{FF2B5EF4-FFF2-40B4-BE49-F238E27FC236}">
              <a16:creationId xmlns:a16="http://schemas.microsoft.com/office/drawing/2014/main" id="{B66750ED-9707-4854-ADEC-C94E09A92A83}"/>
            </a:ext>
          </a:extLst>
        </xdr:cNvPr>
        <xdr:cNvSpPr txBox="1"/>
      </xdr:nvSpPr>
      <xdr:spPr>
        <a:xfrm>
          <a:off x="3839219" y="6062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94632</xdr:rowOff>
    </xdr:from>
    <xdr:ext cx="405111" cy="259045"/>
    <xdr:sp macro="" textlink="">
      <xdr:nvSpPr>
        <xdr:cNvPr id="96" name="n_2aveValue有形固定資産減価償却率">
          <a:extLst>
            <a:ext uri="{FF2B5EF4-FFF2-40B4-BE49-F238E27FC236}">
              <a16:creationId xmlns:a16="http://schemas.microsoft.com/office/drawing/2014/main" id="{9291240A-5564-4EA9-9246-C9A27C7A2569}"/>
            </a:ext>
          </a:extLst>
        </xdr:cNvPr>
        <xdr:cNvSpPr txBox="1"/>
      </xdr:nvSpPr>
      <xdr:spPr>
        <a:xfrm>
          <a:off x="3093094" y="6019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94632</xdr:rowOff>
    </xdr:from>
    <xdr:ext cx="405111" cy="259045"/>
    <xdr:sp macro="" textlink="">
      <xdr:nvSpPr>
        <xdr:cNvPr id="97" name="n_3aveValue有形固定資産減価償却率">
          <a:extLst>
            <a:ext uri="{FF2B5EF4-FFF2-40B4-BE49-F238E27FC236}">
              <a16:creationId xmlns:a16="http://schemas.microsoft.com/office/drawing/2014/main" id="{DF9FC46D-2806-4ED2-8BD7-DFA930AD6472}"/>
            </a:ext>
          </a:extLst>
        </xdr:cNvPr>
        <xdr:cNvSpPr txBox="1"/>
      </xdr:nvSpPr>
      <xdr:spPr>
        <a:xfrm>
          <a:off x="2331094" y="6019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73042</xdr:rowOff>
    </xdr:from>
    <xdr:ext cx="405111" cy="259045"/>
    <xdr:sp macro="" textlink="">
      <xdr:nvSpPr>
        <xdr:cNvPr id="98" name="n_4aveValue有形固定資産減価償却率">
          <a:extLst>
            <a:ext uri="{FF2B5EF4-FFF2-40B4-BE49-F238E27FC236}">
              <a16:creationId xmlns:a16="http://schemas.microsoft.com/office/drawing/2014/main" id="{B8EC4B5A-C962-4096-AAF5-3E8A05246E08}"/>
            </a:ext>
          </a:extLst>
        </xdr:cNvPr>
        <xdr:cNvSpPr txBox="1"/>
      </xdr:nvSpPr>
      <xdr:spPr>
        <a:xfrm>
          <a:off x="1569094" y="59975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27</xdr:row>
      <xdr:rowOff>115678</xdr:rowOff>
    </xdr:from>
    <xdr:ext cx="405111" cy="259045"/>
    <xdr:sp macro="" textlink="">
      <xdr:nvSpPr>
        <xdr:cNvPr id="99" name="n_1mainValue有形固定資産減価償却率">
          <a:extLst>
            <a:ext uri="{FF2B5EF4-FFF2-40B4-BE49-F238E27FC236}">
              <a16:creationId xmlns:a16="http://schemas.microsoft.com/office/drawing/2014/main" id="{320D1223-E97D-4E89-B2D4-94B1C60FE829}"/>
            </a:ext>
          </a:extLst>
        </xdr:cNvPr>
        <xdr:cNvSpPr txBox="1"/>
      </xdr:nvSpPr>
      <xdr:spPr>
        <a:xfrm>
          <a:off x="3839219" y="55258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27</xdr:row>
      <xdr:rowOff>47824</xdr:rowOff>
    </xdr:from>
    <xdr:ext cx="405111" cy="259045"/>
    <xdr:sp macro="" textlink="">
      <xdr:nvSpPr>
        <xdr:cNvPr id="100" name="n_2mainValue有形固定資産減価償却率">
          <a:extLst>
            <a:ext uri="{FF2B5EF4-FFF2-40B4-BE49-F238E27FC236}">
              <a16:creationId xmlns:a16="http://schemas.microsoft.com/office/drawing/2014/main" id="{20A0F90A-F776-4EFA-9F23-BEC7338B33A8}"/>
            </a:ext>
          </a:extLst>
        </xdr:cNvPr>
        <xdr:cNvSpPr txBox="1"/>
      </xdr:nvSpPr>
      <xdr:spPr>
        <a:xfrm>
          <a:off x="3093094" y="54611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26</xdr:row>
      <xdr:rowOff>154503</xdr:rowOff>
    </xdr:from>
    <xdr:ext cx="405111" cy="259045"/>
    <xdr:sp macro="" textlink="">
      <xdr:nvSpPr>
        <xdr:cNvPr id="101" name="n_3mainValue有形固定資産減価償却率">
          <a:extLst>
            <a:ext uri="{FF2B5EF4-FFF2-40B4-BE49-F238E27FC236}">
              <a16:creationId xmlns:a16="http://schemas.microsoft.com/office/drawing/2014/main" id="{8F3B5516-89A4-4E9B-AB4A-5C0A3E8B3F7E}"/>
            </a:ext>
          </a:extLst>
        </xdr:cNvPr>
        <xdr:cNvSpPr txBox="1"/>
      </xdr:nvSpPr>
      <xdr:spPr>
        <a:xfrm>
          <a:off x="2331094" y="53932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26</xdr:row>
      <xdr:rowOff>95902</xdr:rowOff>
    </xdr:from>
    <xdr:ext cx="405111" cy="259045"/>
    <xdr:sp macro="" textlink="">
      <xdr:nvSpPr>
        <xdr:cNvPr id="102" name="n_4mainValue有形固定資産減価償却率">
          <a:extLst>
            <a:ext uri="{FF2B5EF4-FFF2-40B4-BE49-F238E27FC236}">
              <a16:creationId xmlns:a16="http://schemas.microsoft.com/office/drawing/2014/main" id="{15446BC3-BFC5-4E18-8EBC-6445A8CBE0F6}"/>
            </a:ext>
          </a:extLst>
        </xdr:cNvPr>
        <xdr:cNvSpPr txBox="1"/>
      </xdr:nvSpPr>
      <xdr:spPr>
        <a:xfrm>
          <a:off x="1569094" y="5334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3" name="正方形/長方形 102">
          <a:extLst>
            <a:ext uri="{FF2B5EF4-FFF2-40B4-BE49-F238E27FC236}">
              <a16:creationId xmlns:a16="http://schemas.microsoft.com/office/drawing/2014/main" id="{45D404EE-F0FB-4D64-BF13-CCAC68AD292C}"/>
            </a:ext>
          </a:extLst>
        </xdr:cNvPr>
        <xdr:cNvSpPr/>
      </xdr:nvSpPr>
      <xdr:spPr>
        <a:xfrm>
          <a:off x="11306175" y="4257675"/>
          <a:ext cx="4244975" cy="3270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4" name="正方形/長方形 103">
          <a:extLst>
            <a:ext uri="{FF2B5EF4-FFF2-40B4-BE49-F238E27FC236}">
              <a16:creationId xmlns:a16="http://schemas.microsoft.com/office/drawing/2014/main" id="{3A9BB3D3-005F-40FF-9D88-7070E474E1B9}"/>
            </a:ext>
          </a:extLst>
        </xdr:cNvPr>
        <xdr:cNvSpPr/>
      </xdr:nvSpPr>
      <xdr:spPr>
        <a:xfrm>
          <a:off x="12376418" y="4637342"/>
          <a:ext cx="1037689"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5" name="正方形/長方形 104">
          <a:extLst>
            <a:ext uri="{FF2B5EF4-FFF2-40B4-BE49-F238E27FC236}">
              <a16:creationId xmlns:a16="http://schemas.microsoft.com/office/drawing/2014/main" id="{88B4463A-77D6-4E81-9A55-4DE0F9000569}"/>
            </a:ext>
          </a:extLst>
        </xdr:cNvPr>
        <xdr:cNvSpPr/>
      </xdr:nvSpPr>
      <xdr:spPr>
        <a:xfrm>
          <a:off x="13821315" y="46206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[ 675.3</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6" name="正方形/長方形 105">
          <a:extLst>
            <a:ext uri="{FF2B5EF4-FFF2-40B4-BE49-F238E27FC236}">
              <a16:creationId xmlns:a16="http://schemas.microsoft.com/office/drawing/2014/main" id="{6A4784A6-DA14-432E-8FCE-2983B8EC1BB0}"/>
            </a:ext>
          </a:extLst>
        </xdr:cNvPr>
        <xdr:cNvSpPr/>
      </xdr:nvSpPr>
      <xdr:spPr>
        <a:xfrm>
          <a:off x="15497175" y="4387850"/>
          <a:ext cx="15240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7" name="正方形/長方形 106">
          <a:extLst>
            <a:ext uri="{FF2B5EF4-FFF2-40B4-BE49-F238E27FC236}">
              <a16:creationId xmlns:a16="http://schemas.microsoft.com/office/drawing/2014/main" id="{781FC3E0-15F1-41C1-B331-21877BCEC9A4}"/>
            </a:ext>
          </a:extLst>
        </xdr:cNvPr>
        <xdr:cNvSpPr/>
      </xdr:nvSpPr>
      <xdr:spPr>
        <a:xfrm>
          <a:off x="15497175" y="4584700"/>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8" name="正方形/長方形 107">
          <a:extLst>
            <a:ext uri="{FF2B5EF4-FFF2-40B4-BE49-F238E27FC236}">
              <a16:creationId xmlns:a16="http://schemas.microsoft.com/office/drawing/2014/main" id="{0C23C551-42D2-48F7-A4ED-D8A64BFF1F84}"/>
            </a:ext>
          </a:extLst>
        </xdr:cNvPr>
        <xdr:cNvSpPr/>
      </xdr:nvSpPr>
      <xdr:spPr>
        <a:xfrm>
          <a:off x="17021175" y="4387850"/>
          <a:ext cx="15240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9" name="正方形/長方形 108">
          <a:extLst>
            <a:ext uri="{FF2B5EF4-FFF2-40B4-BE49-F238E27FC236}">
              <a16:creationId xmlns:a16="http://schemas.microsoft.com/office/drawing/2014/main" id="{9EEE4DC1-C0F1-46F4-9E42-AEB49EA2694E}"/>
            </a:ext>
          </a:extLst>
        </xdr:cNvPr>
        <xdr:cNvSpPr/>
      </xdr:nvSpPr>
      <xdr:spPr>
        <a:xfrm>
          <a:off x="17021175" y="4584700"/>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0" name="正方形/長方形 109">
          <a:extLst>
            <a:ext uri="{FF2B5EF4-FFF2-40B4-BE49-F238E27FC236}">
              <a16:creationId xmlns:a16="http://schemas.microsoft.com/office/drawing/2014/main" id="{681B7353-44F6-4DEE-A914-7EF714BEBA40}"/>
            </a:ext>
          </a:extLst>
        </xdr:cNvPr>
        <xdr:cNvSpPr/>
      </xdr:nvSpPr>
      <xdr:spPr>
        <a:xfrm>
          <a:off x="18675350" y="4387850"/>
          <a:ext cx="15240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1" name="正方形/長方形 110">
          <a:extLst>
            <a:ext uri="{FF2B5EF4-FFF2-40B4-BE49-F238E27FC236}">
              <a16:creationId xmlns:a16="http://schemas.microsoft.com/office/drawing/2014/main" id="{0836088A-8D79-44F1-8F64-CFCF12A93730}"/>
            </a:ext>
          </a:extLst>
        </xdr:cNvPr>
        <xdr:cNvSpPr/>
      </xdr:nvSpPr>
      <xdr:spPr>
        <a:xfrm>
          <a:off x="18675350" y="4584700"/>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2" name="正方形/長方形 111">
          <a:extLst>
            <a:ext uri="{FF2B5EF4-FFF2-40B4-BE49-F238E27FC236}">
              <a16:creationId xmlns:a16="http://schemas.microsoft.com/office/drawing/2014/main" id="{0945AFD1-212F-4C99-AF72-259D635FE414}"/>
            </a:ext>
          </a:extLst>
        </xdr:cNvPr>
        <xdr:cNvSpPr/>
      </xdr:nvSpPr>
      <xdr:spPr>
        <a:xfrm>
          <a:off x="11306175" y="4965700"/>
          <a:ext cx="4244975" cy="215582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3" name="正方形/長方形 112">
          <a:extLst>
            <a:ext uri="{FF2B5EF4-FFF2-40B4-BE49-F238E27FC236}">
              <a16:creationId xmlns:a16="http://schemas.microsoft.com/office/drawing/2014/main" id="{1900207E-1256-4D54-BCBF-987898A6A8EE}"/>
            </a:ext>
          </a:extLst>
        </xdr:cNvPr>
        <xdr:cNvSpPr/>
      </xdr:nvSpPr>
      <xdr:spPr>
        <a:xfrm>
          <a:off x="15817850" y="4965700"/>
          <a:ext cx="4762500" cy="21558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4" name="正方形/長方形 113">
          <a:extLst>
            <a:ext uri="{FF2B5EF4-FFF2-40B4-BE49-F238E27FC236}">
              <a16:creationId xmlns:a16="http://schemas.microsoft.com/office/drawing/2014/main" id="{900A928C-6526-428A-A19F-238F8DB7C952}"/>
            </a:ext>
          </a:extLst>
        </xdr:cNvPr>
        <xdr:cNvSpPr/>
      </xdr:nvSpPr>
      <xdr:spPr>
        <a:xfrm>
          <a:off x="15817850" y="5026025"/>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5" name="テキスト ボックス 114">
          <a:extLst>
            <a:ext uri="{FF2B5EF4-FFF2-40B4-BE49-F238E27FC236}">
              <a16:creationId xmlns:a16="http://schemas.microsoft.com/office/drawing/2014/main" id="{18D9FF8B-66D7-4FA1-A212-3BFFE2727764}"/>
            </a:ext>
          </a:extLst>
        </xdr:cNvPr>
        <xdr:cNvSpPr txBox="1"/>
      </xdr:nvSpPr>
      <xdr:spPr>
        <a:xfrm>
          <a:off x="15894050" y="5254625"/>
          <a:ext cx="4556125"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000">
              <a:solidFill>
                <a:schemeClr val="dk1"/>
              </a:solidFill>
              <a:effectLst/>
              <a:latin typeface="+mn-lt"/>
              <a:ea typeface="+mn-ea"/>
              <a:cs typeface="+mn-cs"/>
            </a:rPr>
            <a:t>平成２０年度以降の起債借入が高額であり、全国・福島県・類似団体平均と比較しても高水準である。特に、令和４年度においては、最終処分場整備事業にかかる償還額の増加に伴い高くなっている。以降、数年間は高水準で推移していく見込みである</a:t>
          </a:r>
          <a:r>
            <a:rPr kumimoji="1" lang="ja-JP" altLang="en-US" sz="1000">
              <a:solidFill>
                <a:schemeClr val="dk1"/>
              </a:solidFill>
              <a:effectLst/>
              <a:latin typeface="+mn-lt"/>
              <a:ea typeface="+mn-ea"/>
              <a:cs typeface="+mn-cs"/>
            </a:rPr>
            <a:t>。引き続き</a:t>
          </a:r>
          <a:r>
            <a:rPr kumimoji="1" lang="ja-JP" altLang="ja-JP" sz="1000">
              <a:solidFill>
                <a:schemeClr val="dk1"/>
              </a:solidFill>
              <a:effectLst/>
              <a:latin typeface="+mn-lt"/>
              <a:ea typeface="+mn-ea"/>
              <a:cs typeface="+mn-cs"/>
            </a:rPr>
            <a:t>安定的な税収の確保及び人件費抑制の軸となる適正・適切な人員配置等を行い、長期持続可能な財政運営に取り組んでいかなければならない。</a:t>
          </a:r>
          <a:endParaRPr lang="ja-JP" altLang="ja-JP" sz="1000">
            <a:effectLst/>
          </a:endParaRP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16" name="テキスト ボックス 115">
          <a:extLst>
            <a:ext uri="{FF2B5EF4-FFF2-40B4-BE49-F238E27FC236}">
              <a16:creationId xmlns:a16="http://schemas.microsoft.com/office/drawing/2014/main" id="{7138CBE2-3D11-4364-AC27-911B2F3AD922}"/>
            </a:ext>
          </a:extLst>
        </xdr:cNvPr>
        <xdr:cNvSpPr txBox="1"/>
      </xdr:nvSpPr>
      <xdr:spPr>
        <a:xfrm>
          <a:off x="11268075" y="4775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7" name="直線コネクタ 116">
          <a:extLst>
            <a:ext uri="{FF2B5EF4-FFF2-40B4-BE49-F238E27FC236}">
              <a16:creationId xmlns:a16="http://schemas.microsoft.com/office/drawing/2014/main" id="{224876BA-D5E8-4EF6-91BE-AB7DA1829D4C}"/>
            </a:ext>
          </a:extLst>
        </xdr:cNvPr>
        <xdr:cNvCxnSpPr/>
      </xdr:nvCxnSpPr>
      <xdr:spPr>
        <a:xfrm>
          <a:off x="11306175" y="7121525"/>
          <a:ext cx="42449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8" name="テキスト ボックス 117">
          <a:extLst>
            <a:ext uri="{FF2B5EF4-FFF2-40B4-BE49-F238E27FC236}">
              <a16:creationId xmlns:a16="http://schemas.microsoft.com/office/drawing/2014/main" id="{44C5B07C-C586-4864-8DBE-F275657329A0}"/>
            </a:ext>
          </a:extLst>
        </xdr:cNvPr>
        <xdr:cNvSpPr txBox="1"/>
      </xdr:nvSpPr>
      <xdr:spPr>
        <a:xfrm>
          <a:off x="10759851" y="702772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9" name="直線コネクタ 118">
          <a:extLst>
            <a:ext uri="{FF2B5EF4-FFF2-40B4-BE49-F238E27FC236}">
              <a16:creationId xmlns:a16="http://schemas.microsoft.com/office/drawing/2014/main" id="{46743BC1-348C-4A6C-8028-36209DBF6655}"/>
            </a:ext>
          </a:extLst>
        </xdr:cNvPr>
        <xdr:cNvCxnSpPr/>
      </xdr:nvCxnSpPr>
      <xdr:spPr>
        <a:xfrm>
          <a:off x="11306175" y="6761692"/>
          <a:ext cx="42449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34</xdr:row>
      <xdr:rowOff>57541</xdr:rowOff>
    </xdr:from>
    <xdr:ext cx="410689" cy="225703"/>
    <xdr:sp macro="" textlink="">
      <xdr:nvSpPr>
        <xdr:cNvPr id="120" name="テキスト ボックス 119">
          <a:extLst>
            <a:ext uri="{FF2B5EF4-FFF2-40B4-BE49-F238E27FC236}">
              <a16:creationId xmlns:a16="http://schemas.microsoft.com/office/drawing/2014/main" id="{72B29326-15D9-4381-A5F1-C3C67CB33A18}"/>
            </a:ext>
          </a:extLst>
        </xdr:cNvPr>
        <xdr:cNvSpPr txBox="1"/>
      </xdr:nvSpPr>
      <xdr:spPr>
        <a:xfrm>
          <a:off x="10831986" y="666789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1" name="直線コネクタ 120">
          <a:extLst>
            <a:ext uri="{FF2B5EF4-FFF2-40B4-BE49-F238E27FC236}">
              <a16:creationId xmlns:a16="http://schemas.microsoft.com/office/drawing/2014/main" id="{D7DA595E-E1D3-40DD-B4B0-E8B13D787BF5}"/>
            </a:ext>
          </a:extLst>
        </xdr:cNvPr>
        <xdr:cNvCxnSpPr/>
      </xdr:nvCxnSpPr>
      <xdr:spPr>
        <a:xfrm>
          <a:off x="11306175" y="6401858"/>
          <a:ext cx="42449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22" name="テキスト ボックス 121">
          <a:extLst>
            <a:ext uri="{FF2B5EF4-FFF2-40B4-BE49-F238E27FC236}">
              <a16:creationId xmlns:a16="http://schemas.microsoft.com/office/drawing/2014/main" id="{B2547CB3-F75F-477B-887B-4C048BFC902F}"/>
            </a:ext>
          </a:extLst>
        </xdr:cNvPr>
        <xdr:cNvSpPr txBox="1"/>
      </xdr:nvSpPr>
      <xdr:spPr>
        <a:xfrm>
          <a:off x="10831986" y="630805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3" name="直線コネクタ 122">
          <a:extLst>
            <a:ext uri="{FF2B5EF4-FFF2-40B4-BE49-F238E27FC236}">
              <a16:creationId xmlns:a16="http://schemas.microsoft.com/office/drawing/2014/main" id="{26EADAEA-70A4-43EB-8BA8-1A89B93AF181}"/>
            </a:ext>
          </a:extLst>
        </xdr:cNvPr>
        <xdr:cNvCxnSpPr/>
      </xdr:nvCxnSpPr>
      <xdr:spPr>
        <a:xfrm>
          <a:off x="11306175" y="6042025"/>
          <a:ext cx="42449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4" name="テキスト ボックス 123">
          <a:extLst>
            <a:ext uri="{FF2B5EF4-FFF2-40B4-BE49-F238E27FC236}">
              <a16:creationId xmlns:a16="http://schemas.microsoft.com/office/drawing/2014/main" id="{8A1AED32-F44C-49F6-A7D9-F768C55C9F87}"/>
            </a:ext>
          </a:extLst>
        </xdr:cNvPr>
        <xdr:cNvSpPr txBox="1"/>
      </xdr:nvSpPr>
      <xdr:spPr>
        <a:xfrm>
          <a:off x="10831986" y="594822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5" name="直線コネクタ 124">
          <a:extLst>
            <a:ext uri="{FF2B5EF4-FFF2-40B4-BE49-F238E27FC236}">
              <a16:creationId xmlns:a16="http://schemas.microsoft.com/office/drawing/2014/main" id="{E72EE111-6586-4D38-8150-1C5F426A1895}"/>
            </a:ext>
          </a:extLst>
        </xdr:cNvPr>
        <xdr:cNvCxnSpPr/>
      </xdr:nvCxnSpPr>
      <xdr:spPr>
        <a:xfrm>
          <a:off x="11306175" y="5685367"/>
          <a:ext cx="42449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6" name="テキスト ボックス 125">
          <a:extLst>
            <a:ext uri="{FF2B5EF4-FFF2-40B4-BE49-F238E27FC236}">
              <a16:creationId xmlns:a16="http://schemas.microsoft.com/office/drawing/2014/main" id="{75B86B0B-B326-48A6-BFCA-27F04D14BBC8}"/>
            </a:ext>
          </a:extLst>
        </xdr:cNvPr>
        <xdr:cNvSpPr txBox="1"/>
      </xdr:nvSpPr>
      <xdr:spPr>
        <a:xfrm>
          <a:off x="10831986" y="55915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7" name="直線コネクタ 126">
          <a:extLst>
            <a:ext uri="{FF2B5EF4-FFF2-40B4-BE49-F238E27FC236}">
              <a16:creationId xmlns:a16="http://schemas.microsoft.com/office/drawing/2014/main" id="{6F6DE032-1621-4C54-BFF5-EAAD1A365319}"/>
            </a:ext>
          </a:extLst>
        </xdr:cNvPr>
        <xdr:cNvCxnSpPr/>
      </xdr:nvCxnSpPr>
      <xdr:spPr>
        <a:xfrm>
          <a:off x="11306175" y="5325533"/>
          <a:ext cx="42449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28" name="テキスト ボックス 127">
          <a:extLst>
            <a:ext uri="{FF2B5EF4-FFF2-40B4-BE49-F238E27FC236}">
              <a16:creationId xmlns:a16="http://schemas.microsoft.com/office/drawing/2014/main" id="{21D82CB3-1018-4516-9AEF-F8E734C2A9AB}"/>
            </a:ext>
          </a:extLst>
        </xdr:cNvPr>
        <xdr:cNvSpPr txBox="1"/>
      </xdr:nvSpPr>
      <xdr:spPr>
        <a:xfrm>
          <a:off x="10937753" y="52317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9" name="直線コネクタ 128">
          <a:extLst>
            <a:ext uri="{FF2B5EF4-FFF2-40B4-BE49-F238E27FC236}">
              <a16:creationId xmlns:a16="http://schemas.microsoft.com/office/drawing/2014/main" id="{1F5D192F-BB68-461A-A7F3-86835AD9C959}"/>
            </a:ext>
          </a:extLst>
        </xdr:cNvPr>
        <xdr:cNvCxnSpPr/>
      </xdr:nvCxnSpPr>
      <xdr:spPr>
        <a:xfrm>
          <a:off x="11306175" y="4965700"/>
          <a:ext cx="42449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0" name="債務償還比率グラフ枠">
          <a:extLst>
            <a:ext uri="{FF2B5EF4-FFF2-40B4-BE49-F238E27FC236}">
              <a16:creationId xmlns:a16="http://schemas.microsoft.com/office/drawing/2014/main" id="{F674BA35-56CC-4C57-8738-0DFBDEC20C87}"/>
            </a:ext>
          </a:extLst>
        </xdr:cNvPr>
        <xdr:cNvSpPr/>
      </xdr:nvSpPr>
      <xdr:spPr>
        <a:xfrm>
          <a:off x="11306175" y="4965700"/>
          <a:ext cx="4244975" cy="215582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33</xdr:row>
      <xdr:rowOff>98436</xdr:rowOff>
    </xdr:to>
    <xdr:cxnSp macro="">
      <xdr:nvCxnSpPr>
        <xdr:cNvPr id="131" name="直線コネクタ 130">
          <a:extLst>
            <a:ext uri="{FF2B5EF4-FFF2-40B4-BE49-F238E27FC236}">
              <a16:creationId xmlns:a16="http://schemas.microsoft.com/office/drawing/2014/main" id="{5DB4870B-9D6B-46B4-A8E9-126E44AE30DF}"/>
            </a:ext>
          </a:extLst>
        </xdr:cNvPr>
        <xdr:cNvCxnSpPr/>
      </xdr:nvCxnSpPr>
      <xdr:spPr>
        <a:xfrm flipV="1">
          <a:off x="14796770" y="5325533"/>
          <a:ext cx="1269" cy="12118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33</xdr:row>
      <xdr:rowOff>102263</xdr:rowOff>
    </xdr:from>
    <xdr:ext cx="469744" cy="259045"/>
    <xdr:sp macro="" textlink="">
      <xdr:nvSpPr>
        <xdr:cNvPr id="132" name="債務償還比率最小値テキスト">
          <a:extLst>
            <a:ext uri="{FF2B5EF4-FFF2-40B4-BE49-F238E27FC236}">
              <a16:creationId xmlns:a16="http://schemas.microsoft.com/office/drawing/2014/main" id="{721AB32B-A33A-4B6C-9709-06EC7C0BF05F}"/>
            </a:ext>
          </a:extLst>
        </xdr:cNvPr>
        <xdr:cNvSpPr txBox="1"/>
      </xdr:nvSpPr>
      <xdr:spPr>
        <a:xfrm>
          <a:off x="14849475" y="65443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33</xdr:row>
      <xdr:rowOff>98436</xdr:rowOff>
    </xdr:from>
    <xdr:to>
      <xdr:col>76</xdr:col>
      <xdr:colOff>111125</xdr:colOff>
      <xdr:row>33</xdr:row>
      <xdr:rowOff>98436</xdr:rowOff>
    </xdr:to>
    <xdr:cxnSp macro="">
      <xdr:nvCxnSpPr>
        <xdr:cNvPr id="133" name="直線コネクタ 132">
          <a:extLst>
            <a:ext uri="{FF2B5EF4-FFF2-40B4-BE49-F238E27FC236}">
              <a16:creationId xmlns:a16="http://schemas.microsoft.com/office/drawing/2014/main" id="{C858DBC0-10BC-4A0E-A87A-B1998D7602F7}"/>
            </a:ext>
          </a:extLst>
        </xdr:cNvPr>
        <xdr:cNvCxnSpPr/>
      </xdr:nvCxnSpPr>
      <xdr:spPr>
        <a:xfrm>
          <a:off x="14712950" y="6537336"/>
          <a:ext cx="1746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34" name="債務償還比率最大値テキスト">
          <a:extLst>
            <a:ext uri="{FF2B5EF4-FFF2-40B4-BE49-F238E27FC236}">
              <a16:creationId xmlns:a16="http://schemas.microsoft.com/office/drawing/2014/main" id="{CB594862-22BB-4458-A382-A8DF0D99993B}"/>
            </a:ext>
          </a:extLst>
        </xdr:cNvPr>
        <xdr:cNvSpPr txBox="1"/>
      </xdr:nvSpPr>
      <xdr:spPr>
        <a:xfrm>
          <a:off x="14849475" y="51007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35" name="直線コネクタ 134">
          <a:extLst>
            <a:ext uri="{FF2B5EF4-FFF2-40B4-BE49-F238E27FC236}">
              <a16:creationId xmlns:a16="http://schemas.microsoft.com/office/drawing/2014/main" id="{E89B3AAD-538C-4846-B926-FA7A430866E6}"/>
            </a:ext>
          </a:extLst>
        </xdr:cNvPr>
        <xdr:cNvCxnSpPr/>
      </xdr:nvCxnSpPr>
      <xdr:spPr>
        <a:xfrm>
          <a:off x="14712950" y="5325533"/>
          <a:ext cx="1746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27</xdr:row>
      <xdr:rowOff>32497</xdr:rowOff>
    </xdr:from>
    <xdr:ext cx="469744" cy="259045"/>
    <xdr:sp macro="" textlink="">
      <xdr:nvSpPr>
        <xdr:cNvPr id="136" name="債務償還比率平均値テキスト">
          <a:extLst>
            <a:ext uri="{FF2B5EF4-FFF2-40B4-BE49-F238E27FC236}">
              <a16:creationId xmlns:a16="http://schemas.microsoft.com/office/drawing/2014/main" id="{F0693950-3A9E-4D98-A3BD-72A50D9A934B}"/>
            </a:ext>
          </a:extLst>
        </xdr:cNvPr>
        <xdr:cNvSpPr txBox="1"/>
      </xdr:nvSpPr>
      <xdr:spPr>
        <a:xfrm>
          <a:off x="14849475" y="544587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9620</xdr:rowOff>
    </xdr:from>
    <xdr:to>
      <xdr:col>76</xdr:col>
      <xdr:colOff>73025</xdr:colOff>
      <xdr:row>28</xdr:row>
      <xdr:rowOff>111220</xdr:rowOff>
    </xdr:to>
    <xdr:sp macro="" textlink="">
      <xdr:nvSpPr>
        <xdr:cNvPr id="137" name="フローチャート: 判断 136">
          <a:extLst>
            <a:ext uri="{FF2B5EF4-FFF2-40B4-BE49-F238E27FC236}">
              <a16:creationId xmlns:a16="http://schemas.microsoft.com/office/drawing/2014/main" id="{EB1418E1-1139-454F-83BD-2FD05D66D48C}"/>
            </a:ext>
          </a:extLst>
        </xdr:cNvPr>
        <xdr:cNvSpPr/>
      </xdr:nvSpPr>
      <xdr:spPr>
        <a:xfrm>
          <a:off x="14751050" y="5594445"/>
          <a:ext cx="9842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8001</xdr:rowOff>
    </xdr:from>
    <xdr:to>
      <xdr:col>72</xdr:col>
      <xdr:colOff>123825</xdr:colOff>
      <xdr:row>28</xdr:row>
      <xdr:rowOff>109601</xdr:rowOff>
    </xdr:to>
    <xdr:sp macro="" textlink="">
      <xdr:nvSpPr>
        <xdr:cNvPr id="138" name="フローチャート: 判断 137">
          <a:extLst>
            <a:ext uri="{FF2B5EF4-FFF2-40B4-BE49-F238E27FC236}">
              <a16:creationId xmlns:a16="http://schemas.microsoft.com/office/drawing/2014/main" id="{7C6EBE31-36BD-4E5E-91F3-26C9D4B62D32}"/>
            </a:ext>
          </a:extLst>
        </xdr:cNvPr>
        <xdr:cNvSpPr/>
      </xdr:nvSpPr>
      <xdr:spPr>
        <a:xfrm>
          <a:off x="14036675" y="5592826"/>
          <a:ext cx="10477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27</xdr:row>
      <xdr:rowOff>53510</xdr:rowOff>
    </xdr:from>
    <xdr:to>
      <xdr:col>68</xdr:col>
      <xdr:colOff>123825</xdr:colOff>
      <xdr:row>27</xdr:row>
      <xdr:rowOff>155110</xdr:rowOff>
    </xdr:to>
    <xdr:sp macro="" textlink="">
      <xdr:nvSpPr>
        <xdr:cNvPr id="139" name="フローチャート: 判断 138">
          <a:extLst>
            <a:ext uri="{FF2B5EF4-FFF2-40B4-BE49-F238E27FC236}">
              <a16:creationId xmlns:a16="http://schemas.microsoft.com/office/drawing/2014/main" id="{99F83E90-60D4-4B20-A52B-BCF9E6081722}"/>
            </a:ext>
          </a:extLst>
        </xdr:cNvPr>
        <xdr:cNvSpPr/>
      </xdr:nvSpPr>
      <xdr:spPr>
        <a:xfrm>
          <a:off x="13274675" y="5463710"/>
          <a:ext cx="10477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27</xdr:row>
      <xdr:rowOff>66103</xdr:rowOff>
    </xdr:from>
    <xdr:to>
      <xdr:col>64</xdr:col>
      <xdr:colOff>123825</xdr:colOff>
      <xdr:row>27</xdr:row>
      <xdr:rowOff>167703</xdr:rowOff>
    </xdr:to>
    <xdr:sp macro="" textlink="">
      <xdr:nvSpPr>
        <xdr:cNvPr id="140" name="フローチャート: 判断 139">
          <a:extLst>
            <a:ext uri="{FF2B5EF4-FFF2-40B4-BE49-F238E27FC236}">
              <a16:creationId xmlns:a16="http://schemas.microsoft.com/office/drawing/2014/main" id="{5572EEBA-4AFE-4DDD-AD91-D11BB5840876}"/>
            </a:ext>
          </a:extLst>
        </xdr:cNvPr>
        <xdr:cNvSpPr/>
      </xdr:nvSpPr>
      <xdr:spPr>
        <a:xfrm>
          <a:off x="12512675" y="5479478"/>
          <a:ext cx="10477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28</xdr:row>
      <xdr:rowOff>83746</xdr:rowOff>
    </xdr:from>
    <xdr:to>
      <xdr:col>60</xdr:col>
      <xdr:colOff>123825</xdr:colOff>
      <xdr:row>29</xdr:row>
      <xdr:rowOff>13896</xdr:rowOff>
    </xdr:to>
    <xdr:sp macro="" textlink="">
      <xdr:nvSpPr>
        <xdr:cNvPr id="141" name="フローチャート: 判断 140">
          <a:extLst>
            <a:ext uri="{FF2B5EF4-FFF2-40B4-BE49-F238E27FC236}">
              <a16:creationId xmlns:a16="http://schemas.microsoft.com/office/drawing/2014/main" id="{BB36D41F-7EE0-4E55-BBC0-46493F2AF875}"/>
            </a:ext>
          </a:extLst>
        </xdr:cNvPr>
        <xdr:cNvSpPr/>
      </xdr:nvSpPr>
      <xdr:spPr>
        <a:xfrm>
          <a:off x="11750675" y="5668571"/>
          <a:ext cx="10477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43E383FE-1387-41D1-97C6-7B5E7FB5921F}"/>
            </a:ext>
          </a:extLst>
        </xdr:cNvPr>
        <xdr:cNvSpPr txBox="1"/>
      </xdr:nvSpPr>
      <xdr:spPr>
        <a:xfrm>
          <a:off x="14620875" y="71674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3" name="テキスト ボックス 142">
          <a:extLst>
            <a:ext uri="{FF2B5EF4-FFF2-40B4-BE49-F238E27FC236}">
              <a16:creationId xmlns:a16="http://schemas.microsoft.com/office/drawing/2014/main" id="{09DE9B54-52D1-474B-A472-6CF39141A6A8}"/>
            </a:ext>
          </a:extLst>
        </xdr:cNvPr>
        <xdr:cNvSpPr txBox="1"/>
      </xdr:nvSpPr>
      <xdr:spPr>
        <a:xfrm>
          <a:off x="13912850" y="71674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4" name="テキスト ボックス 143">
          <a:extLst>
            <a:ext uri="{FF2B5EF4-FFF2-40B4-BE49-F238E27FC236}">
              <a16:creationId xmlns:a16="http://schemas.microsoft.com/office/drawing/2014/main" id="{0670C7F2-E121-49F7-80B9-B5C0AAE73650}"/>
            </a:ext>
          </a:extLst>
        </xdr:cNvPr>
        <xdr:cNvSpPr txBox="1"/>
      </xdr:nvSpPr>
      <xdr:spPr>
        <a:xfrm>
          <a:off x="13150850" y="71674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5" name="テキスト ボックス 144">
          <a:extLst>
            <a:ext uri="{FF2B5EF4-FFF2-40B4-BE49-F238E27FC236}">
              <a16:creationId xmlns:a16="http://schemas.microsoft.com/office/drawing/2014/main" id="{EDA8D377-6C8D-43C6-BE2F-909ADC687084}"/>
            </a:ext>
          </a:extLst>
        </xdr:cNvPr>
        <xdr:cNvSpPr txBox="1"/>
      </xdr:nvSpPr>
      <xdr:spPr>
        <a:xfrm>
          <a:off x="12388850" y="71674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6" name="テキスト ボックス 145">
          <a:extLst>
            <a:ext uri="{FF2B5EF4-FFF2-40B4-BE49-F238E27FC236}">
              <a16:creationId xmlns:a16="http://schemas.microsoft.com/office/drawing/2014/main" id="{D5D779C3-F885-462D-B417-DF1D554CB0B7}"/>
            </a:ext>
          </a:extLst>
        </xdr:cNvPr>
        <xdr:cNvSpPr txBox="1"/>
      </xdr:nvSpPr>
      <xdr:spPr>
        <a:xfrm>
          <a:off x="11626850" y="71674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33</xdr:row>
      <xdr:rowOff>47635</xdr:rowOff>
    </xdr:from>
    <xdr:to>
      <xdr:col>76</xdr:col>
      <xdr:colOff>73025</xdr:colOff>
      <xdr:row>33</xdr:row>
      <xdr:rowOff>149236</xdr:rowOff>
    </xdr:to>
    <xdr:sp macro="" textlink="">
      <xdr:nvSpPr>
        <xdr:cNvPr id="147" name="楕円 146">
          <a:extLst>
            <a:ext uri="{FF2B5EF4-FFF2-40B4-BE49-F238E27FC236}">
              <a16:creationId xmlns:a16="http://schemas.microsoft.com/office/drawing/2014/main" id="{584C0556-4210-40B4-B02D-D7AC4FCA5F24}"/>
            </a:ext>
          </a:extLst>
        </xdr:cNvPr>
        <xdr:cNvSpPr/>
      </xdr:nvSpPr>
      <xdr:spPr>
        <a:xfrm>
          <a:off x="14751050" y="6489710"/>
          <a:ext cx="98425" cy="98426"/>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32</xdr:row>
      <xdr:rowOff>134012</xdr:rowOff>
    </xdr:from>
    <xdr:ext cx="469744" cy="259045"/>
    <xdr:sp macro="" textlink="">
      <xdr:nvSpPr>
        <xdr:cNvPr id="148" name="債務償還比率該当値テキスト">
          <a:extLst>
            <a:ext uri="{FF2B5EF4-FFF2-40B4-BE49-F238E27FC236}">
              <a16:creationId xmlns:a16="http://schemas.microsoft.com/office/drawing/2014/main" id="{3D5373A1-C577-44EF-AEED-B7D7EEAE0FEB}"/>
            </a:ext>
          </a:extLst>
        </xdr:cNvPr>
        <xdr:cNvSpPr txBox="1"/>
      </xdr:nvSpPr>
      <xdr:spPr>
        <a:xfrm>
          <a:off x="14849475" y="64014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32</xdr:row>
      <xdr:rowOff>46725</xdr:rowOff>
    </xdr:from>
    <xdr:to>
      <xdr:col>72</xdr:col>
      <xdr:colOff>123825</xdr:colOff>
      <xdr:row>32</xdr:row>
      <xdr:rowOff>148325</xdr:rowOff>
    </xdr:to>
    <xdr:sp macro="" textlink="">
      <xdr:nvSpPr>
        <xdr:cNvPr id="149" name="楕円 148">
          <a:extLst>
            <a:ext uri="{FF2B5EF4-FFF2-40B4-BE49-F238E27FC236}">
              <a16:creationId xmlns:a16="http://schemas.microsoft.com/office/drawing/2014/main" id="{D90CAC2E-2A12-44D0-83DA-5C67A2B3C591}"/>
            </a:ext>
          </a:extLst>
        </xdr:cNvPr>
        <xdr:cNvSpPr/>
      </xdr:nvSpPr>
      <xdr:spPr>
        <a:xfrm>
          <a:off x="14036675" y="6317350"/>
          <a:ext cx="10477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32</xdr:row>
      <xdr:rowOff>97525</xdr:rowOff>
    </xdr:from>
    <xdr:to>
      <xdr:col>76</xdr:col>
      <xdr:colOff>22225</xdr:colOff>
      <xdr:row>33</xdr:row>
      <xdr:rowOff>98436</xdr:rowOff>
    </xdr:to>
    <xdr:cxnSp macro="">
      <xdr:nvCxnSpPr>
        <xdr:cNvPr id="150" name="直線コネクタ 149">
          <a:extLst>
            <a:ext uri="{FF2B5EF4-FFF2-40B4-BE49-F238E27FC236}">
              <a16:creationId xmlns:a16="http://schemas.microsoft.com/office/drawing/2014/main" id="{612FCAAF-0663-47C2-8236-E74E7C068F48}"/>
            </a:ext>
          </a:extLst>
        </xdr:cNvPr>
        <xdr:cNvCxnSpPr/>
      </xdr:nvCxnSpPr>
      <xdr:spPr>
        <a:xfrm>
          <a:off x="14087475" y="6364975"/>
          <a:ext cx="711200" cy="1723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32</xdr:row>
      <xdr:rowOff>154316</xdr:rowOff>
    </xdr:from>
    <xdr:to>
      <xdr:col>68</xdr:col>
      <xdr:colOff>123825</xdr:colOff>
      <xdr:row>33</xdr:row>
      <xdr:rowOff>84466</xdr:rowOff>
    </xdr:to>
    <xdr:sp macro="" textlink="">
      <xdr:nvSpPr>
        <xdr:cNvPr id="151" name="楕円 150">
          <a:extLst>
            <a:ext uri="{FF2B5EF4-FFF2-40B4-BE49-F238E27FC236}">
              <a16:creationId xmlns:a16="http://schemas.microsoft.com/office/drawing/2014/main" id="{A9FDBF5F-C7CC-42BA-AA76-3E5B21A0A8D8}"/>
            </a:ext>
          </a:extLst>
        </xdr:cNvPr>
        <xdr:cNvSpPr/>
      </xdr:nvSpPr>
      <xdr:spPr>
        <a:xfrm>
          <a:off x="13274675" y="6421766"/>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32</xdr:row>
      <xdr:rowOff>97525</xdr:rowOff>
    </xdr:from>
    <xdr:to>
      <xdr:col>72</xdr:col>
      <xdr:colOff>73025</xdr:colOff>
      <xdr:row>33</xdr:row>
      <xdr:rowOff>33666</xdr:rowOff>
    </xdr:to>
    <xdr:cxnSp macro="">
      <xdr:nvCxnSpPr>
        <xdr:cNvPr id="152" name="直線コネクタ 151">
          <a:extLst>
            <a:ext uri="{FF2B5EF4-FFF2-40B4-BE49-F238E27FC236}">
              <a16:creationId xmlns:a16="http://schemas.microsoft.com/office/drawing/2014/main" id="{9DB428D2-DF43-439F-85F9-5743AF2328CA}"/>
            </a:ext>
          </a:extLst>
        </xdr:cNvPr>
        <xdr:cNvCxnSpPr/>
      </xdr:nvCxnSpPr>
      <xdr:spPr>
        <a:xfrm flipV="1">
          <a:off x="13325475" y="6364975"/>
          <a:ext cx="762000" cy="1075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31</xdr:row>
      <xdr:rowOff>23866</xdr:rowOff>
    </xdr:from>
    <xdr:to>
      <xdr:col>64</xdr:col>
      <xdr:colOff>123825</xdr:colOff>
      <xdr:row>31</xdr:row>
      <xdr:rowOff>125466</xdr:rowOff>
    </xdr:to>
    <xdr:sp macro="" textlink="">
      <xdr:nvSpPr>
        <xdr:cNvPr id="153" name="楕円 152">
          <a:extLst>
            <a:ext uri="{FF2B5EF4-FFF2-40B4-BE49-F238E27FC236}">
              <a16:creationId xmlns:a16="http://schemas.microsoft.com/office/drawing/2014/main" id="{205A17DB-BFA8-410F-8FE6-C8DC0D773E53}"/>
            </a:ext>
          </a:extLst>
        </xdr:cNvPr>
        <xdr:cNvSpPr/>
      </xdr:nvSpPr>
      <xdr:spPr>
        <a:xfrm>
          <a:off x="12512675" y="6123041"/>
          <a:ext cx="10477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31</xdr:row>
      <xdr:rowOff>74666</xdr:rowOff>
    </xdr:from>
    <xdr:to>
      <xdr:col>68</xdr:col>
      <xdr:colOff>73025</xdr:colOff>
      <xdr:row>33</xdr:row>
      <xdr:rowOff>33666</xdr:rowOff>
    </xdr:to>
    <xdr:cxnSp macro="">
      <xdr:nvCxnSpPr>
        <xdr:cNvPr id="154" name="直線コネクタ 153">
          <a:extLst>
            <a:ext uri="{FF2B5EF4-FFF2-40B4-BE49-F238E27FC236}">
              <a16:creationId xmlns:a16="http://schemas.microsoft.com/office/drawing/2014/main" id="{BCED7B83-69E0-4962-8061-9577814A5FEE}"/>
            </a:ext>
          </a:extLst>
        </xdr:cNvPr>
        <xdr:cNvCxnSpPr/>
      </xdr:nvCxnSpPr>
      <xdr:spPr>
        <a:xfrm>
          <a:off x="12563475" y="6170666"/>
          <a:ext cx="762000" cy="301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31</xdr:row>
      <xdr:rowOff>161502</xdr:rowOff>
    </xdr:from>
    <xdr:to>
      <xdr:col>60</xdr:col>
      <xdr:colOff>123825</xdr:colOff>
      <xdr:row>32</xdr:row>
      <xdr:rowOff>91652</xdr:rowOff>
    </xdr:to>
    <xdr:sp macro="" textlink="">
      <xdr:nvSpPr>
        <xdr:cNvPr id="155" name="楕円 154">
          <a:extLst>
            <a:ext uri="{FF2B5EF4-FFF2-40B4-BE49-F238E27FC236}">
              <a16:creationId xmlns:a16="http://schemas.microsoft.com/office/drawing/2014/main" id="{5E427E4B-37C5-42DD-BBCB-245B95335B0F}"/>
            </a:ext>
          </a:extLst>
        </xdr:cNvPr>
        <xdr:cNvSpPr/>
      </xdr:nvSpPr>
      <xdr:spPr>
        <a:xfrm>
          <a:off x="11750675" y="6260677"/>
          <a:ext cx="10477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31</xdr:row>
      <xdr:rowOff>74666</xdr:rowOff>
    </xdr:from>
    <xdr:to>
      <xdr:col>64</xdr:col>
      <xdr:colOff>73025</xdr:colOff>
      <xdr:row>32</xdr:row>
      <xdr:rowOff>40852</xdr:rowOff>
    </xdr:to>
    <xdr:cxnSp macro="">
      <xdr:nvCxnSpPr>
        <xdr:cNvPr id="156" name="直線コネクタ 155">
          <a:extLst>
            <a:ext uri="{FF2B5EF4-FFF2-40B4-BE49-F238E27FC236}">
              <a16:creationId xmlns:a16="http://schemas.microsoft.com/office/drawing/2014/main" id="{A3A1FD68-5CE0-4674-AB00-8FEB3D221EC1}"/>
            </a:ext>
          </a:extLst>
        </xdr:cNvPr>
        <xdr:cNvCxnSpPr/>
      </xdr:nvCxnSpPr>
      <xdr:spPr>
        <a:xfrm flipV="1">
          <a:off x="11801475" y="6170666"/>
          <a:ext cx="762000" cy="1376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26</xdr:row>
      <xdr:rowOff>126128</xdr:rowOff>
    </xdr:from>
    <xdr:ext cx="469744" cy="259045"/>
    <xdr:sp macro="" textlink="">
      <xdr:nvSpPr>
        <xdr:cNvPr id="157" name="n_1aveValue債務償還比率">
          <a:extLst>
            <a:ext uri="{FF2B5EF4-FFF2-40B4-BE49-F238E27FC236}">
              <a16:creationId xmlns:a16="http://schemas.microsoft.com/office/drawing/2014/main" id="{CA277937-9C12-4C71-BF3E-16DFE90A7F42}"/>
            </a:ext>
          </a:extLst>
        </xdr:cNvPr>
        <xdr:cNvSpPr txBox="1"/>
      </xdr:nvSpPr>
      <xdr:spPr>
        <a:xfrm>
          <a:off x="13839902" y="53680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26</xdr:row>
      <xdr:rowOff>187</xdr:rowOff>
    </xdr:from>
    <xdr:ext cx="469744" cy="259045"/>
    <xdr:sp macro="" textlink="">
      <xdr:nvSpPr>
        <xdr:cNvPr id="158" name="n_2aveValue債務償還比率">
          <a:extLst>
            <a:ext uri="{FF2B5EF4-FFF2-40B4-BE49-F238E27FC236}">
              <a16:creationId xmlns:a16="http://schemas.microsoft.com/office/drawing/2014/main" id="{67D3029A-1661-4482-8841-10DD6EB4F3FC}"/>
            </a:ext>
          </a:extLst>
        </xdr:cNvPr>
        <xdr:cNvSpPr txBox="1"/>
      </xdr:nvSpPr>
      <xdr:spPr>
        <a:xfrm>
          <a:off x="13093777" y="52389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26</xdr:row>
      <xdr:rowOff>12780</xdr:rowOff>
    </xdr:from>
    <xdr:ext cx="469744" cy="259045"/>
    <xdr:sp macro="" textlink="">
      <xdr:nvSpPr>
        <xdr:cNvPr id="159" name="n_3aveValue債務償還比率">
          <a:extLst>
            <a:ext uri="{FF2B5EF4-FFF2-40B4-BE49-F238E27FC236}">
              <a16:creationId xmlns:a16="http://schemas.microsoft.com/office/drawing/2014/main" id="{7393691B-308F-4A99-B53E-FF37A4540422}"/>
            </a:ext>
          </a:extLst>
        </xdr:cNvPr>
        <xdr:cNvSpPr txBox="1"/>
      </xdr:nvSpPr>
      <xdr:spPr>
        <a:xfrm>
          <a:off x="12331777" y="52547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30423</xdr:rowOff>
    </xdr:from>
    <xdr:ext cx="469744" cy="259045"/>
    <xdr:sp macro="" textlink="">
      <xdr:nvSpPr>
        <xdr:cNvPr id="160" name="n_4aveValue債務償還比率">
          <a:extLst>
            <a:ext uri="{FF2B5EF4-FFF2-40B4-BE49-F238E27FC236}">
              <a16:creationId xmlns:a16="http://schemas.microsoft.com/office/drawing/2014/main" id="{5851F335-4B20-46EE-AA0A-ADAB3862CBC1}"/>
            </a:ext>
          </a:extLst>
        </xdr:cNvPr>
        <xdr:cNvSpPr txBox="1"/>
      </xdr:nvSpPr>
      <xdr:spPr>
        <a:xfrm>
          <a:off x="11569777" y="5443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32</xdr:row>
      <xdr:rowOff>139452</xdr:rowOff>
    </xdr:from>
    <xdr:ext cx="469744" cy="259045"/>
    <xdr:sp macro="" textlink="">
      <xdr:nvSpPr>
        <xdr:cNvPr id="161" name="n_1mainValue債務償還比率">
          <a:extLst>
            <a:ext uri="{FF2B5EF4-FFF2-40B4-BE49-F238E27FC236}">
              <a16:creationId xmlns:a16="http://schemas.microsoft.com/office/drawing/2014/main" id="{B307F489-1E4F-4A9F-B27C-E23AA56C53D8}"/>
            </a:ext>
          </a:extLst>
        </xdr:cNvPr>
        <xdr:cNvSpPr txBox="1"/>
      </xdr:nvSpPr>
      <xdr:spPr>
        <a:xfrm>
          <a:off x="13839902" y="6410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33</xdr:row>
      <xdr:rowOff>75592</xdr:rowOff>
    </xdr:from>
    <xdr:ext cx="469744" cy="259045"/>
    <xdr:sp macro="" textlink="">
      <xdr:nvSpPr>
        <xdr:cNvPr id="162" name="n_2mainValue債務償還比率">
          <a:extLst>
            <a:ext uri="{FF2B5EF4-FFF2-40B4-BE49-F238E27FC236}">
              <a16:creationId xmlns:a16="http://schemas.microsoft.com/office/drawing/2014/main" id="{07F1251A-2420-4DD7-AF9C-FA611EBD30A1}"/>
            </a:ext>
          </a:extLst>
        </xdr:cNvPr>
        <xdr:cNvSpPr txBox="1"/>
      </xdr:nvSpPr>
      <xdr:spPr>
        <a:xfrm>
          <a:off x="13093777" y="65144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31</xdr:row>
      <xdr:rowOff>116593</xdr:rowOff>
    </xdr:from>
    <xdr:ext cx="469744" cy="259045"/>
    <xdr:sp macro="" textlink="">
      <xdr:nvSpPr>
        <xdr:cNvPr id="163" name="n_3mainValue債務償還比率">
          <a:extLst>
            <a:ext uri="{FF2B5EF4-FFF2-40B4-BE49-F238E27FC236}">
              <a16:creationId xmlns:a16="http://schemas.microsoft.com/office/drawing/2014/main" id="{E39A7D73-57C4-427D-9397-404250010AF7}"/>
            </a:ext>
          </a:extLst>
        </xdr:cNvPr>
        <xdr:cNvSpPr txBox="1"/>
      </xdr:nvSpPr>
      <xdr:spPr>
        <a:xfrm>
          <a:off x="12331777" y="62125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32</xdr:row>
      <xdr:rowOff>82779</xdr:rowOff>
    </xdr:from>
    <xdr:ext cx="469744" cy="259045"/>
    <xdr:sp macro="" textlink="">
      <xdr:nvSpPr>
        <xdr:cNvPr id="164" name="n_4mainValue債務償還比率">
          <a:extLst>
            <a:ext uri="{FF2B5EF4-FFF2-40B4-BE49-F238E27FC236}">
              <a16:creationId xmlns:a16="http://schemas.microsoft.com/office/drawing/2014/main" id="{6FB311AA-BC99-47EF-A4B4-F34F211745FB}"/>
            </a:ext>
          </a:extLst>
        </xdr:cNvPr>
        <xdr:cNvSpPr txBox="1"/>
      </xdr:nvSpPr>
      <xdr:spPr>
        <a:xfrm>
          <a:off x="11569777" y="63534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5" name="正方形/長方形 164">
          <a:extLst>
            <a:ext uri="{FF2B5EF4-FFF2-40B4-BE49-F238E27FC236}">
              <a16:creationId xmlns:a16="http://schemas.microsoft.com/office/drawing/2014/main" id="{74D107C7-F8AE-48D7-A59B-ECB875866579}"/>
            </a:ext>
          </a:extLst>
        </xdr:cNvPr>
        <xdr:cNvSpPr/>
      </xdr:nvSpPr>
      <xdr:spPr>
        <a:xfrm>
          <a:off x="1273175" y="80137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6" name="正方形/長方形 165">
          <a:extLst>
            <a:ext uri="{FF2B5EF4-FFF2-40B4-BE49-F238E27FC236}">
              <a16:creationId xmlns:a16="http://schemas.microsoft.com/office/drawing/2014/main" id="{DE703788-4DBD-4870-BFCD-E271F78CFF19}"/>
            </a:ext>
          </a:extLst>
        </xdr:cNvPr>
        <xdr:cNvSpPr/>
      </xdr:nvSpPr>
      <xdr:spPr>
        <a:xfrm>
          <a:off x="1273175" y="1183005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7" name="テキスト ボックス 166">
          <a:extLst>
            <a:ext uri="{FF2B5EF4-FFF2-40B4-BE49-F238E27FC236}">
              <a16:creationId xmlns:a16="http://schemas.microsoft.com/office/drawing/2014/main" id="{21B77ECF-016F-4F3B-97D2-42E6972F170F}"/>
            </a:ext>
          </a:extLst>
        </xdr:cNvPr>
        <xdr:cNvSpPr txBox="1"/>
      </xdr:nvSpPr>
      <xdr:spPr>
        <a:xfrm>
          <a:off x="920750" y="827087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8" name="テキスト ボックス 167">
          <a:extLst>
            <a:ext uri="{FF2B5EF4-FFF2-40B4-BE49-F238E27FC236}">
              <a16:creationId xmlns:a16="http://schemas.microsoft.com/office/drawing/2014/main" id="{B807D8D7-5549-4F8C-B5D6-D4C36FC041BB}"/>
            </a:ext>
          </a:extLst>
        </xdr:cNvPr>
        <xdr:cNvSpPr txBox="1"/>
      </xdr:nvSpPr>
      <xdr:spPr>
        <a:xfrm>
          <a:off x="6988175" y="1093787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9" name="テキスト ボックス 168">
          <a:extLst>
            <a:ext uri="{FF2B5EF4-FFF2-40B4-BE49-F238E27FC236}">
              <a16:creationId xmlns:a16="http://schemas.microsoft.com/office/drawing/2014/main" id="{FA16B6B9-8079-49A6-9C11-A78F03E5AD5E}"/>
            </a:ext>
          </a:extLst>
        </xdr:cNvPr>
        <xdr:cNvSpPr txBox="1"/>
      </xdr:nvSpPr>
      <xdr:spPr>
        <a:xfrm>
          <a:off x="920750" y="120586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0" name="テキスト ボックス 169">
          <a:extLst>
            <a:ext uri="{FF2B5EF4-FFF2-40B4-BE49-F238E27FC236}">
              <a16:creationId xmlns:a16="http://schemas.microsoft.com/office/drawing/2014/main" id="{AD9D732D-CB75-4F82-9337-7915DF548013}"/>
            </a:ext>
          </a:extLst>
        </xdr:cNvPr>
        <xdr:cNvSpPr txBox="1"/>
      </xdr:nvSpPr>
      <xdr:spPr>
        <a:xfrm>
          <a:off x="6988175" y="1481137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3F431308-ABFE-4A71-8733-42A7AD7131C1}"/>
            </a:ext>
          </a:extLst>
        </xdr:cNvPr>
        <xdr:cNvSpPr/>
      </xdr:nvSpPr>
      <xdr:spPr>
        <a:xfrm>
          <a:off x="638175" y="130175"/>
          <a:ext cx="12696825" cy="631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A2BC82D4-65BF-41A5-96FB-03C5A2C2F3DF}"/>
            </a:ext>
          </a:extLst>
        </xdr:cNvPr>
        <xdr:cNvSpPr/>
      </xdr:nvSpPr>
      <xdr:spPr>
        <a:xfrm>
          <a:off x="19050000" y="190500"/>
          <a:ext cx="3962400" cy="5619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EE782239-581E-4215-8C95-5FC41AA2820E}"/>
            </a:ext>
          </a:extLst>
        </xdr:cNvPr>
        <xdr:cNvSpPr/>
      </xdr:nvSpPr>
      <xdr:spPr>
        <a:xfrm>
          <a:off x="19069050" y="219075"/>
          <a:ext cx="3921125" cy="5048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1312E56E-11EF-4A95-B2AF-D5EFB76C3ABB}"/>
            </a:ext>
          </a:extLst>
        </xdr:cNvPr>
        <xdr:cNvSpPr/>
      </xdr:nvSpPr>
      <xdr:spPr>
        <a:xfrm>
          <a:off x="19097625" y="244475"/>
          <a:ext cx="3857625" cy="4413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福島県磐梯町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74D7705F-264D-4C39-8200-5D742221E2CB}"/>
            </a:ext>
          </a:extLst>
        </xdr:cNvPr>
        <xdr:cNvSpPr/>
      </xdr:nvSpPr>
      <xdr:spPr>
        <a:xfrm>
          <a:off x="16259175" y="190500"/>
          <a:ext cx="2657475" cy="5619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B7E4651C-F77A-478A-B934-CA5D56438ED9}"/>
            </a:ext>
          </a:extLst>
        </xdr:cNvPr>
        <xdr:cNvSpPr/>
      </xdr:nvSpPr>
      <xdr:spPr>
        <a:xfrm>
          <a:off x="16284575" y="219075"/>
          <a:ext cx="2613025" cy="5048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1E408BF3-F159-4D3C-851C-BC5B42D34813}"/>
            </a:ext>
          </a:extLst>
        </xdr:cNvPr>
        <xdr:cNvSpPr/>
      </xdr:nvSpPr>
      <xdr:spPr>
        <a:xfrm>
          <a:off x="16306800" y="244475"/>
          <a:ext cx="2562225"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E33FCF8F-C141-4542-9F43-B168F941DDBA}"/>
            </a:ext>
          </a:extLst>
        </xdr:cNvPr>
        <xdr:cNvSpPr/>
      </xdr:nvSpPr>
      <xdr:spPr>
        <a:xfrm>
          <a:off x="762000" y="892175"/>
          <a:ext cx="10096500" cy="177482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883D2FF8-BE84-473D-BD32-6474947F5F37}"/>
            </a:ext>
          </a:extLst>
        </xdr:cNvPr>
        <xdr:cNvSpPr/>
      </xdr:nvSpPr>
      <xdr:spPr>
        <a:xfrm>
          <a:off x="892175" y="923925"/>
          <a:ext cx="1393825"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CAE2EFC0-C645-4DA2-B1C5-C1663712538B}"/>
            </a:ext>
          </a:extLst>
        </xdr:cNvPr>
        <xdr:cNvSpPr/>
      </xdr:nvSpPr>
      <xdr:spPr>
        <a:xfrm>
          <a:off x="2225675" y="923925"/>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3,151
3,128
59.77
5,350,156
5,143,057
193,089
2,592,551
3,784,216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F309B93A-9334-4782-8C02-FD991380B08F}"/>
            </a:ext>
          </a:extLst>
        </xdr:cNvPr>
        <xdr:cNvSpPr/>
      </xdr:nvSpPr>
      <xdr:spPr>
        <a:xfrm>
          <a:off x="3559175" y="923925"/>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80372533-185E-4F59-8A8C-31D89EAE5840}"/>
            </a:ext>
          </a:extLst>
        </xdr:cNvPr>
        <xdr:cNvSpPr/>
      </xdr:nvSpPr>
      <xdr:spPr>
        <a:xfrm>
          <a:off x="5083175" y="942975"/>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7F32A95A-E672-4B76-9EC2-F4B843DDFA9E}"/>
            </a:ext>
          </a:extLst>
        </xdr:cNvPr>
        <xdr:cNvSpPr/>
      </xdr:nvSpPr>
      <xdr:spPr>
        <a:xfrm>
          <a:off x="7115175" y="942975"/>
          <a:ext cx="1266825"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11.1
81.1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3B909B54-35CF-410B-AA35-3638CD11D333}"/>
            </a:ext>
          </a:extLst>
        </xdr:cNvPr>
        <xdr:cNvSpPr/>
      </xdr:nvSpPr>
      <xdr:spPr>
        <a:xfrm>
          <a:off x="8448675" y="952500"/>
          <a:ext cx="635000" cy="9429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4E707DFE-D7E3-4DB5-9C15-CB7966CCB458}"/>
            </a:ext>
          </a:extLst>
        </xdr:cNvPr>
        <xdr:cNvSpPr/>
      </xdr:nvSpPr>
      <xdr:spPr>
        <a:xfrm>
          <a:off x="5083175" y="1714500"/>
          <a:ext cx="2032000" cy="638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DFCD14BA-13E4-404A-8490-0C647E0E479D}"/>
            </a:ext>
          </a:extLst>
        </xdr:cNvPr>
        <xdr:cNvSpPr/>
      </xdr:nvSpPr>
      <xdr:spPr>
        <a:xfrm>
          <a:off x="7178675" y="1714500"/>
          <a:ext cx="3679825" cy="638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129E2E0B-AF8B-4445-BBA8-C39085FE460C}"/>
            </a:ext>
          </a:extLst>
        </xdr:cNvPr>
        <xdr:cNvSpPr/>
      </xdr:nvSpPr>
      <xdr:spPr>
        <a:xfrm>
          <a:off x="11077575" y="892175"/>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169848B5-DE0F-4EA8-B240-9EBFD16CE854}"/>
            </a:ext>
          </a:extLst>
        </xdr:cNvPr>
        <xdr:cNvSpPr/>
      </xdr:nvSpPr>
      <xdr:spPr>
        <a:xfrm>
          <a:off x="11334750" y="952500"/>
          <a:ext cx="13335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71BAA713-C12D-4793-9414-0A4CC09C8CF6}"/>
            </a:ext>
          </a:extLst>
        </xdr:cNvPr>
        <xdr:cNvSpPr/>
      </xdr:nvSpPr>
      <xdr:spPr>
        <a:xfrm>
          <a:off x="11334750" y="1219200"/>
          <a:ext cx="13335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C07FA5D4-6920-400F-819A-8F3A4AD52411}"/>
            </a:ext>
          </a:extLst>
        </xdr:cNvPr>
        <xdr:cNvSpPr/>
      </xdr:nvSpPr>
      <xdr:spPr>
        <a:xfrm>
          <a:off x="11334750" y="1552575"/>
          <a:ext cx="1463675"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8A4194D5-1D67-4DF5-BA45-D6EF821B9ED5}"/>
            </a:ext>
          </a:extLst>
        </xdr:cNvPr>
        <xdr:cNvCxnSpPr/>
      </xdr:nvCxnSpPr>
      <xdr:spPr>
        <a:xfrm flipH="1">
          <a:off x="11160125" y="1044575"/>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DA9F12E9-0F38-4BB9-80B3-A5FE6BF1AD61}"/>
            </a:ext>
          </a:extLst>
        </xdr:cNvPr>
        <xdr:cNvSpPr/>
      </xdr:nvSpPr>
      <xdr:spPr>
        <a:xfrm>
          <a:off x="11214100" y="990600"/>
          <a:ext cx="984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CA2F17F8-5B91-47C3-B7B7-4B296351F36D}"/>
            </a:ext>
          </a:extLst>
        </xdr:cNvPr>
        <xdr:cNvSpPr/>
      </xdr:nvSpPr>
      <xdr:spPr>
        <a:xfrm>
          <a:off x="11214100" y="1257300"/>
          <a:ext cx="984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D5DD9112-BD98-4B0A-8EDB-241D83DD7645}"/>
            </a:ext>
          </a:extLst>
        </xdr:cNvPr>
        <xdr:cNvCxnSpPr/>
      </xdr:nvCxnSpPr>
      <xdr:spPr>
        <a:xfrm>
          <a:off x="11255375" y="1524000"/>
          <a:ext cx="0" cy="1428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E05EC017-01F6-44FC-8510-B04007C80FBB}"/>
            </a:ext>
          </a:extLst>
        </xdr:cNvPr>
        <xdr:cNvCxnSpPr/>
      </xdr:nvCxnSpPr>
      <xdr:spPr>
        <a:xfrm>
          <a:off x="11179175"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9D4C013F-67BE-488D-B9E8-C6C72A0A2249}"/>
            </a:ext>
          </a:extLst>
        </xdr:cNvPr>
        <xdr:cNvCxnSpPr/>
      </xdr:nvCxnSpPr>
      <xdr:spPr>
        <a:xfrm flipV="1">
          <a:off x="11255375" y="1765300"/>
          <a:ext cx="0" cy="1365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E9DDF31E-62F4-4F29-83ED-E05CCD43719B}"/>
            </a:ext>
          </a:extLst>
        </xdr:cNvPr>
        <xdr:cNvCxnSpPr/>
      </xdr:nvCxnSpPr>
      <xdr:spPr>
        <a:xfrm>
          <a:off x="11179175"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DF25C580-DD44-42FA-BB13-3A19A731917C}"/>
            </a:ext>
          </a:extLst>
        </xdr:cNvPr>
        <xdr:cNvSpPr txBox="1"/>
      </xdr:nvSpPr>
      <xdr:spPr>
        <a:xfrm>
          <a:off x="701675" y="279717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E0D36E79-66AE-4A8D-BCE0-C3E5B1370D17}"/>
            </a:ext>
          </a:extLst>
        </xdr:cNvPr>
        <xdr:cNvSpPr txBox="1"/>
      </xdr:nvSpPr>
      <xdr:spPr>
        <a:xfrm>
          <a:off x="701675" y="311467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7986162E-1B66-40D7-A47D-AD14F3A18361}"/>
            </a:ext>
          </a:extLst>
        </xdr:cNvPr>
        <xdr:cNvSpPr txBox="1"/>
      </xdr:nvSpPr>
      <xdr:spPr>
        <a:xfrm>
          <a:off x="701675"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338CE28F-7A82-43E1-96B3-BB17A2CA189A}"/>
            </a:ext>
          </a:extLst>
        </xdr:cNvPr>
        <xdr:cNvSpPr txBox="1"/>
      </xdr:nvSpPr>
      <xdr:spPr>
        <a:xfrm>
          <a:off x="701675" y="374967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951D88C7-7AF2-45EE-9572-A31FAF79761C}"/>
            </a:ext>
          </a:extLst>
        </xdr:cNvPr>
        <xdr:cNvSpPr/>
      </xdr:nvSpPr>
      <xdr:spPr>
        <a:xfrm>
          <a:off x="762000" y="4191000"/>
          <a:ext cx="47244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C67110A2-59BC-4B80-96D1-F053B516FF9D}"/>
            </a:ext>
          </a:extLst>
        </xdr:cNvPr>
        <xdr:cNvSpPr/>
      </xdr:nvSpPr>
      <xdr:spPr>
        <a:xfrm>
          <a:off x="892175" y="485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1B4DCFCF-283C-4141-B833-53416EFB5FCB}"/>
            </a:ext>
          </a:extLst>
        </xdr:cNvPr>
        <xdr:cNvSpPr/>
      </xdr:nvSpPr>
      <xdr:spPr>
        <a:xfrm>
          <a:off x="892175" y="505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A0ACB068-8952-4D85-9886-3A26CD5A2F4C}"/>
            </a:ext>
          </a:extLst>
        </xdr:cNvPr>
        <xdr:cNvSpPr/>
      </xdr:nvSpPr>
      <xdr:spPr>
        <a:xfrm>
          <a:off x="1905000" y="485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B18DAA38-65A3-4C14-AD33-C4DCF9B531EC}"/>
            </a:ext>
          </a:extLst>
        </xdr:cNvPr>
        <xdr:cNvSpPr/>
      </xdr:nvSpPr>
      <xdr:spPr>
        <a:xfrm>
          <a:off x="1905000" y="505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B40A324F-84AD-409E-9CBD-2426EBA6878A}"/>
            </a:ext>
          </a:extLst>
        </xdr:cNvPr>
        <xdr:cNvSpPr/>
      </xdr:nvSpPr>
      <xdr:spPr>
        <a:xfrm>
          <a:off x="3048000" y="485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1D71BBCF-43E7-4C3F-82CF-883D34B0E0CB}"/>
            </a:ext>
          </a:extLst>
        </xdr:cNvPr>
        <xdr:cNvSpPr/>
      </xdr:nvSpPr>
      <xdr:spPr>
        <a:xfrm>
          <a:off x="3048000" y="505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74766E95-3498-4A8E-81E6-742FAB5FC4E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AC48E0D3-8E2D-4507-AE60-98E64D3CE87C}"/>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2A98BE8A-CACE-4065-9FB2-86571694EB79}"/>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9C4D6BBE-2780-43CE-BF73-766C0C169ACD}"/>
            </a:ext>
          </a:extLst>
        </xdr:cNvPr>
        <xdr:cNvSpPr txBox="1"/>
      </xdr:nvSpPr>
      <xdr:spPr>
        <a:xfrm>
          <a:off x="297996" y="7480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AD6429BB-9D7D-4B12-87F7-2F0ACB0A70CF}"/>
            </a:ext>
          </a:extLst>
        </xdr:cNvPr>
        <xdr:cNvCxnSpPr/>
      </xdr:nvCxnSpPr>
      <xdr:spPr>
        <a:xfrm>
          <a:off x="762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0CF00169-9E84-473C-932E-C6DCF790771F}"/>
            </a:ext>
          </a:extLst>
        </xdr:cNvPr>
        <xdr:cNvSpPr txBox="1"/>
      </xdr:nvSpPr>
      <xdr:spPr>
        <a:xfrm>
          <a:off x="297996" y="70237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DC9679EC-4A0E-49EC-81A7-2391E578D261}"/>
            </a:ext>
          </a:extLst>
        </xdr:cNvPr>
        <xdr:cNvCxnSpPr/>
      </xdr:nvCxnSpPr>
      <xdr:spPr>
        <a:xfrm>
          <a:off x="762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1F6672A4-02DC-4444-9EA9-BD4F3E6CE3D1}"/>
            </a:ext>
          </a:extLst>
        </xdr:cNvPr>
        <xdr:cNvSpPr txBox="1"/>
      </xdr:nvSpPr>
      <xdr:spPr>
        <a:xfrm>
          <a:off x="358941" y="65665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9D538935-9EB5-45E4-BF7D-B6983151FA23}"/>
            </a:ext>
          </a:extLst>
        </xdr:cNvPr>
        <xdr:cNvCxnSpPr/>
      </xdr:nvCxnSpPr>
      <xdr:spPr>
        <a:xfrm>
          <a:off x="762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6573480A-1B83-46F3-A79E-2F726F6B14D2}"/>
            </a:ext>
          </a:extLst>
        </xdr:cNvPr>
        <xdr:cNvSpPr txBox="1"/>
      </xdr:nvSpPr>
      <xdr:spPr>
        <a:xfrm>
          <a:off x="358941" y="6109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57FD5905-9FE8-424D-B709-708F49172187}"/>
            </a:ext>
          </a:extLst>
        </xdr:cNvPr>
        <xdr:cNvCxnSpPr/>
      </xdr:nvCxnSpPr>
      <xdr:spPr>
        <a:xfrm>
          <a:off x="762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31414564-FB1F-40A8-9074-125AA252D32F}"/>
            </a:ext>
          </a:extLst>
        </xdr:cNvPr>
        <xdr:cNvSpPr txBox="1"/>
      </xdr:nvSpPr>
      <xdr:spPr>
        <a:xfrm>
          <a:off x="358941" y="56521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E7CCA006-6376-4E68-876B-D2662A1792B5}"/>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F141DBE9-DACD-4A92-A7D0-37F0400BF65D}"/>
            </a:ext>
          </a:extLst>
        </xdr:cNvPr>
        <xdr:cNvSpPr txBox="1"/>
      </xdr:nvSpPr>
      <xdr:spPr>
        <a:xfrm>
          <a:off x="358941" y="51949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680C8C9A-AFF0-48E9-BF76-192BF94B8661}"/>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133350</xdr:rowOff>
    </xdr:from>
    <xdr:to>
      <xdr:col>24</xdr:col>
      <xdr:colOff>62865</xdr:colOff>
      <xdr:row>41</xdr:row>
      <xdr:rowOff>60198</xdr:rowOff>
    </xdr:to>
    <xdr:cxnSp macro="">
      <xdr:nvCxnSpPr>
        <xdr:cNvPr id="55" name="直線コネクタ 54">
          <a:extLst>
            <a:ext uri="{FF2B5EF4-FFF2-40B4-BE49-F238E27FC236}">
              <a16:creationId xmlns:a16="http://schemas.microsoft.com/office/drawing/2014/main" id="{C4C9BF3B-7166-49DD-ABA0-2A66BDD04BCA}"/>
            </a:ext>
          </a:extLst>
        </xdr:cNvPr>
        <xdr:cNvCxnSpPr/>
      </xdr:nvCxnSpPr>
      <xdr:spPr>
        <a:xfrm flipV="1">
          <a:off x="4638040" y="5791200"/>
          <a:ext cx="0" cy="12984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64025</xdr:rowOff>
    </xdr:from>
    <xdr:ext cx="405111" cy="259045"/>
    <xdr:sp macro="" textlink="">
      <xdr:nvSpPr>
        <xdr:cNvPr id="56" name="【道路】&#10;有形固定資産減価償却率最小値テキスト">
          <a:extLst>
            <a:ext uri="{FF2B5EF4-FFF2-40B4-BE49-F238E27FC236}">
              <a16:creationId xmlns:a16="http://schemas.microsoft.com/office/drawing/2014/main" id="{3B3875C1-4DAB-4B74-B17B-70F2CC0129AF}"/>
            </a:ext>
          </a:extLst>
        </xdr:cNvPr>
        <xdr:cNvSpPr txBox="1"/>
      </xdr:nvSpPr>
      <xdr:spPr>
        <a:xfrm>
          <a:off x="4676775" y="70966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60198</xdr:rowOff>
    </xdr:from>
    <xdr:to>
      <xdr:col>24</xdr:col>
      <xdr:colOff>152400</xdr:colOff>
      <xdr:row>41</xdr:row>
      <xdr:rowOff>60198</xdr:rowOff>
    </xdr:to>
    <xdr:cxnSp macro="">
      <xdr:nvCxnSpPr>
        <xdr:cNvPr id="57" name="直線コネクタ 56">
          <a:extLst>
            <a:ext uri="{FF2B5EF4-FFF2-40B4-BE49-F238E27FC236}">
              <a16:creationId xmlns:a16="http://schemas.microsoft.com/office/drawing/2014/main" id="{97DA0433-81B3-45FE-9DD0-FDB9017FBAE4}"/>
            </a:ext>
          </a:extLst>
        </xdr:cNvPr>
        <xdr:cNvCxnSpPr/>
      </xdr:nvCxnSpPr>
      <xdr:spPr>
        <a:xfrm>
          <a:off x="4549775" y="7089648"/>
          <a:ext cx="1746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80027</xdr:rowOff>
    </xdr:from>
    <xdr:ext cx="405111" cy="259045"/>
    <xdr:sp macro="" textlink="">
      <xdr:nvSpPr>
        <xdr:cNvPr id="58" name="【道路】&#10;有形固定資産減価償却率最大値テキスト">
          <a:extLst>
            <a:ext uri="{FF2B5EF4-FFF2-40B4-BE49-F238E27FC236}">
              <a16:creationId xmlns:a16="http://schemas.microsoft.com/office/drawing/2014/main" id="{DBA9001A-DC1A-4099-A31D-2101D3137E50}"/>
            </a:ext>
          </a:extLst>
        </xdr:cNvPr>
        <xdr:cNvSpPr txBox="1"/>
      </xdr:nvSpPr>
      <xdr:spPr>
        <a:xfrm>
          <a:off x="4676775" y="5566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133350</xdr:rowOff>
    </xdr:from>
    <xdr:to>
      <xdr:col>24</xdr:col>
      <xdr:colOff>152400</xdr:colOff>
      <xdr:row>33</xdr:row>
      <xdr:rowOff>133350</xdr:rowOff>
    </xdr:to>
    <xdr:cxnSp macro="">
      <xdr:nvCxnSpPr>
        <xdr:cNvPr id="59" name="直線コネクタ 58">
          <a:extLst>
            <a:ext uri="{FF2B5EF4-FFF2-40B4-BE49-F238E27FC236}">
              <a16:creationId xmlns:a16="http://schemas.microsoft.com/office/drawing/2014/main" id="{308B6DC0-2586-42BF-AE5F-B8EF5611EE2D}"/>
            </a:ext>
          </a:extLst>
        </xdr:cNvPr>
        <xdr:cNvCxnSpPr/>
      </xdr:nvCxnSpPr>
      <xdr:spPr>
        <a:xfrm>
          <a:off x="4549775" y="5791200"/>
          <a:ext cx="1746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60977</xdr:rowOff>
    </xdr:from>
    <xdr:ext cx="405111" cy="259045"/>
    <xdr:sp macro="" textlink="">
      <xdr:nvSpPr>
        <xdr:cNvPr id="60" name="【道路】&#10;有形固定資産減価償却率平均値テキスト">
          <a:extLst>
            <a:ext uri="{FF2B5EF4-FFF2-40B4-BE49-F238E27FC236}">
              <a16:creationId xmlns:a16="http://schemas.microsoft.com/office/drawing/2014/main" id="{8100A83B-C995-4D72-BA16-AA2DA0302560}"/>
            </a:ext>
          </a:extLst>
        </xdr:cNvPr>
        <xdr:cNvSpPr txBox="1"/>
      </xdr:nvSpPr>
      <xdr:spPr>
        <a:xfrm>
          <a:off x="4676775" y="64046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82550</xdr:rowOff>
    </xdr:from>
    <xdr:to>
      <xdr:col>24</xdr:col>
      <xdr:colOff>114300</xdr:colOff>
      <xdr:row>38</xdr:row>
      <xdr:rowOff>12700</xdr:rowOff>
    </xdr:to>
    <xdr:sp macro="" textlink="">
      <xdr:nvSpPr>
        <xdr:cNvPr id="61" name="フローチャート: 判断 60">
          <a:extLst>
            <a:ext uri="{FF2B5EF4-FFF2-40B4-BE49-F238E27FC236}">
              <a16:creationId xmlns:a16="http://schemas.microsoft.com/office/drawing/2014/main" id="{D9448E34-C2DB-4B66-9E8E-37A6F45C2C0B}"/>
            </a:ext>
          </a:extLst>
        </xdr:cNvPr>
        <xdr:cNvSpPr/>
      </xdr:nvSpPr>
      <xdr:spPr>
        <a:xfrm>
          <a:off x="4587875" y="6429375"/>
          <a:ext cx="984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55118</xdr:rowOff>
    </xdr:from>
    <xdr:to>
      <xdr:col>20</xdr:col>
      <xdr:colOff>38100</xdr:colOff>
      <xdr:row>37</xdr:row>
      <xdr:rowOff>156718</xdr:rowOff>
    </xdr:to>
    <xdr:sp macro="" textlink="">
      <xdr:nvSpPr>
        <xdr:cNvPr id="62" name="フローチャート: 判断 61">
          <a:extLst>
            <a:ext uri="{FF2B5EF4-FFF2-40B4-BE49-F238E27FC236}">
              <a16:creationId xmlns:a16="http://schemas.microsoft.com/office/drawing/2014/main" id="{10F261FC-E052-4F6C-A7A9-ADB0CBBB87C2}"/>
            </a:ext>
          </a:extLst>
        </xdr:cNvPr>
        <xdr:cNvSpPr/>
      </xdr:nvSpPr>
      <xdr:spPr>
        <a:xfrm>
          <a:off x="3749675" y="6398768"/>
          <a:ext cx="984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27686</xdr:rowOff>
    </xdr:from>
    <xdr:to>
      <xdr:col>15</xdr:col>
      <xdr:colOff>101600</xdr:colOff>
      <xdr:row>37</xdr:row>
      <xdr:rowOff>129286</xdr:rowOff>
    </xdr:to>
    <xdr:sp macro="" textlink="">
      <xdr:nvSpPr>
        <xdr:cNvPr id="63" name="フローチャート: 判断 62">
          <a:extLst>
            <a:ext uri="{FF2B5EF4-FFF2-40B4-BE49-F238E27FC236}">
              <a16:creationId xmlns:a16="http://schemas.microsoft.com/office/drawing/2014/main" id="{2F697B89-384C-4140-A349-8E2CAFD6A855}"/>
            </a:ext>
          </a:extLst>
        </xdr:cNvPr>
        <xdr:cNvSpPr/>
      </xdr:nvSpPr>
      <xdr:spPr>
        <a:xfrm>
          <a:off x="2857500" y="6374511"/>
          <a:ext cx="10477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16256</xdr:rowOff>
    </xdr:from>
    <xdr:to>
      <xdr:col>10</xdr:col>
      <xdr:colOff>165100</xdr:colOff>
      <xdr:row>37</xdr:row>
      <xdr:rowOff>117856</xdr:rowOff>
    </xdr:to>
    <xdr:sp macro="" textlink="">
      <xdr:nvSpPr>
        <xdr:cNvPr id="64" name="フローチャート: 判断 63">
          <a:extLst>
            <a:ext uri="{FF2B5EF4-FFF2-40B4-BE49-F238E27FC236}">
              <a16:creationId xmlns:a16="http://schemas.microsoft.com/office/drawing/2014/main" id="{96C624D5-2241-4A85-ABEC-3F35373B797C}"/>
            </a:ext>
          </a:extLst>
        </xdr:cNvPr>
        <xdr:cNvSpPr/>
      </xdr:nvSpPr>
      <xdr:spPr>
        <a:xfrm>
          <a:off x="1971675" y="6359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144272</xdr:rowOff>
    </xdr:from>
    <xdr:to>
      <xdr:col>6</xdr:col>
      <xdr:colOff>38100</xdr:colOff>
      <xdr:row>37</xdr:row>
      <xdr:rowOff>74422</xdr:rowOff>
    </xdr:to>
    <xdr:sp macro="" textlink="">
      <xdr:nvSpPr>
        <xdr:cNvPr id="65" name="フローチャート: 判断 64">
          <a:extLst>
            <a:ext uri="{FF2B5EF4-FFF2-40B4-BE49-F238E27FC236}">
              <a16:creationId xmlns:a16="http://schemas.microsoft.com/office/drawing/2014/main" id="{79B409E1-5EB6-4144-ADC4-B5EF7F4CDEC0}"/>
            </a:ext>
          </a:extLst>
        </xdr:cNvPr>
        <xdr:cNvSpPr/>
      </xdr:nvSpPr>
      <xdr:spPr>
        <a:xfrm>
          <a:off x="1082675" y="6319647"/>
          <a:ext cx="9842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0D73FA84-6460-4C7F-BBB1-2D4E99E3BDBC}"/>
            </a:ext>
          </a:extLst>
        </xdr:cNvPr>
        <xdr:cNvSpPr txBox="1"/>
      </xdr:nvSpPr>
      <xdr:spPr>
        <a:xfrm>
          <a:off x="4448175"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C54D7836-CB68-4B06-8A3C-8FB7CB7BB1D2}"/>
            </a:ext>
          </a:extLst>
        </xdr:cNvPr>
        <xdr:cNvSpPr txBox="1"/>
      </xdr:nvSpPr>
      <xdr:spPr>
        <a:xfrm>
          <a:off x="3609975"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F358B7CF-C18D-4667-8CBB-A67424C8E3BE}"/>
            </a:ext>
          </a:extLst>
        </xdr:cNvPr>
        <xdr:cNvSpPr txBox="1"/>
      </xdr:nvSpPr>
      <xdr:spPr>
        <a:xfrm>
          <a:off x="2720975"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55DB89BE-4328-494C-A0C2-D792BA942A3D}"/>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C1EB1B04-2194-4A51-97FB-60F28F3C2206}"/>
            </a:ext>
          </a:extLst>
        </xdr:cNvPr>
        <xdr:cNvSpPr txBox="1"/>
      </xdr:nvSpPr>
      <xdr:spPr>
        <a:xfrm>
          <a:off x="942975"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148844</xdr:rowOff>
    </xdr:from>
    <xdr:to>
      <xdr:col>24</xdr:col>
      <xdr:colOff>114300</xdr:colOff>
      <xdr:row>37</xdr:row>
      <xdr:rowOff>78994</xdr:rowOff>
    </xdr:to>
    <xdr:sp macro="" textlink="">
      <xdr:nvSpPr>
        <xdr:cNvPr id="71" name="楕円 70">
          <a:extLst>
            <a:ext uri="{FF2B5EF4-FFF2-40B4-BE49-F238E27FC236}">
              <a16:creationId xmlns:a16="http://schemas.microsoft.com/office/drawing/2014/main" id="{84DFF235-B915-4B44-8A31-D2DEFB2126B5}"/>
            </a:ext>
          </a:extLst>
        </xdr:cNvPr>
        <xdr:cNvSpPr/>
      </xdr:nvSpPr>
      <xdr:spPr>
        <a:xfrm>
          <a:off x="4587875" y="6321044"/>
          <a:ext cx="984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271</xdr:rowOff>
    </xdr:from>
    <xdr:ext cx="405111" cy="259045"/>
    <xdr:sp macro="" textlink="">
      <xdr:nvSpPr>
        <xdr:cNvPr id="72" name="【道路】&#10;有形固定資産減価償却率該当値テキスト">
          <a:extLst>
            <a:ext uri="{FF2B5EF4-FFF2-40B4-BE49-F238E27FC236}">
              <a16:creationId xmlns:a16="http://schemas.microsoft.com/office/drawing/2014/main" id="{2FF050FC-07F7-4418-A22D-B902BD08EE67}"/>
            </a:ext>
          </a:extLst>
        </xdr:cNvPr>
        <xdr:cNvSpPr txBox="1"/>
      </xdr:nvSpPr>
      <xdr:spPr>
        <a:xfrm>
          <a:off x="4676775" y="61724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128270</xdr:rowOff>
    </xdr:from>
    <xdr:to>
      <xdr:col>20</xdr:col>
      <xdr:colOff>38100</xdr:colOff>
      <xdr:row>37</xdr:row>
      <xdr:rowOff>58420</xdr:rowOff>
    </xdr:to>
    <xdr:sp macro="" textlink="">
      <xdr:nvSpPr>
        <xdr:cNvPr id="73" name="楕円 72">
          <a:extLst>
            <a:ext uri="{FF2B5EF4-FFF2-40B4-BE49-F238E27FC236}">
              <a16:creationId xmlns:a16="http://schemas.microsoft.com/office/drawing/2014/main" id="{D878E4AB-6693-4CB9-A273-12D21E7D4464}"/>
            </a:ext>
          </a:extLst>
        </xdr:cNvPr>
        <xdr:cNvSpPr/>
      </xdr:nvSpPr>
      <xdr:spPr>
        <a:xfrm>
          <a:off x="3749675" y="6303645"/>
          <a:ext cx="9842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7620</xdr:rowOff>
    </xdr:from>
    <xdr:to>
      <xdr:col>24</xdr:col>
      <xdr:colOff>63500</xdr:colOff>
      <xdr:row>37</xdr:row>
      <xdr:rowOff>28194</xdr:rowOff>
    </xdr:to>
    <xdr:cxnSp macro="">
      <xdr:nvCxnSpPr>
        <xdr:cNvPr id="74" name="直線コネクタ 73">
          <a:extLst>
            <a:ext uri="{FF2B5EF4-FFF2-40B4-BE49-F238E27FC236}">
              <a16:creationId xmlns:a16="http://schemas.microsoft.com/office/drawing/2014/main" id="{2213D56F-C7E7-4B76-B074-08A585638735}"/>
            </a:ext>
          </a:extLst>
        </xdr:cNvPr>
        <xdr:cNvCxnSpPr/>
      </xdr:nvCxnSpPr>
      <xdr:spPr>
        <a:xfrm>
          <a:off x="3800475" y="6354445"/>
          <a:ext cx="838200" cy="20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66548</xdr:rowOff>
    </xdr:from>
    <xdr:to>
      <xdr:col>15</xdr:col>
      <xdr:colOff>101600</xdr:colOff>
      <xdr:row>36</xdr:row>
      <xdr:rowOff>168148</xdr:rowOff>
    </xdr:to>
    <xdr:sp macro="" textlink="">
      <xdr:nvSpPr>
        <xdr:cNvPr id="75" name="楕円 74">
          <a:extLst>
            <a:ext uri="{FF2B5EF4-FFF2-40B4-BE49-F238E27FC236}">
              <a16:creationId xmlns:a16="http://schemas.microsoft.com/office/drawing/2014/main" id="{AC7484A6-CB93-45A6-AF36-FE11CEF1EE6E}"/>
            </a:ext>
          </a:extLst>
        </xdr:cNvPr>
        <xdr:cNvSpPr/>
      </xdr:nvSpPr>
      <xdr:spPr>
        <a:xfrm>
          <a:off x="2857500" y="6241923"/>
          <a:ext cx="10477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117348</xdr:rowOff>
    </xdr:from>
    <xdr:to>
      <xdr:col>19</xdr:col>
      <xdr:colOff>177800</xdr:colOff>
      <xdr:row>37</xdr:row>
      <xdr:rowOff>7620</xdr:rowOff>
    </xdr:to>
    <xdr:cxnSp macro="">
      <xdr:nvCxnSpPr>
        <xdr:cNvPr id="76" name="直線コネクタ 75">
          <a:extLst>
            <a:ext uri="{FF2B5EF4-FFF2-40B4-BE49-F238E27FC236}">
              <a16:creationId xmlns:a16="http://schemas.microsoft.com/office/drawing/2014/main" id="{8BF03CF2-A352-4DDA-A57D-8272BA2A6D91}"/>
            </a:ext>
          </a:extLst>
        </xdr:cNvPr>
        <xdr:cNvCxnSpPr/>
      </xdr:nvCxnSpPr>
      <xdr:spPr>
        <a:xfrm>
          <a:off x="2911475" y="6289548"/>
          <a:ext cx="889000" cy="648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23114</xdr:rowOff>
    </xdr:from>
    <xdr:to>
      <xdr:col>10</xdr:col>
      <xdr:colOff>165100</xdr:colOff>
      <xdr:row>36</xdr:row>
      <xdr:rowOff>124714</xdr:rowOff>
    </xdr:to>
    <xdr:sp macro="" textlink="">
      <xdr:nvSpPr>
        <xdr:cNvPr id="77" name="楕円 76">
          <a:extLst>
            <a:ext uri="{FF2B5EF4-FFF2-40B4-BE49-F238E27FC236}">
              <a16:creationId xmlns:a16="http://schemas.microsoft.com/office/drawing/2014/main" id="{979E0709-3872-4BC4-8D82-5DCAD7723D38}"/>
            </a:ext>
          </a:extLst>
        </xdr:cNvPr>
        <xdr:cNvSpPr/>
      </xdr:nvSpPr>
      <xdr:spPr>
        <a:xfrm>
          <a:off x="1971675" y="6195314"/>
          <a:ext cx="1016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73914</xdr:rowOff>
    </xdr:from>
    <xdr:to>
      <xdr:col>15</xdr:col>
      <xdr:colOff>50800</xdr:colOff>
      <xdr:row>36</xdr:row>
      <xdr:rowOff>117348</xdr:rowOff>
    </xdr:to>
    <xdr:cxnSp macro="">
      <xdr:nvCxnSpPr>
        <xdr:cNvPr id="78" name="直線コネクタ 77">
          <a:extLst>
            <a:ext uri="{FF2B5EF4-FFF2-40B4-BE49-F238E27FC236}">
              <a16:creationId xmlns:a16="http://schemas.microsoft.com/office/drawing/2014/main" id="{77AFE720-7552-42F6-9B1F-2EDFD88E0940}"/>
            </a:ext>
          </a:extLst>
        </xdr:cNvPr>
        <xdr:cNvCxnSpPr/>
      </xdr:nvCxnSpPr>
      <xdr:spPr>
        <a:xfrm>
          <a:off x="2019300" y="6246114"/>
          <a:ext cx="892175"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35</xdr:row>
      <xdr:rowOff>151130</xdr:rowOff>
    </xdr:from>
    <xdr:to>
      <xdr:col>6</xdr:col>
      <xdr:colOff>38100</xdr:colOff>
      <xdr:row>36</xdr:row>
      <xdr:rowOff>81280</xdr:rowOff>
    </xdr:to>
    <xdr:sp macro="" textlink="">
      <xdr:nvSpPr>
        <xdr:cNvPr id="79" name="楕円 78">
          <a:extLst>
            <a:ext uri="{FF2B5EF4-FFF2-40B4-BE49-F238E27FC236}">
              <a16:creationId xmlns:a16="http://schemas.microsoft.com/office/drawing/2014/main" id="{6C841DBE-DCAA-4CDA-9B57-025E25A0E1BC}"/>
            </a:ext>
          </a:extLst>
        </xdr:cNvPr>
        <xdr:cNvSpPr/>
      </xdr:nvSpPr>
      <xdr:spPr>
        <a:xfrm>
          <a:off x="1082675" y="6151880"/>
          <a:ext cx="984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30480</xdr:rowOff>
    </xdr:from>
    <xdr:to>
      <xdr:col>10</xdr:col>
      <xdr:colOff>114300</xdr:colOff>
      <xdr:row>36</xdr:row>
      <xdr:rowOff>73914</xdr:rowOff>
    </xdr:to>
    <xdr:cxnSp macro="">
      <xdr:nvCxnSpPr>
        <xdr:cNvPr id="80" name="直線コネクタ 79">
          <a:extLst>
            <a:ext uri="{FF2B5EF4-FFF2-40B4-BE49-F238E27FC236}">
              <a16:creationId xmlns:a16="http://schemas.microsoft.com/office/drawing/2014/main" id="{7EBE3F66-20A6-45F0-B309-1347FF5FF6E7}"/>
            </a:ext>
          </a:extLst>
        </xdr:cNvPr>
        <xdr:cNvCxnSpPr/>
      </xdr:nvCxnSpPr>
      <xdr:spPr>
        <a:xfrm>
          <a:off x="1133475" y="6205855"/>
          <a:ext cx="885825" cy="402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147845</xdr:rowOff>
    </xdr:from>
    <xdr:ext cx="405111" cy="259045"/>
    <xdr:sp macro="" textlink="">
      <xdr:nvSpPr>
        <xdr:cNvPr id="81" name="n_1aveValue【道路】&#10;有形固定資産減価償却率">
          <a:extLst>
            <a:ext uri="{FF2B5EF4-FFF2-40B4-BE49-F238E27FC236}">
              <a16:creationId xmlns:a16="http://schemas.microsoft.com/office/drawing/2014/main" id="{857EF2B6-5D97-49FC-89FC-4ACBCA6595E7}"/>
            </a:ext>
          </a:extLst>
        </xdr:cNvPr>
        <xdr:cNvSpPr txBox="1"/>
      </xdr:nvSpPr>
      <xdr:spPr>
        <a:xfrm>
          <a:off x="3582044" y="64914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120413</xdr:rowOff>
    </xdr:from>
    <xdr:ext cx="405111" cy="259045"/>
    <xdr:sp macro="" textlink="">
      <xdr:nvSpPr>
        <xdr:cNvPr id="82" name="n_2aveValue【道路】&#10;有形固定資産減価償却率">
          <a:extLst>
            <a:ext uri="{FF2B5EF4-FFF2-40B4-BE49-F238E27FC236}">
              <a16:creationId xmlns:a16="http://schemas.microsoft.com/office/drawing/2014/main" id="{36348E39-B03A-49C2-B9E6-9128B0472243}"/>
            </a:ext>
          </a:extLst>
        </xdr:cNvPr>
        <xdr:cNvSpPr txBox="1"/>
      </xdr:nvSpPr>
      <xdr:spPr>
        <a:xfrm>
          <a:off x="2705744" y="64672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108983</xdr:rowOff>
    </xdr:from>
    <xdr:ext cx="405111" cy="259045"/>
    <xdr:sp macro="" textlink="">
      <xdr:nvSpPr>
        <xdr:cNvPr id="83" name="n_3aveValue【道路】&#10;有形固定資産減価償却率">
          <a:extLst>
            <a:ext uri="{FF2B5EF4-FFF2-40B4-BE49-F238E27FC236}">
              <a16:creationId xmlns:a16="http://schemas.microsoft.com/office/drawing/2014/main" id="{BE710354-9AB1-4E9D-AF98-36FD9B8685F4}"/>
            </a:ext>
          </a:extLst>
        </xdr:cNvPr>
        <xdr:cNvSpPr txBox="1"/>
      </xdr:nvSpPr>
      <xdr:spPr>
        <a:xfrm>
          <a:off x="1819919" y="64558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65549</xdr:rowOff>
    </xdr:from>
    <xdr:ext cx="405111" cy="259045"/>
    <xdr:sp macro="" textlink="">
      <xdr:nvSpPr>
        <xdr:cNvPr id="84" name="n_4aveValue【道路】&#10;有形固定資産減価償却率">
          <a:extLst>
            <a:ext uri="{FF2B5EF4-FFF2-40B4-BE49-F238E27FC236}">
              <a16:creationId xmlns:a16="http://schemas.microsoft.com/office/drawing/2014/main" id="{D324CB4A-9AC4-4A5D-B1C3-4F95C139F0E4}"/>
            </a:ext>
          </a:extLst>
        </xdr:cNvPr>
        <xdr:cNvSpPr txBox="1"/>
      </xdr:nvSpPr>
      <xdr:spPr>
        <a:xfrm>
          <a:off x="930919" y="64123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35</xdr:row>
      <xdr:rowOff>74947</xdr:rowOff>
    </xdr:from>
    <xdr:ext cx="405111" cy="259045"/>
    <xdr:sp macro="" textlink="">
      <xdr:nvSpPr>
        <xdr:cNvPr id="85" name="n_1mainValue【道路】&#10;有形固定資産減価償却率">
          <a:extLst>
            <a:ext uri="{FF2B5EF4-FFF2-40B4-BE49-F238E27FC236}">
              <a16:creationId xmlns:a16="http://schemas.microsoft.com/office/drawing/2014/main" id="{F20F950E-BFB6-41E9-88D4-D4741C0E1844}"/>
            </a:ext>
          </a:extLst>
        </xdr:cNvPr>
        <xdr:cNvSpPr txBox="1"/>
      </xdr:nvSpPr>
      <xdr:spPr>
        <a:xfrm>
          <a:off x="3582044" y="6075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13225</xdr:rowOff>
    </xdr:from>
    <xdr:ext cx="405111" cy="259045"/>
    <xdr:sp macro="" textlink="">
      <xdr:nvSpPr>
        <xdr:cNvPr id="86" name="n_2mainValue【道路】&#10;有形固定資産減価償却率">
          <a:extLst>
            <a:ext uri="{FF2B5EF4-FFF2-40B4-BE49-F238E27FC236}">
              <a16:creationId xmlns:a16="http://schemas.microsoft.com/office/drawing/2014/main" id="{054BDC96-A027-4407-B5A9-AAB2F03AB47A}"/>
            </a:ext>
          </a:extLst>
        </xdr:cNvPr>
        <xdr:cNvSpPr txBox="1"/>
      </xdr:nvSpPr>
      <xdr:spPr>
        <a:xfrm>
          <a:off x="2705744" y="60171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141241</xdr:rowOff>
    </xdr:from>
    <xdr:ext cx="405111" cy="259045"/>
    <xdr:sp macro="" textlink="">
      <xdr:nvSpPr>
        <xdr:cNvPr id="87" name="n_3mainValue【道路】&#10;有形固定資産減価償却率">
          <a:extLst>
            <a:ext uri="{FF2B5EF4-FFF2-40B4-BE49-F238E27FC236}">
              <a16:creationId xmlns:a16="http://schemas.microsoft.com/office/drawing/2014/main" id="{E7D2BB2E-2FF6-44E0-B70B-FD26B04C2874}"/>
            </a:ext>
          </a:extLst>
        </xdr:cNvPr>
        <xdr:cNvSpPr txBox="1"/>
      </xdr:nvSpPr>
      <xdr:spPr>
        <a:xfrm>
          <a:off x="1819919" y="59737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97807</xdr:rowOff>
    </xdr:from>
    <xdr:ext cx="405111" cy="259045"/>
    <xdr:sp macro="" textlink="">
      <xdr:nvSpPr>
        <xdr:cNvPr id="88" name="n_4mainValue【道路】&#10;有形固定資産減価償却率">
          <a:extLst>
            <a:ext uri="{FF2B5EF4-FFF2-40B4-BE49-F238E27FC236}">
              <a16:creationId xmlns:a16="http://schemas.microsoft.com/office/drawing/2014/main" id="{F30E9BA4-CC91-41D3-9B2A-4988B2C6DE49}"/>
            </a:ext>
          </a:extLst>
        </xdr:cNvPr>
        <xdr:cNvSpPr txBox="1"/>
      </xdr:nvSpPr>
      <xdr:spPr>
        <a:xfrm>
          <a:off x="930919" y="5927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9DADD080-2FB8-4409-B33B-CD247D70D189}"/>
            </a:ext>
          </a:extLst>
        </xdr:cNvPr>
        <xdr:cNvSpPr/>
      </xdr:nvSpPr>
      <xdr:spPr>
        <a:xfrm>
          <a:off x="6607175" y="4191000"/>
          <a:ext cx="47244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2EB72DCB-960C-411A-A0C0-2C2C0F4FE218}"/>
            </a:ext>
          </a:extLst>
        </xdr:cNvPr>
        <xdr:cNvSpPr/>
      </xdr:nvSpPr>
      <xdr:spPr>
        <a:xfrm>
          <a:off x="6734175" y="485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A32446AF-850F-4208-9E2A-C4C05D3EF0A7}"/>
            </a:ext>
          </a:extLst>
        </xdr:cNvPr>
        <xdr:cNvSpPr/>
      </xdr:nvSpPr>
      <xdr:spPr>
        <a:xfrm>
          <a:off x="6734175" y="505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0DD0FCE2-3780-444F-8FBD-9DF05189F839}"/>
            </a:ext>
          </a:extLst>
        </xdr:cNvPr>
        <xdr:cNvSpPr/>
      </xdr:nvSpPr>
      <xdr:spPr>
        <a:xfrm>
          <a:off x="7750175" y="485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E8F6DC4A-86F3-47FB-9575-4F63FEB9AA9B}"/>
            </a:ext>
          </a:extLst>
        </xdr:cNvPr>
        <xdr:cNvSpPr/>
      </xdr:nvSpPr>
      <xdr:spPr>
        <a:xfrm>
          <a:off x="7750175" y="505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7291C522-5507-45AC-A168-34C2CD74DA33}"/>
            </a:ext>
          </a:extLst>
        </xdr:cNvPr>
        <xdr:cNvSpPr/>
      </xdr:nvSpPr>
      <xdr:spPr>
        <a:xfrm>
          <a:off x="8893175" y="485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D18FFE9C-76ED-4DAA-87ED-4DD2AE77CDF4}"/>
            </a:ext>
          </a:extLst>
        </xdr:cNvPr>
        <xdr:cNvSpPr/>
      </xdr:nvSpPr>
      <xdr:spPr>
        <a:xfrm>
          <a:off x="8893175" y="505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BE86DB8E-D469-485B-80E3-4BAC5B687FCA}"/>
            </a:ext>
          </a:extLst>
        </xdr:cNvPr>
        <xdr:cNvSpPr/>
      </xdr:nvSpPr>
      <xdr:spPr>
        <a:xfrm>
          <a:off x="6607175"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4F035118-E188-44F0-84E3-FD96FCB9453A}"/>
            </a:ext>
          </a:extLst>
        </xdr:cNvPr>
        <xdr:cNvSpPr txBox="1"/>
      </xdr:nvSpPr>
      <xdr:spPr>
        <a:xfrm>
          <a:off x="6569075"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113D0DD1-1E86-44B4-8DBA-570EAA26EF49}"/>
            </a:ext>
          </a:extLst>
        </xdr:cNvPr>
        <xdr:cNvCxnSpPr/>
      </xdr:nvCxnSpPr>
      <xdr:spPr>
        <a:xfrm>
          <a:off x="6607175"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9" name="直線コネクタ 98">
          <a:extLst>
            <a:ext uri="{FF2B5EF4-FFF2-40B4-BE49-F238E27FC236}">
              <a16:creationId xmlns:a16="http://schemas.microsoft.com/office/drawing/2014/main" id="{CA589080-BC35-432B-9B42-5339CC825BE3}"/>
            </a:ext>
          </a:extLst>
        </xdr:cNvPr>
        <xdr:cNvCxnSpPr/>
      </xdr:nvCxnSpPr>
      <xdr:spPr>
        <a:xfrm>
          <a:off x="6607175"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0" name="テキスト ボックス 99">
          <a:extLst>
            <a:ext uri="{FF2B5EF4-FFF2-40B4-BE49-F238E27FC236}">
              <a16:creationId xmlns:a16="http://schemas.microsoft.com/office/drawing/2014/main" id="{234CB788-41FD-4E87-BF07-CB013728051D}"/>
            </a:ext>
          </a:extLst>
        </xdr:cNvPr>
        <xdr:cNvSpPr txBox="1"/>
      </xdr:nvSpPr>
      <xdr:spPr>
        <a:xfrm>
          <a:off x="6136821" y="7099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1" name="直線コネクタ 100">
          <a:extLst>
            <a:ext uri="{FF2B5EF4-FFF2-40B4-BE49-F238E27FC236}">
              <a16:creationId xmlns:a16="http://schemas.microsoft.com/office/drawing/2014/main" id="{994F3F61-C6B8-4A01-8353-62E95F6738C8}"/>
            </a:ext>
          </a:extLst>
        </xdr:cNvPr>
        <xdr:cNvCxnSpPr/>
      </xdr:nvCxnSpPr>
      <xdr:spPr>
        <a:xfrm>
          <a:off x="6607175"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2" name="テキスト ボックス 101">
          <a:extLst>
            <a:ext uri="{FF2B5EF4-FFF2-40B4-BE49-F238E27FC236}">
              <a16:creationId xmlns:a16="http://schemas.microsoft.com/office/drawing/2014/main" id="{F1D1D456-96A2-4C7F-B0EF-B67A29E1E1EF}"/>
            </a:ext>
          </a:extLst>
        </xdr:cNvPr>
        <xdr:cNvSpPr txBox="1"/>
      </xdr:nvSpPr>
      <xdr:spPr>
        <a:xfrm>
          <a:off x="6072701" y="671895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3" name="直線コネクタ 102">
          <a:extLst>
            <a:ext uri="{FF2B5EF4-FFF2-40B4-BE49-F238E27FC236}">
              <a16:creationId xmlns:a16="http://schemas.microsoft.com/office/drawing/2014/main" id="{F2312EA6-DE27-465F-B439-5A35126D914D}"/>
            </a:ext>
          </a:extLst>
        </xdr:cNvPr>
        <xdr:cNvCxnSpPr/>
      </xdr:nvCxnSpPr>
      <xdr:spPr>
        <a:xfrm>
          <a:off x="6607175"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162577</xdr:rowOff>
    </xdr:from>
    <xdr:ext cx="595419" cy="259045"/>
    <xdr:sp macro="" textlink="">
      <xdr:nvSpPr>
        <xdr:cNvPr id="104" name="テキスト ボックス 103">
          <a:extLst>
            <a:ext uri="{FF2B5EF4-FFF2-40B4-BE49-F238E27FC236}">
              <a16:creationId xmlns:a16="http://schemas.microsoft.com/office/drawing/2014/main" id="{5D8D4BF5-625A-4817-B7A4-AD3D9B579553}"/>
            </a:ext>
          </a:extLst>
        </xdr:cNvPr>
        <xdr:cNvSpPr txBox="1"/>
      </xdr:nvSpPr>
      <xdr:spPr>
        <a:xfrm>
          <a:off x="6011756" y="633795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5" name="直線コネクタ 104">
          <a:extLst>
            <a:ext uri="{FF2B5EF4-FFF2-40B4-BE49-F238E27FC236}">
              <a16:creationId xmlns:a16="http://schemas.microsoft.com/office/drawing/2014/main" id="{0771FC0C-5C82-4964-9726-44A8DEF050D3}"/>
            </a:ext>
          </a:extLst>
        </xdr:cNvPr>
        <xdr:cNvCxnSpPr/>
      </xdr:nvCxnSpPr>
      <xdr:spPr>
        <a:xfrm>
          <a:off x="6607175"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124477</xdr:rowOff>
    </xdr:from>
    <xdr:ext cx="595419" cy="259045"/>
    <xdr:sp macro="" textlink="">
      <xdr:nvSpPr>
        <xdr:cNvPr id="106" name="テキスト ボックス 105">
          <a:extLst>
            <a:ext uri="{FF2B5EF4-FFF2-40B4-BE49-F238E27FC236}">
              <a16:creationId xmlns:a16="http://schemas.microsoft.com/office/drawing/2014/main" id="{8FAF50CD-1166-46A4-A27F-838749E88CA8}"/>
            </a:ext>
          </a:extLst>
        </xdr:cNvPr>
        <xdr:cNvSpPr txBox="1"/>
      </xdr:nvSpPr>
      <xdr:spPr>
        <a:xfrm>
          <a:off x="6011756" y="595695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7" name="直線コネクタ 106">
          <a:extLst>
            <a:ext uri="{FF2B5EF4-FFF2-40B4-BE49-F238E27FC236}">
              <a16:creationId xmlns:a16="http://schemas.microsoft.com/office/drawing/2014/main" id="{38A06436-FE4F-4CC0-8401-B1FCD0175735}"/>
            </a:ext>
          </a:extLst>
        </xdr:cNvPr>
        <xdr:cNvCxnSpPr/>
      </xdr:nvCxnSpPr>
      <xdr:spPr>
        <a:xfrm>
          <a:off x="6607175"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86377</xdr:rowOff>
    </xdr:from>
    <xdr:ext cx="595419" cy="259045"/>
    <xdr:sp macro="" textlink="">
      <xdr:nvSpPr>
        <xdr:cNvPr id="108" name="テキスト ボックス 107">
          <a:extLst>
            <a:ext uri="{FF2B5EF4-FFF2-40B4-BE49-F238E27FC236}">
              <a16:creationId xmlns:a16="http://schemas.microsoft.com/office/drawing/2014/main" id="{ABA418EB-B740-4CA9-A7A2-943AC6D0267E}"/>
            </a:ext>
          </a:extLst>
        </xdr:cNvPr>
        <xdr:cNvSpPr txBox="1"/>
      </xdr:nvSpPr>
      <xdr:spPr>
        <a:xfrm>
          <a:off x="6011756" y="557595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A005765F-AD0F-42F2-8163-5D7FFA8C073F}"/>
            </a:ext>
          </a:extLst>
        </xdr:cNvPr>
        <xdr:cNvCxnSpPr/>
      </xdr:nvCxnSpPr>
      <xdr:spPr>
        <a:xfrm>
          <a:off x="6607175"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0" name="テキスト ボックス 109">
          <a:extLst>
            <a:ext uri="{FF2B5EF4-FFF2-40B4-BE49-F238E27FC236}">
              <a16:creationId xmlns:a16="http://schemas.microsoft.com/office/drawing/2014/main" id="{C1596BE5-845E-4D09-AADB-6F06DB9E6711}"/>
            </a:ext>
          </a:extLst>
        </xdr:cNvPr>
        <xdr:cNvSpPr txBox="1"/>
      </xdr:nvSpPr>
      <xdr:spPr>
        <a:xfrm>
          <a:off x="6011756" y="519495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7A6EC810-A64F-4A21-959F-14F8E836E525}"/>
            </a:ext>
          </a:extLst>
        </xdr:cNvPr>
        <xdr:cNvSpPr/>
      </xdr:nvSpPr>
      <xdr:spPr>
        <a:xfrm>
          <a:off x="6607175"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98214</xdr:rowOff>
    </xdr:from>
    <xdr:to>
      <xdr:col>54</xdr:col>
      <xdr:colOff>189865</xdr:colOff>
      <xdr:row>41</xdr:row>
      <xdr:rowOff>140757</xdr:rowOff>
    </xdr:to>
    <xdr:cxnSp macro="">
      <xdr:nvCxnSpPr>
        <xdr:cNvPr id="112" name="直線コネクタ 111">
          <a:extLst>
            <a:ext uri="{FF2B5EF4-FFF2-40B4-BE49-F238E27FC236}">
              <a16:creationId xmlns:a16="http://schemas.microsoft.com/office/drawing/2014/main" id="{0A1FC492-1A04-4018-B579-19E3DD6343CC}"/>
            </a:ext>
          </a:extLst>
        </xdr:cNvPr>
        <xdr:cNvCxnSpPr/>
      </xdr:nvCxnSpPr>
      <xdr:spPr>
        <a:xfrm flipV="1">
          <a:off x="10476865" y="5756064"/>
          <a:ext cx="0" cy="14173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144584</xdr:rowOff>
    </xdr:from>
    <xdr:ext cx="469744" cy="259045"/>
    <xdr:sp macro="" textlink="">
      <xdr:nvSpPr>
        <xdr:cNvPr id="113" name="【道路】&#10;一人当たり延長最小値テキスト">
          <a:extLst>
            <a:ext uri="{FF2B5EF4-FFF2-40B4-BE49-F238E27FC236}">
              <a16:creationId xmlns:a16="http://schemas.microsoft.com/office/drawing/2014/main" id="{9DCF08BF-DC9A-430B-B8DE-E7E3552C42E3}"/>
            </a:ext>
          </a:extLst>
        </xdr:cNvPr>
        <xdr:cNvSpPr txBox="1"/>
      </xdr:nvSpPr>
      <xdr:spPr>
        <a:xfrm>
          <a:off x="10515600" y="71772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140757</xdr:rowOff>
    </xdr:from>
    <xdr:to>
      <xdr:col>55</xdr:col>
      <xdr:colOff>88900</xdr:colOff>
      <xdr:row>41</xdr:row>
      <xdr:rowOff>140757</xdr:rowOff>
    </xdr:to>
    <xdr:cxnSp macro="">
      <xdr:nvCxnSpPr>
        <xdr:cNvPr id="114" name="直線コネクタ 113">
          <a:extLst>
            <a:ext uri="{FF2B5EF4-FFF2-40B4-BE49-F238E27FC236}">
              <a16:creationId xmlns:a16="http://schemas.microsoft.com/office/drawing/2014/main" id="{9A7764D8-3A3B-4578-8EE4-1D72673D7557}"/>
            </a:ext>
          </a:extLst>
        </xdr:cNvPr>
        <xdr:cNvCxnSpPr/>
      </xdr:nvCxnSpPr>
      <xdr:spPr>
        <a:xfrm>
          <a:off x="10391775" y="71733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44891</xdr:rowOff>
    </xdr:from>
    <xdr:ext cx="599010" cy="259045"/>
    <xdr:sp macro="" textlink="">
      <xdr:nvSpPr>
        <xdr:cNvPr id="115" name="【道路】&#10;一人当たり延長最大値テキスト">
          <a:extLst>
            <a:ext uri="{FF2B5EF4-FFF2-40B4-BE49-F238E27FC236}">
              <a16:creationId xmlns:a16="http://schemas.microsoft.com/office/drawing/2014/main" id="{21915BBF-8E9A-4933-BF36-946ECE14F32B}"/>
            </a:ext>
          </a:extLst>
        </xdr:cNvPr>
        <xdr:cNvSpPr txBox="1"/>
      </xdr:nvSpPr>
      <xdr:spPr>
        <a:xfrm>
          <a:off x="10515600" y="55344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194.611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98214</xdr:rowOff>
    </xdr:from>
    <xdr:to>
      <xdr:col>55</xdr:col>
      <xdr:colOff>88900</xdr:colOff>
      <xdr:row>33</xdr:row>
      <xdr:rowOff>98214</xdr:rowOff>
    </xdr:to>
    <xdr:cxnSp macro="">
      <xdr:nvCxnSpPr>
        <xdr:cNvPr id="116" name="直線コネクタ 115">
          <a:extLst>
            <a:ext uri="{FF2B5EF4-FFF2-40B4-BE49-F238E27FC236}">
              <a16:creationId xmlns:a16="http://schemas.microsoft.com/office/drawing/2014/main" id="{0F3FA300-1FCE-4272-9DB3-F50CC4837245}"/>
            </a:ext>
          </a:extLst>
        </xdr:cNvPr>
        <xdr:cNvCxnSpPr/>
      </xdr:nvCxnSpPr>
      <xdr:spPr>
        <a:xfrm>
          <a:off x="10391775" y="57560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157601</xdr:rowOff>
    </xdr:from>
    <xdr:ext cx="534377" cy="259045"/>
    <xdr:sp macro="" textlink="">
      <xdr:nvSpPr>
        <xdr:cNvPr id="117" name="【道路】&#10;一人当たり延長平均値テキスト">
          <a:extLst>
            <a:ext uri="{FF2B5EF4-FFF2-40B4-BE49-F238E27FC236}">
              <a16:creationId xmlns:a16="http://schemas.microsoft.com/office/drawing/2014/main" id="{EEC00FC7-E799-4294-997A-A9177E6232DD}"/>
            </a:ext>
          </a:extLst>
        </xdr:cNvPr>
        <xdr:cNvSpPr txBox="1"/>
      </xdr:nvSpPr>
      <xdr:spPr>
        <a:xfrm>
          <a:off x="10515600" y="650442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134724</xdr:rowOff>
    </xdr:from>
    <xdr:to>
      <xdr:col>55</xdr:col>
      <xdr:colOff>50800</xdr:colOff>
      <xdr:row>39</xdr:row>
      <xdr:rowOff>64874</xdr:rowOff>
    </xdr:to>
    <xdr:sp macro="" textlink="">
      <xdr:nvSpPr>
        <xdr:cNvPr id="118" name="フローチャート: 判断 117">
          <a:extLst>
            <a:ext uri="{FF2B5EF4-FFF2-40B4-BE49-F238E27FC236}">
              <a16:creationId xmlns:a16="http://schemas.microsoft.com/office/drawing/2014/main" id="{37F361DA-2AB5-4A30-8F09-678EE292A910}"/>
            </a:ext>
          </a:extLst>
        </xdr:cNvPr>
        <xdr:cNvSpPr/>
      </xdr:nvSpPr>
      <xdr:spPr>
        <a:xfrm>
          <a:off x="10429875" y="6649824"/>
          <a:ext cx="1016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2777</xdr:rowOff>
    </xdr:from>
    <xdr:to>
      <xdr:col>50</xdr:col>
      <xdr:colOff>165100</xdr:colOff>
      <xdr:row>39</xdr:row>
      <xdr:rowOff>104377</xdr:rowOff>
    </xdr:to>
    <xdr:sp macro="" textlink="">
      <xdr:nvSpPr>
        <xdr:cNvPr id="119" name="フローチャート: 判断 118">
          <a:extLst>
            <a:ext uri="{FF2B5EF4-FFF2-40B4-BE49-F238E27FC236}">
              <a16:creationId xmlns:a16="http://schemas.microsoft.com/office/drawing/2014/main" id="{624B9760-45F9-4EE5-B718-2C2A5D6EB85D}"/>
            </a:ext>
          </a:extLst>
        </xdr:cNvPr>
        <xdr:cNvSpPr/>
      </xdr:nvSpPr>
      <xdr:spPr>
        <a:xfrm>
          <a:off x="9591675" y="6689327"/>
          <a:ext cx="1016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21003</xdr:rowOff>
    </xdr:from>
    <xdr:to>
      <xdr:col>46</xdr:col>
      <xdr:colOff>38100</xdr:colOff>
      <xdr:row>39</xdr:row>
      <xdr:rowOff>122603</xdr:rowOff>
    </xdr:to>
    <xdr:sp macro="" textlink="">
      <xdr:nvSpPr>
        <xdr:cNvPr id="120" name="フローチャート: 判断 119">
          <a:extLst>
            <a:ext uri="{FF2B5EF4-FFF2-40B4-BE49-F238E27FC236}">
              <a16:creationId xmlns:a16="http://schemas.microsoft.com/office/drawing/2014/main" id="{A4EF30B4-2399-4E44-8E0E-CDB5669D4DD6}"/>
            </a:ext>
          </a:extLst>
        </xdr:cNvPr>
        <xdr:cNvSpPr/>
      </xdr:nvSpPr>
      <xdr:spPr>
        <a:xfrm>
          <a:off x="8702675" y="6707553"/>
          <a:ext cx="984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37767</xdr:rowOff>
    </xdr:from>
    <xdr:to>
      <xdr:col>41</xdr:col>
      <xdr:colOff>101600</xdr:colOff>
      <xdr:row>39</xdr:row>
      <xdr:rowOff>139367</xdr:rowOff>
    </xdr:to>
    <xdr:sp macro="" textlink="">
      <xdr:nvSpPr>
        <xdr:cNvPr id="121" name="フローチャート: 判断 120">
          <a:extLst>
            <a:ext uri="{FF2B5EF4-FFF2-40B4-BE49-F238E27FC236}">
              <a16:creationId xmlns:a16="http://schemas.microsoft.com/office/drawing/2014/main" id="{22B5C99C-E8FB-4FC6-AADA-721A1115A748}"/>
            </a:ext>
          </a:extLst>
        </xdr:cNvPr>
        <xdr:cNvSpPr/>
      </xdr:nvSpPr>
      <xdr:spPr>
        <a:xfrm>
          <a:off x="7810500" y="6724317"/>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86451</xdr:rowOff>
    </xdr:from>
    <xdr:to>
      <xdr:col>36</xdr:col>
      <xdr:colOff>165100</xdr:colOff>
      <xdr:row>40</xdr:row>
      <xdr:rowOff>16601</xdr:rowOff>
    </xdr:to>
    <xdr:sp macro="" textlink="">
      <xdr:nvSpPr>
        <xdr:cNvPr id="122" name="フローチャート: 判断 121">
          <a:extLst>
            <a:ext uri="{FF2B5EF4-FFF2-40B4-BE49-F238E27FC236}">
              <a16:creationId xmlns:a16="http://schemas.microsoft.com/office/drawing/2014/main" id="{39CDBEA5-7514-4FA6-9D68-288CEEC229FD}"/>
            </a:ext>
          </a:extLst>
        </xdr:cNvPr>
        <xdr:cNvSpPr/>
      </xdr:nvSpPr>
      <xdr:spPr>
        <a:xfrm>
          <a:off x="6924675" y="6776176"/>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1A68C463-BC31-484F-9DF4-E09EAAA19526}"/>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E4959256-0E90-4AC2-8B97-B35591093DE1}"/>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66710491-0404-42C0-B64D-03E28975B2B7}"/>
            </a:ext>
          </a:extLst>
        </xdr:cNvPr>
        <xdr:cNvSpPr txBox="1"/>
      </xdr:nvSpPr>
      <xdr:spPr>
        <a:xfrm>
          <a:off x="8562975"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989F39CE-BA3C-4157-9035-D947987AD88A}"/>
            </a:ext>
          </a:extLst>
        </xdr:cNvPr>
        <xdr:cNvSpPr txBox="1"/>
      </xdr:nvSpPr>
      <xdr:spPr>
        <a:xfrm>
          <a:off x="7673975"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3C22289F-35EA-4901-9BAB-53E8FA5E5EB1}"/>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67333</xdr:rowOff>
    </xdr:from>
    <xdr:to>
      <xdr:col>55</xdr:col>
      <xdr:colOff>50800</xdr:colOff>
      <xdr:row>39</xdr:row>
      <xdr:rowOff>168933</xdr:rowOff>
    </xdr:to>
    <xdr:sp macro="" textlink="">
      <xdr:nvSpPr>
        <xdr:cNvPr id="128" name="楕円 127">
          <a:extLst>
            <a:ext uri="{FF2B5EF4-FFF2-40B4-BE49-F238E27FC236}">
              <a16:creationId xmlns:a16="http://schemas.microsoft.com/office/drawing/2014/main" id="{9FA5226F-C7E5-42A4-8CA3-C3B80D80EFC0}"/>
            </a:ext>
          </a:extLst>
        </xdr:cNvPr>
        <xdr:cNvSpPr/>
      </xdr:nvSpPr>
      <xdr:spPr>
        <a:xfrm>
          <a:off x="10429875" y="6757058"/>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45760</xdr:rowOff>
    </xdr:from>
    <xdr:ext cx="534377" cy="259045"/>
    <xdr:sp macro="" textlink="">
      <xdr:nvSpPr>
        <xdr:cNvPr id="129" name="【道路】&#10;一人当たり延長該当値テキスト">
          <a:extLst>
            <a:ext uri="{FF2B5EF4-FFF2-40B4-BE49-F238E27FC236}">
              <a16:creationId xmlns:a16="http://schemas.microsoft.com/office/drawing/2014/main" id="{68436E1D-FE4E-4C3C-9B3D-7005972A5180}"/>
            </a:ext>
          </a:extLst>
        </xdr:cNvPr>
        <xdr:cNvSpPr txBox="1"/>
      </xdr:nvSpPr>
      <xdr:spPr>
        <a:xfrm>
          <a:off x="10515600" y="67354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77947</xdr:rowOff>
    </xdr:from>
    <xdr:to>
      <xdr:col>50</xdr:col>
      <xdr:colOff>165100</xdr:colOff>
      <xdr:row>40</xdr:row>
      <xdr:rowOff>8097</xdr:rowOff>
    </xdr:to>
    <xdr:sp macro="" textlink="">
      <xdr:nvSpPr>
        <xdr:cNvPr id="130" name="楕円 129">
          <a:extLst>
            <a:ext uri="{FF2B5EF4-FFF2-40B4-BE49-F238E27FC236}">
              <a16:creationId xmlns:a16="http://schemas.microsoft.com/office/drawing/2014/main" id="{F3EF1456-FFCE-45D9-8AD4-7185078D5101}"/>
            </a:ext>
          </a:extLst>
        </xdr:cNvPr>
        <xdr:cNvSpPr/>
      </xdr:nvSpPr>
      <xdr:spPr>
        <a:xfrm>
          <a:off x="9591675" y="6764497"/>
          <a:ext cx="1016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118133</xdr:rowOff>
    </xdr:from>
    <xdr:to>
      <xdr:col>55</xdr:col>
      <xdr:colOff>0</xdr:colOff>
      <xdr:row>39</xdr:row>
      <xdr:rowOff>128747</xdr:rowOff>
    </xdr:to>
    <xdr:cxnSp macro="">
      <xdr:nvCxnSpPr>
        <xdr:cNvPr id="131" name="直線コネクタ 130">
          <a:extLst>
            <a:ext uri="{FF2B5EF4-FFF2-40B4-BE49-F238E27FC236}">
              <a16:creationId xmlns:a16="http://schemas.microsoft.com/office/drawing/2014/main" id="{66646F39-AD23-40E3-9067-0B9F4E139292}"/>
            </a:ext>
          </a:extLst>
        </xdr:cNvPr>
        <xdr:cNvCxnSpPr/>
      </xdr:nvCxnSpPr>
      <xdr:spPr>
        <a:xfrm flipV="1">
          <a:off x="9639300" y="6804683"/>
          <a:ext cx="838200" cy="106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85682</xdr:rowOff>
    </xdr:from>
    <xdr:to>
      <xdr:col>46</xdr:col>
      <xdr:colOff>38100</xdr:colOff>
      <xdr:row>40</xdr:row>
      <xdr:rowOff>15832</xdr:rowOff>
    </xdr:to>
    <xdr:sp macro="" textlink="">
      <xdr:nvSpPr>
        <xdr:cNvPr id="132" name="楕円 131">
          <a:extLst>
            <a:ext uri="{FF2B5EF4-FFF2-40B4-BE49-F238E27FC236}">
              <a16:creationId xmlns:a16="http://schemas.microsoft.com/office/drawing/2014/main" id="{353A3E76-5489-4562-9D57-9D8930E65CBD}"/>
            </a:ext>
          </a:extLst>
        </xdr:cNvPr>
        <xdr:cNvSpPr/>
      </xdr:nvSpPr>
      <xdr:spPr>
        <a:xfrm>
          <a:off x="8702675" y="6775407"/>
          <a:ext cx="9842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128747</xdr:rowOff>
    </xdr:from>
    <xdr:to>
      <xdr:col>50</xdr:col>
      <xdr:colOff>114300</xdr:colOff>
      <xdr:row>39</xdr:row>
      <xdr:rowOff>136482</xdr:rowOff>
    </xdr:to>
    <xdr:cxnSp macro="">
      <xdr:nvCxnSpPr>
        <xdr:cNvPr id="133" name="直線コネクタ 132">
          <a:extLst>
            <a:ext uri="{FF2B5EF4-FFF2-40B4-BE49-F238E27FC236}">
              <a16:creationId xmlns:a16="http://schemas.microsoft.com/office/drawing/2014/main" id="{84BBA9D3-1222-44D6-96EE-80EEFF97CD9F}"/>
            </a:ext>
          </a:extLst>
        </xdr:cNvPr>
        <xdr:cNvCxnSpPr/>
      </xdr:nvCxnSpPr>
      <xdr:spPr>
        <a:xfrm flipV="1">
          <a:off x="8753475" y="6815297"/>
          <a:ext cx="885825" cy="77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94079</xdr:rowOff>
    </xdr:from>
    <xdr:to>
      <xdr:col>41</xdr:col>
      <xdr:colOff>101600</xdr:colOff>
      <xdr:row>40</xdr:row>
      <xdr:rowOff>24229</xdr:rowOff>
    </xdr:to>
    <xdr:sp macro="" textlink="">
      <xdr:nvSpPr>
        <xdr:cNvPr id="134" name="楕円 133">
          <a:extLst>
            <a:ext uri="{FF2B5EF4-FFF2-40B4-BE49-F238E27FC236}">
              <a16:creationId xmlns:a16="http://schemas.microsoft.com/office/drawing/2014/main" id="{28FAB123-1DA5-4226-B469-19B88306AE82}"/>
            </a:ext>
          </a:extLst>
        </xdr:cNvPr>
        <xdr:cNvSpPr/>
      </xdr:nvSpPr>
      <xdr:spPr>
        <a:xfrm>
          <a:off x="7810500" y="6780629"/>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136482</xdr:rowOff>
    </xdr:from>
    <xdr:to>
      <xdr:col>45</xdr:col>
      <xdr:colOff>177800</xdr:colOff>
      <xdr:row>39</xdr:row>
      <xdr:rowOff>144879</xdr:rowOff>
    </xdr:to>
    <xdr:cxnSp macro="">
      <xdr:nvCxnSpPr>
        <xdr:cNvPr id="135" name="直線コネクタ 134">
          <a:extLst>
            <a:ext uri="{FF2B5EF4-FFF2-40B4-BE49-F238E27FC236}">
              <a16:creationId xmlns:a16="http://schemas.microsoft.com/office/drawing/2014/main" id="{92A390F2-6E4D-4A80-92A5-4724AD43A7AF}"/>
            </a:ext>
          </a:extLst>
        </xdr:cNvPr>
        <xdr:cNvCxnSpPr/>
      </xdr:nvCxnSpPr>
      <xdr:spPr>
        <a:xfrm flipV="1">
          <a:off x="7864475" y="6823032"/>
          <a:ext cx="889000" cy="11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101021</xdr:rowOff>
    </xdr:from>
    <xdr:to>
      <xdr:col>36</xdr:col>
      <xdr:colOff>165100</xdr:colOff>
      <xdr:row>40</xdr:row>
      <xdr:rowOff>31171</xdr:rowOff>
    </xdr:to>
    <xdr:sp macro="" textlink="">
      <xdr:nvSpPr>
        <xdr:cNvPr id="136" name="楕円 135">
          <a:extLst>
            <a:ext uri="{FF2B5EF4-FFF2-40B4-BE49-F238E27FC236}">
              <a16:creationId xmlns:a16="http://schemas.microsoft.com/office/drawing/2014/main" id="{A131D8C2-810A-4A9A-997C-623E984427C0}"/>
            </a:ext>
          </a:extLst>
        </xdr:cNvPr>
        <xdr:cNvSpPr/>
      </xdr:nvSpPr>
      <xdr:spPr>
        <a:xfrm>
          <a:off x="6924675" y="67907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144879</xdr:rowOff>
    </xdr:from>
    <xdr:to>
      <xdr:col>41</xdr:col>
      <xdr:colOff>50800</xdr:colOff>
      <xdr:row>39</xdr:row>
      <xdr:rowOff>151821</xdr:rowOff>
    </xdr:to>
    <xdr:cxnSp macro="">
      <xdr:nvCxnSpPr>
        <xdr:cNvPr id="137" name="直線コネクタ 136">
          <a:extLst>
            <a:ext uri="{FF2B5EF4-FFF2-40B4-BE49-F238E27FC236}">
              <a16:creationId xmlns:a16="http://schemas.microsoft.com/office/drawing/2014/main" id="{4242F919-78EF-4D0B-A426-BD87D94584B5}"/>
            </a:ext>
          </a:extLst>
        </xdr:cNvPr>
        <xdr:cNvCxnSpPr/>
      </xdr:nvCxnSpPr>
      <xdr:spPr>
        <a:xfrm flipV="1">
          <a:off x="6972300" y="6834604"/>
          <a:ext cx="892175" cy="37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37</xdr:row>
      <xdr:rowOff>120903</xdr:rowOff>
    </xdr:from>
    <xdr:ext cx="534377" cy="259045"/>
    <xdr:sp macro="" textlink="">
      <xdr:nvSpPr>
        <xdr:cNvPr id="138" name="n_1aveValue【道路】&#10;一人当たり延長">
          <a:extLst>
            <a:ext uri="{FF2B5EF4-FFF2-40B4-BE49-F238E27FC236}">
              <a16:creationId xmlns:a16="http://schemas.microsoft.com/office/drawing/2014/main" id="{806E6ADB-B061-4BE3-A8CC-6B3E2E6DF795}"/>
            </a:ext>
          </a:extLst>
        </xdr:cNvPr>
        <xdr:cNvSpPr txBox="1"/>
      </xdr:nvSpPr>
      <xdr:spPr>
        <a:xfrm>
          <a:off x="9362586" y="64677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139130</xdr:rowOff>
    </xdr:from>
    <xdr:ext cx="534377" cy="259045"/>
    <xdr:sp macro="" textlink="">
      <xdr:nvSpPr>
        <xdr:cNvPr id="139" name="n_2aveValue【道路】&#10;一人当たり延長">
          <a:extLst>
            <a:ext uri="{FF2B5EF4-FFF2-40B4-BE49-F238E27FC236}">
              <a16:creationId xmlns:a16="http://schemas.microsoft.com/office/drawing/2014/main" id="{96574EBA-679E-4D20-89FF-5436E28A2CCE}"/>
            </a:ext>
          </a:extLst>
        </xdr:cNvPr>
        <xdr:cNvSpPr txBox="1"/>
      </xdr:nvSpPr>
      <xdr:spPr>
        <a:xfrm>
          <a:off x="8486286" y="64859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155894</xdr:rowOff>
    </xdr:from>
    <xdr:ext cx="534377" cy="259045"/>
    <xdr:sp macro="" textlink="">
      <xdr:nvSpPr>
        <xdr:cNvPr id="140" name="n_3aveValue【道路】&#10;一人当たり延長">
          <a:extLst>
            <a:ext uri="{FF2B5EF4-FFF2-40B4-BE49-F238E27FC236}">
              <a16:creationId xmlns:a16="http://schemas.microsoft.com/office/drawing/2014/main" id="{07C91F13-1ED1-4C05-A724-BEEA935144DD}"/>
            </a:ext>
          </a:extLst>
        </xdr:cNvPr>
        <xdr:cNvSpPr txBox="1"/>
      </xdr:nvSpPr>
      <xdr:spPr>
        <a:xfrm>
          <a:off x="7597286" y="64995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38</xdr:row>
      <xdr:rowOff>33128</xdr:rowOff>
    </xdr:from>
    <xdr:ext cx="534377" cy="259045"/>
    <xdr:sp macro="" textlink="">
      <xdr:nvSpPr>
        <xdr:cNvPr id="141" name="n_4aveValue【道路】&#10;一人当たり延長">
          <a:extLst>
            <a:ext uri="{FF2B5EF4-FFF2-40B4-BE49-F238E27FC236}">
              <a16:creationId xmlns:a16="http://schemas.microsoft.com/office/drawing/2014/main" id="{191F5B69-DEA6-43D6-8DDD-DA92E93D4160}"/>
            </a:ext>
          </a:extLst>
        </xdr:cNvPr>
        <xdr:cNvSpPr txBox="1"/>
      </xdr:nvSpPr>
      <xdr:spPr>
        <a:xfrm>
          <a:off x="6705111" y="65514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39</xdr:row>
      <xdr:rowOff>170674</xdr:rowOff>
    </xdr:from>
    <xdr:ext cx="534377" cy="259045"/>
    <xdr:sp macro="" textlink="">
      <xdr:nvSpPr>
        <xdr:cNvPr id="142" name="n_1mainValue【道路】&#10;一人当たり延長">
          <a:extLst>
            <a:ext uri="{FF2B5EF4-FFF2-40B4-BE49-F238E27FC236}">
              <a16:creationId xmlns:a16="http://schemas.microsoft.com/office/drawing/2014/main" id="{D9B87069-485A-40D7-A12E-9BE48DF3CA74}"/>
            </a:ext>
          </a:extLst>
        </xdr:cNvPr>
        <xdr:cNvSpPr txBox="1"/>
      </xdr:nvSpPr>
      <xdr:spPr>
        <a:xfrm>
          <a:off x="9362586" y="68572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40</xdr:row>
      <xdr:rowOff>6959</xdr:rowOff>
    </xdr:from>
    <xdr:ext cx="534377" cy="259045"/>
    <xdr:sp macro="" textlink="">
      <xdr:nvSpPr>
        <xdr:cNvPr id="143" name="n_2mainValue【道路】&#10;一人当たり延長">
          <a:extLst>
            <a:ext uri="{FF2B5EF4-FFF2-40B4-BE49-F238E27FC236}">
              <a16:creationId xmlns:a16="http://schemas.microsoft.com/office/drawing/2014/main" id="{2DA819BD-56EB-4047-BC89-5BB8A801219A}"/>
            </a:ext>
          </a:extLst>
        </xdr:cNvPr>
        <xdr:cNvSpPr txBox="1"/>
      </xdr:nvSpPr>
      <xdr:spPr>
        <a:xfrm>
          <a:off x="8486286" y="68681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15356</xdr:rowOff>
    </xdr:from>
    <xdr:ext cx="534377" cy="259045"/>
    <xdr:sp macro="" textlink="">
      <xdr:nvSpPr>
        <xdr:cNvPr id="144" name="n_3mainValue【道路】&#10;一人当たり延長">
          <a:extLst>
            <a:ext uri="{FF2B5EF4-FFF2-40B4-BE49-F238E27FC236}">
              <a16:creationId xmlns:a16="http://schemas.microsoft.com/office/drawing/2014/main" id="{284BCF10-775C-4B5D-8BF3-81448C6599A7}"/>
            </a:ext>
          </a:extLst>
        </xdr:cNvPr>
        <xdr:cNvSpPr txBox="1"/>
      </xdr:nvSpPr>
      <xdr:spPr>
        <a:xfrm>
          <a:off x="7597286" y="68733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22298</xdr:rowOff>
    </xdr:from>
    <xdr:ext cx="534377" cy="259045"/>
    <xdr:sp macro="" textlink="">
      <xdr:nvSpPr>
        <xdr:cNvPr id="145" name="n_4mainValue【道路】&#10;一人当たり延長">
          <a:extLst>
            <a:ext uri="{FF2B5EF4-FFF2-40B4-BE49-F238E27FC236}">
              <a16:creationId xmlns:a16="http://schemas.microsoft.com/office/drawing/2014/main" id="{04AA418B-BC9F-4228-A116-3CE0AAC4C4A2}"/>
            </a:ext>
          </a:extLst>
        </xdr:cNvPr>
        <xdr:cNvSpPr txBox="1"/>
      </xdr:nvSpPr>
      <xdr:spPr>
        <a:xfrm>
          <a:off x="6705111" y="68802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6476B7DA-2C2D-43A8-AF4C-773C8724D8E7}"/>
            </a:ext>
          </a:extLst>
        </xdr:cNvPr>
        <xdr:cNvSpPr/>
      </xdr:nvSpPr>
      <xdr:spPr>
        <a:xfrm>
          <a:off x="762000" y="8001000"/>
          <a:ext cx="47244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D22B4364-9AD2-47D9-AD3E-B60D8313A1C9}"/>
            </a:ext>
          </a:extLst>
        </xdr:cNvPr>
        <xdr:cNvSpPr/>
      </xdr:nvSpPr>
      <xdr:spPr>
        <a:xfrm>
          <a:off x="892175" y="866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29032D52-621F-463E-8EF2-15973130CA9A}"/>
            </a:ext>
          </a:extLst>
        </xdr:cNvPr>
        <xdr:cNvSpPr/>
      </xdr:nvSpPr>
      <xdr:spPr>
        <a:xfrm>
          <a:off x="892175" y="886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9233E236-B984-4D27-B46E-38F573F38524}"/>
            </a:ext>
          </a:extLst>
        </xdr:cNvPr>
        <xdr:cNvSpPr/>
      </xdr:nvSpPr>
      <xdr:spPr>
        <a:xfrm>
          <a:off x="1905000" y="866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71D3A9CB-4545-40C0-95E3-594C861646B6}"/>
            </a:ext>
          </a:extLst>
        </xdr:cNvPr>
        <xdr:cNvSpPr/>
      </xdr:nvSpPr>
      <xdr:spPr>
        <a:xfrm>
          <a:off x="1905000" y="886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83C3E732-ADA8-49BD-8CB0-B51CEA1CD488}"/>
            </a:ext>
          </a:extLst>
        </xdr:cNvPr>
        <xdr:cNvSpPr/>
      </xdr:nvSpPr>
      <xdr:spPr>
        <a:xfrm>
          <a:off x="3048000" y="866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20E8F14E-8FDE-4BE5-BCB0-FB13B9E98278}"/>
            </a:ext>
          </a:extLst>
        </xdr:cNvPr>
        <xdr:cNvSpPr/>
      </xdr:nvSpPr>
      <xdr:spPr>
        <a:xfrm>
          <a:off x="3048000" y="886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B53D61D7-E0AE-4B21-91A2-5C2AA0107E6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2770AA00-9865-43AF-B0C1-FB6FEE0CEA2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3AC2C70B-59F2-4942-B83B-30D86CEA0EE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69EE21BB-C86D-47FD-BB9F-78F9AF4FAD4E}"/>
            </a:ext>
          </a:extLst>
        </xdr:cNvPr>
        <xdr:cNvSpPr txBox="1"/>
      </xdr:nvSpPr>
      <xdr:spPr>
        <a:xfrm>
          <a:off x="297996" y="11290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7" name="直線コネクタ 156">
          <a:extLst>
            <a:ext uri="{FF2B5EF4-FFF2-40B4-BE49-F238E27FC236}">
              <a16:creationId xmlns:a16="http://schemas.microsoft.com/office/drawing/2014/main" id="{3AA39254-8455-462F-94A1-E8F56693648F}"/>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8" name="テキスト ボックス 157">
          <a:extLst>
            <a:ext uri="{FF2B5EF4-FFF2-40B4-BE49-F238E27FC236}">
              <a16:creationId xmlns:a16="http://schemas.microsoft.com/office/drawing/2014/main" id="{FCBC9640-6E77-46E6-B543-BA67C8A244EA}"/>
            </a:ext>
          </a:extLst>
        </xdr:cNvPr>
        <xdr:cNvSpPr txBox="1"/>
      </xdr:nvSpPr>
      <xdr:spPr>
        <a:xfrm>
          <a:off x="297996" y="1096438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59" name="直線コネクタ 158">
          <a:extLst>
            <a:ext uri="{FF2B5EF4-FFF2-40B4-BE49-F238E27FC236}">
              <a16:creationId xmlns:a16="http://schemas.microsoft.com/office/drawing/2014/main" id="{2F3C9A46-4E6F-4023-A21B-08BA3F5D4167}"/>
            </a:ext>
          </a:extLst>
        </xdr:cNvPr>
        <xdr:cNvCxnSpPr/>
      </xdr:nvCxnSpPr>
      <xdr:spPr>
        <a:xfrm>
          <a:off x="762000" y="1078003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0" name="テキスト ボックス 159">
          <a:extLst>
            <a:ext uri="{FF2B5EF4-FFF2-40B4-BE49-F238E27FC236}">
              <a16:creationId xmlns:a16="http://schemas.microsoft.com/office/drawing/2014/main" id="{9FBA6343-6E3C-4E7D-A838-A03F27A42862}"/>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1" name="直線コネクタ 160">
          <a:extLst>
            <a:ext uri="{FF2B5EF4-FFF2-40B4-BE49-F238E27FC236}">
              <a16:creationId xmlns:a16="http://schemas.microsoft.com/office/drawing/2014/main" id="{CB12762C-01EC-4DE2-B930-B32AE8E2CE50}"/>
            </a:ext>
          </a:extLst>
        </xdr:cNvPr>
        <xdr:cNvCxnSpPr/>
      </xdr:nvCxnSpPr>
      <xdr:spPr>
        <a:xfrm>
          <a:off x="762000" y="1045346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2" name="テキスト ボックス 161">
          <a:extLst>
            <a:ext uri="{FF2B5EF4-FFF2-40B4-BE49-F238E27FC236}">
              <a16:creationId xmlns:a16="http://schemas.microsoft.com/office/drawing/2014/main" id="{F21E53E1-151A-4976-BE14-A94632CA5D01}"/>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3" name="直線コネクタ 162">
          <a:extLst>
            <a:ext uri="{FF2B5EF4-FFF2-40B4-BE49-F238E27FC236}">
              <a16:creationId xmlns:a16="http://schemas.microsoft.com/office/drawing/2014/main" id="{BD945D2D-6EFE-4A6A-8183-FA998630F271}"/>
            </a:ext>
          </a:extLst>
        </xdr:cNvPr>
        <xdr:cNvCxnSpPr/>
      </xdr:nvCxnSpPr>
      <xdr:spPr>
        <a:xfrm>
          <a:off x="762000" y="1012689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4" name="テキスト ボックス 163">
          <a:extLst>
            <a:ext uri="{FF2B5EF4-FFF2-40B4-BE49-F238E27FC236}">
              <a16:creationId xmlns:a16="http://schemas.microsoft.com/office/drawing/2014/main" id="{7C14FDC6-5DD9-4C72-9D62-E64EB8506574}"/>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5" name="直線コネクタ 164">
          <a:extLst>
            <a:ext uri="{FF2B5EF4-FFF2-40B4-BE49-F238E27FC236}">
              <a16:creationId xmlns:a16="http://schemas.microsoft.com/office/drawing/2014/main" id="{046266B4-4E56-4E76-BF59-D80C5306BF5C}"/>
            </a:ext>
          </a:extLst>
        </xdr:cNvPr>
        <xdr:cNvCxnSpPr/>
      </xdr:nvCxnSpPr>
      <xdr:spPr>
        <a:xfrm>
          <a:off x="762000" y="980031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6" name="テキスト ボックス 165">
          <a:extLst>
            <a:ext uri="{FF2B5EF4-FFF2-40B4-BE49-F238E27FC236}">
              <a16:creationId xmlns:a16="http://schemas.microsoft.com/office/drawing/2014/main" id="{4848B75A-77F7-41A8-B429-38EB76CE1C15}"/>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7" name="直線コネクタ 166">
          <a:extLst>
            <a:ext uri="{FF2B5EF4-FFF2-40B4-BE49-F238E27FC236}">
              <a16:creationId xmlns:a16="http://schemas.microsoft.com/office/drawing/2014/main" id="{AC1CA39A-86A6-4015-A9CE-C30C1898D161}"/>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8" name="テキスト ボックス 167">
          <a:extLst>
            <a:ext uri="{FF2B5EF4-FFF2-40B4-BE49-F238E27FC236}">
              <a16:creationId xmlns:a16="http://schemas.microsoft.com/office/drawing/2014/main" id="{55745459-AC0B-4DB9-B996-0C03918E743D}"/>
            </a:ext>
          </a:extLst>
        </xdr:cNvPr>
        <xdr:cNvSpPr txBox="1"/>
      </xdr:nvSpPr>
      <xdr:spPr>
        <a:xfrm>
          <a:off x="423061" y="9331524"/>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7FECC060-509A-4271-901F-2BBF24F80024}"/>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0" name="【橋りょう・トンネル】&#10;有形固定資産減価償却率グラフ枠">
          <a:extLst>
            <a:ext uri="{FF2B5EF4-FFF2-40B4-BE49-F238E27FC236}">
              <a16:creationId xmlns:a16="http://schemas.microsoft.com/office/drawing/2014/main" id="{5C23D3A9-3CA0-43D1-B381-ADB949710EEA}"/>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86541</xdr:rowOff>
    </xdr:from>
    <xdr:to>
      <xdr:col>24</xdr:col>
      <xdr:colOff>62865</xdr:colOff>
      <xdr:row>64</xdr:row>
      <xdr:rowOff>0</xdr:rowOff>
    </xdr:to>
    <xdr:cxnSp macro="">
      <xdr:nvCxnSpPr>
        <xdr:cNvPr id="171" name="直線コネクタ 170">
          <a:extLst>
            <a:ext uri="{FF2B5EF4-FFF2-40B4-BE49-F238E27FC236}">
              <a16:creationId xmlns:a16="http://schemas.microsoft.com/office/drawing/2014/main" id="{9247B6E0-3997-4A67-ADCF-FA1EACE59B3D}"/>
            </a:ext>
          </a:extLst>
        </xdr:cNvPr>
        <xdr:cNvCxnSpPr/>
      </xdr:nvCxnSpPr>
      <xdr:spPr>
        <a:xfrm flipV="1">
          <a:off x="4638040" y="9690916"/>
          <a:ext cx="0" cy="12818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3827</xdr:rowOff>
    </xdr:from>
    <xdr:ext cx="405111" cy="259045"/>
    <xdr:sp macro="" textlink="">
      <xdr:nvSpPr>
        <xdr:cNvPr id="172" name="【橋りょう・トンネル】&#10;有形固定資産減価償却率最小値テキスト">
          <a:extLst>
            <a:ext uri="{FF2B5EF4-FFF2-40B4-BE49-F238E27FC236}">
              <a16:creationId xmlns:a16="http://schemas.microsoft.com/office/drawing/2014/main" id="{A206360A-BD8D-433A-BC0C-4F1049706210}"/>
            </a:ext>
          </a:extLst>
        </xdr:cNvPr>
        <xdr:cNvSpPr txBox="1"/>
      </xdr:nvSpPr>
      <xdr:spPr>
        <a:xfrm>
          <a:off x="4676775" y="10976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0</xdr:rowOff>
    </xdr:from>
    <xdr:to>
      <xdr:col>24</xdr:col>
      <xdr:colOff>152400</xdr:colOff>
      <xdr:row>64</xdr:row>
      <xdr:rowOff>0</xdr:rowOff>
    </xdr:to>
    <xdr:cxnSp macro="">
      <xdr:nvCxnSpPr>
        <xdr:cNvPr id="173" name="直線コネクタ 172">
          <a:extLst>
            <a:ext uri="{FF2B5EF4-FFF2-40B4-BE49-F238E27FC236}">
              <a16:creationId xmlns:a16="http://schemas.microsoft.com/office/drawing/2014/main" id="{9AD00DEB-0081-4528-8DCD-A4F76C68C41A}"/>
            </a:ext>
          </a:extLst>
        </xdr:cNvPr>
        <xdr:cNvCxnSpPr/>
      </xdr:nvCxnSpPr>
      <xdr:spPr>
        <a:xfrm>
          <a:off x="4549775" y="10972800"/>
          <a:ext cx="1746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33218</xdr:rowOff>
    </xdr:from>
    <xdr:ext cx="405111" cy="259045"/>
    <xdr:sp macro="" textlink="">
      <xdr:nvSpPr>
        <xdr:cNvPr id="174" name="【橋りょう・トンネル】&#10;有形固定資産減価償却率最大値テキスト">
          <a:extLst>
            <a:ext uri="{FF2B5EF4-FFF2-40B4-BE49-F238E27FC236}">
              <a16:creationId xmlns:a16="http://schemas.microsoft.com/office/drawing/2014/main" id="{19545B14-E215-4DC0-B6F1-2CC7BFD1D51B}"/>
            </a:ext>
          </a:extLst>
        </xdr:cNvPr>
        <xdr:cNvSpPr txBox="1"/>
      </xdr:nvSpPr>
      <xdr:spPr>
        <a:xfrm>
          <a:off x="4676775" y="94661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86541</xdr:rowOff>
    </xdr:from>
    <xdr:to>
      <xdr:col>24</xdr:col>
      <xdr:colOff>152400</xdr:colOff>
      <xdr:row>56</xdr:row>
      <xdr:rowOff>86541</xdr:rowOff>
    </xdr:to>
    <xdr:cxnSp macro="">
      <xdr:nvCxnSpPr>
        <xdr:cNvPr id="175" name="直線コネクタ 174">
          <a:extLst>
            <a:ext uri="{FF2B5EF4-FFF2-40B4-BE49-F238E27FC236}">
              <a16:creationId xmlns:a16="http://schemas.microsoft.com/office/drawing/2014/main" id="{CAE9D681-8D02-4389-9259-4D38A37C4C17}"/>
            </a:ext>
          </a:extLst>
        </xdr:cNvPr>
        <xdr:cNvCxnSpPr/>
      </xdr:nvCxnSpPr>
      <xdr:spPr>
        <a:xfrm>
          <a:off x="4549775" y="9690916"/>
          <a:ext cx="1746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61</xdr:row>
      <xdr:rowOff>108874</xdr:rowOff>
    </xdr:from>
    <xdr:ext cx="405111" cy="259045"/>
    <xdr:sp macro="" textlink="">
      <xdr:nvSpPr>
        <xdr:cNvPr id="176" name="【橋りょう・トンネル】&#10;有形固定資産減価償却率平均値テキスト">
          <a:extLst>
            <a:ext uri="{FF2B5EF4-FFF2-40B4-BE49-F238E27FC236}">
              <a16:creationId xmlns:a16="http://schemas.microsoft.com/office/drawing/2014/main" id="{D29594D7-DF3E-456D-9ECF-562A6E098C0C}"/>
            </a:ext>
          </a:extLst>
        </xdr:cNvPr>
        <xdr:cNvSpPr txBox="1"/>
      </xdr:nvSpPr>
      <xdr:spPr>
        <a:xfrm>
          <a:off x="4676775" y="1057049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130447</xdr:rowOff>
    </xdr:from>
    <xdr:to>
      <xdr:col>24</xdr:col>
      <xdr:colOff>114300</xdr:colOff>
      <xdr:row>62</xdr:row>
      <xdr:rowOff>60597</xdr:rowOff>
    </xdr:to>
    <xdr:sp macro="" textlink="">
      <xdr:nvSpPr>
        <xdr:cNvPr id="177" name="フローチャート: 判断 176">
          <a:extLst>
            <a:ext uri="{FF2B5EF4-FFF2-40B4-BE49-F238E27FC236}">
              <a16:creationId xmlns:a16="http://schemas.microsoft.com/office/drawing/2014/main" id="{584EF1C5-07E0-4C67-8363-AB35392292E2}"/>
            </a:ext>
          </a:extLst>
        </xdr:cNvPr>
        <xdr:cNvSpPr/>
      </xdr:nvSpPr>
      <xdr:spPr>
        <a:xfrm>
          <a:off x="4587875" y="10588897"/>
          <a:ext cx="984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92891</xdr:rowOff>
    </xdr:from>
    <xdr:to>
      <xdr:col>20</xdr:col>
      <xdr:colOff>38100</xdr:colOff>
      <xdr:row>62</xdr:row>
      <xdr:rowOff>23041</xdr:rowOff>
    </xdr:to>
    <xdr:sp macro="" textlink="">
      <xdr:nvSpPr>
        <xdr:cNvPr id="178" name="フローチャート: 判断 177">
          <a:extLst>
            <a:ext uri="{FF2B5EF4-FFF2-40B4-BE49-F238E27FC236}">
              <a16:creationId xmlns:a16="http://schemas.microsoft.com/office/drawing/2014/main" id="{AAEC9202-E634-43D2-BFA3-DBA8DC519D04}"/>
            </a:ext>
          </a:extLst>
        </xdr:cNvPr>
        <xdr:cNvSpPr/>
      </xdr:nvSpPr>
      <xdr:spPr>
        <a:xfrm>
          <a:off x="3749675" y="10551341"/>
          <a:ext cx="984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104322</xdr:rowOff>
    </xdr:from>
    <xdr:to>
      <xdr:col>15</xdr:col>
      <xdr:colOff>101600</xdr:colOff>
      <xdr:row>62</xdr:row>
      <xdr:rowOff>34472</xdr:rowOff>
    </xdr:to>
    <xdr:sp macro="" textlink="">
      <xdr:nvSpPr>
        <xdr:cNvPr id="179" name="フローチャート: 判断 178">
          <a:extLst>
            <a:ext uri="{FF2B5EF4-FFF2-40B4-BE49-F238E27FC236}">
              <a16:creationId xmlns:a16="http://schemas.microsoft.com/office/drawing/2014/main" id="{053118F9-74CD-4882-A330-C8B0784A3FF2}"/>
            </a:ext>
          </a:extLst>
        </xdr:cNvPr>
        <xdr:cNvSpPr/>
      </xdr:nvSpPr>
      <xdr:spPr>
        <a:xfrm>
          <a:off x="2857500" y="10565947"/>
          <a:ext cx="10477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97790</xdr:rowOff>
    </xdr:from>
    <xdr:to>
      <xdr:col>10</xdr:col>
      <xdr:colOff>165100</xdr:colOff>
      <xdr:row>62</xdr:row>
      <xdr:rowOff>27940</xdr:rowOff>
    </xdr:to>
    <xdr:sp macro="" textlink="">
      <xdr:nvSpPr>
        <xdr:cNvPr id="180" name="フローチャート: 判断 179">
          <a:extLst>
            <a:ext uri="{FF2B5EF4-FFF2-40B4-BE49-F238E27FC236}">
              <a16:creationId xmlns:a16="http://schemas.microsoft.com/office/drawing/2014/main" id="{943BDF1E-0E9E-4F71-AF1B-9D4ADA30AA41}"/>
            </a:ext>
          </a:extLst>
        </xdr:cNvPr>
        <xdr:cNvSpPr/>
      </xdr:nvSpPr>
      <xdr:spPr>
        <a:xfrm>
          <a:off x="1971675" y="10556240"/>
          <a:ext cx="1016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43906</xdr:rowOff>
    </xdr:from>
    <xdr:to>
      <xdr:col>6</xdr:col>
      <xdr:colOff>38100</xdr:colOff>
      <xdr:row>61</xdr:row>
      <xdr:rowOff>145506</xdr:rowOff>
    </xdr:to>
    <xdr:sp macro="" textlink="">
      <xdr:nvSpPr>
        <xdr:cNvPr id="181" name="フローチャート: 判断 180">
          <a:extLst>
            <a:ext uri="{FF2B5EF4-FFF2-40B4-BE49-F238E27FC236}">
              <a16:creationId xmlns:a16="http://schemas.microsoft.com/office/drawing/2014/main" id="{5861A159-74B7-4153-98D3-B8CC98429465}"/>
            </a:ext>
          </a:extLst>
        </xdr:cNvPr>
        <xdr:cNvSpPr/>
      </xdr:nvSpPr>
      <xdr:spPr>
        <a:xfrm>
          <a:off x="1082675" y="10505531"/>
          <a:ext cx="984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8881DF9C-09E6-4077-AE60-C14EDFF76C0C}"/>
            </a:ext>
          </a:extLst>
        </xdr:cNvPr>
        <xdr:cNvSpPr txBox="1"/>
      </xdr:nvSpPr>
      <xdr:spPr>
        <a:xfrm>
          <a:off x="4448175"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4570FA56-559B-4654-AF98-16DD2536C128}"/>
            </a:ext>
          </a:extLst>
        </xdr:cNvPr>
        <xdr:cNvSpPr txBox="1"/>
      </xdr:nvSpPr>
      <xdr:spPr>
        <a:xfrm>
          <a:off x="3609975"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04A822BC-DBC8-4B5A-A270-CBE679750BE3}"/>
            </a:ext>
          </a:extLst>
        </xdr:cNvPr>
        <xdr:cNvSpPr txBox="1"/>
      </xdr:nvSpPr>
      <xdr:spPr>
        <a:xfrm>
          <a:off x="2720975"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91A0270E-39D1-4F6F-A1C7-A77C22BA0688}"/>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A8BEC54-320C-4A29-AB84-ABEB74B44303}"/>
            </a:ext>
          </a:extLst>
        </xdr:cNvPr>
        <xdr:cNvSpPr txBox="1"/>
      </xdr:nvSpPr>
      <xdr:spPr>
        <a:xfrm>
          <a:off x="942975"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16147</xdr:rowOff>
    </xdr:from>
    <xdr:to>
      <xdr:col>24</xdr:col>
      <xdr:colOff>114300</xdr:colOff>
      <xdr:row>60</xdr:row>
      <xdr:rowOff>117747</xdr:rowOff>
    </xdr:to>
    <xdr:sp macro="" textlink="">
      <xdr:nvSpPr>
        <xdr:cNvPr id="187" name="楕円 186">
          <a:extLst>
            <a:ext uri="{FF2B5EF4-FFF2-40B4-BE49-F238E27FC236}">
              <a16:creationId xmlns:a16="http://schemas.microsoft.com/office/drawing/2014/main" id="{8B4DB85D-63F2-42C0-A3F1-A7DC7204FFED}"/>
            </a:ext>
          </a:extLst>
        </xdr:cNvPr>
        <xdr:cNvSpPr/>
      </xdr:nvSpPr>
      <xdr:spPr>
        <a:xfrm>
          <a:off x="4587875" y="10303147"/>
          <a:ext cx="984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39024</xdr:rowOff>
    </xdr:from>
    <xdr:ext cx="405111" cy="259045"/>
    <xdr:sp macro="" textlink="">
      <xdr:nvSpPr>
        <xdr:cNvPr id="188" name="【橋りょう・トンネル】&#10;有形固定資産減価償却率該当値テキスト">
          <a:extLst>
            <a:ext uri="{FF2B5EF4-FFF2-40B4-BE49-F238E27FC236}">
              <a16:creationId xmlns:a16="http://schemas.microsoft.com/office/drawing/2014/main" id="{6DCEA30A-40F0-47A0-9967-02E0C3410988}"/>
            </a:ext>
          </a:extLst>
        </xdr:cNvPr>
        <xdr:cNvSpPr txBox="1"/>
      </xdr:nvSpPr>
      <xdr:spPr>
        <a:xfrm>
          <a:off x="4676775" y="101545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159838</xdr:rowOff>
    </xdr:from>
    <xdr:to>
      <xdr:col>20</xdr:col>
      <xdr:colOff>38100</xdr:colOff>
      <xdr:row>60</xdr:row>
      <xdr:rowOff>89988</xdr:rowOff>
    </xdr:to>
    <xdr:sp macro="" textlink="">
      <xdr:nvSpPr>
        <xdr:cNvPr id="189" name="楕円 188">
          <a:extLst>
            <a:ext uri="{FF2B5EF4-FFF2-40B4-BE49-F238E27FC236}">
              <a16:creationId xmlns:a16="http://schemas.microsoft.com/office/drawing/2014/main" id="{CD8A5AE7-97B8-4B14-95AB-69271B4870EE}"/>
            </a:ext>
          </a:extLst>
        </xdr:cNvPr>
        <xdr:cNvSpPr/>
      </xdr:nvSpPr>
      <xdr:spPr>
        <a:xfrm>
          <a:off x="3749675" y="10278563"/>
          <a:ext cx="984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39188</xdr:rowOff>
    </xdr:from>
    <xdr:to>
      <xdr:col>24</xdr:col>
      <xdr:colOff>63500</xdr:colOff>
      <xdr:row>60</xdr:row>
      <xdr:rowOff>66947</xdr:rowOff>
    </xdr:to>
    <xdr:cxnSp macro="">
      <xdr:nvCxnSpPr>
        <xdr:cNvPr id="190" name="直線コネクタ 189">
          <a:extLst>
            <a:ext uri="{FF2B5EF4-FFF2-40B4-BE49-F238E27FC236}">
              <a16:creationId xmlns:a16="http://schemas.microsoft.com/office/drawing/2014/main" id="{AF7B936C-4A44-46D0-8E18-DF268AC440F4}"/>
            </a:ext>
          </a:extLst>
        </xdr:cNvPr>
        <xdr:cNvCxnSpPr/>
      </xdr:nvCxnSpPr>
      <xdr:spPr>
        <a:xfrm>
          <a:off x="3800475" y="10326188"/>
          <a:ext cx="838200" cy="309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132080</xdr:rowOff>
    </xdr:from>
    <xdr:to>
      <xdr:col>15</xdr:col>
      <xdr:colOff>101600</xdr:colOff>
      <xdr:row>60</xdr:row>
      <xdr:rowOff>62230</xdr:rowOff>
    </xdr:to>
    <xdr:sp macro="" textlink="">
      <xdr:nvSpPr>
        <xdr:cNvPr id="191" name="楕円 190">
          <a:extLst>
            <a:ext uri="{FF2B5EF4-FFF2-40B4-BE49-F238E27FC236}">
              <a16:creationId xmlns:a16="http://schemas.microsoft.com/office/drawing/2014/main" id="{FDF0A42A-4A86-4304-8302-62B0E3D4F2B3}"/>
            </a:ext>
          </a:extLst>
        </xdr:cNvPr>
        <xdr:cNvSpPr/>
      </xdr:nvSpPr>
      <xdr:spPr>
        <a:xfrm>
          <a:off x="2857500" y="1024763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11430</xdr:rowOff>
    </xdr:from>
    <xdr:to>
      <xdr:col>19</xdr:col>
      <xdr:colOff>177800</xdr:colOff>
      <xdr:row>60</xdr:row>
      <xdr:rowOff>39188</xdr:rowOff>
    </xdr:to>
    <xdr:cxnSp macro="">
      <xdr:nvCxnSpPr>
        <xdr:cNvPr id="192" name="直線コネクタ 191">
          <a:extLst>
            <a:ext uri="{FF2B5EF4-FFF2-40B4-BE49-F238E27FC236}">
              <a16:creationId xmlns:a16="http://schemas.microsoft.com/office/drawing/2014/main" id="{E1B418A9-38E3-441A-A974-C5562C090F7E}"/>
            </a:ext>
          </a:extLst>
        </xdr:cNvPr>
        <xdr:cNvCxnSpPr/>
      </xdr:nvCxnSpPr>
      <xdr:spPr>
        <a:xfrm>
          <a:off x="2911475" y="10301605"/>
          <a:ext cx="889000" cy="245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104322</xdr:rowOff>
    </xdr:from>
    <xdr:to>
      <xdr:col>10</xdr:col>
      <xdr:colOff>165100</xdr:colOff>
      <xdr:row>60</xdr:row>
      <xdr:rowOff>34472</xdr:rowOff>
    </xdr:to>
    <xdr:sp macro="" textlink="">
      <xdr:nvSpPr>
        <xdr:cNvPr id="193" name="楕円 192">
          <a:extLst>
            <a:ext uri="{FF2B5EF4-FFF2-40B4-BE49-F238E27FC236}">
              <a16:creationId xmlns:a16="http://schemas.microsoft.com/office/drawing/2014/main" id="{3B0622A8-D45A-4839-90B6-B28AEB9E84FF}"/>
            </a:ext>
          </a:extLst>
        </xdr:cNvPr>
        <xdr:cNvSpPr/>
      </xdr:nvSpPr>
      <xdr:spPr>
        <a:xfrm>
          <a:off x="1971675" y="10223047"/>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155122</xdr:rowOff>
    </xdr:from>
    <xdr:to>
      <xdr:col>15</xdr:col>
      <xdr:colOff>50800</xdr:colOff>
      <xdr:row>60</xdr:row>
      <xdr:rowOff>11430</xdr:rowOff>
    </xdr:to>
    <xdr:cxnSp macro="">
      <xdr:nvCxnSpPr>
        <xdr:cNvPr id="194" name="直線コネクタ 193">
          <a:extLst>
            <a:ext uri="{FF2B5EF4-FFF2-40B4-BE49-F238E27FC236}">
              <a16:creationId xmlns:a16="http://schemas.microsoft.com/office/drawing/2014/main" id="{9B3FE41E-7C76-496D-9017-C5B075C2B28B}"/>
            </a:ext>
          </a:extLst>
        </xdr:cNvPr>
        <xdr:cNvCxnSpPr/>
      </xdr:nvCxnSpPr>
      <xdr:spPr>
        <a:xfrm>
          <a:off x="2019300" y="10270672"/>
          <a:ext cx="892175" cy="309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76563</xdr:rowOff>
    </xdr:from>
    <xdr:to>
      <xdr:col>6</xdr:col>
      <xdr:colOff>38100</xdr:colOff>
      <xdr:row>60</xdr:row>
      <xdr:rowOff>6713</xdr:rowOff>
    </xdr:to>
    <xdr:sp macro="" textlink="">
      <xdr:nvSpPr>
        <xdr:cNvPr id="195" name="楕円 194">
          <a:extLst>
            <a:ext uri="{FF2B5EF4-FFF2-40B4-BE49-F238E27FC236}">
              <a16:creationId xmlns:a16="http://schemas.microsoft.com/office/drawing/2014/main" id="{4E4D0017-C9FE-4B06-AD27-2FD0B961DF80}"/>
            </a:ext>
          </a:extLst>
        </xdr:cNvPr>
        <xdr:cNvSpPr/>
      </xdr:nvSpPr>
      <xdr:spPr>
        <a:xfrm>
          <a:off x="1082675" y="10192113"/>
          <a:ext cx="984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127363</xdr:rowOff>
    </xdr:from>
    <xdr:to>
      <xdr:col>10</xdr:col>
      <xdr:colOff>114300</xdr:colOff>
      <xdr:row>59</xdr:row>
      <xdr:rowOff>155122</xdr:rowOff>
    </xdr:to>
    <xdr:cxnSp macro="">
      <xdr:nvCxnSpPr>
        <xdr:cNvPr id="196" name="直線コネクタ 195">
          <a:extLst>
            <a:ext uri="{FF2B5EF4-FFF2-40B4-BE49-F238E27FC236}">
              <a16:creationId xmlns:a16="http://schemas.microsoft.com/office/drawing/2014/main" id="{A8CC7FE2-9192-4B15-A130-73A403B44115}"/>
            </a:ext>
          </a:extLst>
        </xdr:cNvPr>
        <xdr:cNvCxnSpPr/>
      </xdr:nvCxnSpPr>
      <xdr:spPr>
        <a:xfrm>
          <a:off x="1133475" y="10246088"/>
          <a:ext cx="885825" cy="24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62</xdr:row>
      <xdr:rowOff>14168</xdr:rowOff>
    </xdr:from>
    <xdr:ext cx="405111" cy="259045"/>
    <xdr:sp macro="" textlink="">
      <xdr:nvSpPr>
        <xdr:cNvPr id="197" name="n_1aveValue【橋りょう・トンネル】&#10;有形固定資産減価償却率">
          <a:extLst>
            <a:ext uri="{FF2B5EF4-FFF2-40B4-BE49-F238E27FC236}">
              <a16:creationId xmlns:a16="http://schemas.microsoft.com/office/drawing/2014/main" id="{C49688C2-35F3-4497-ABD6-F278102582CF}"/>
            </a:ext>
          </a:extLst>
        </xdr:cNvPr>
        <xdr:cNvSpPr txBox="1"/>
      </xdr:nvSpPr>
      <xdr:spPr>
        <a:xfrm>
          <a:off x="3582044" y="106472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25599</xdr:rowOff>
    </xdr:from>
    <xdr:ext cx="405111" cy="259045"/>
    <xdr:sp macro="" textlink="">
      <xdr:nvSpPr>
        <xdr:cNvPr id="198" name="n_2aveValue【橋りょう・トンネル】&#10;有形固定資産減価償却率">
          <a:extLst>
            <a:ext uri="{FF2B5EF4-FFF2-40B4-BE49-F238E27FC236}">
              <a16:creationId xmlns:a16="http://schemas.microsoft.com/office/drawing/2014/main" id="{B918A3F2-3F50-4CDA-B8AC-6BB6E646C808}"/>
            </a:ext>
          </a:extLst>
        </xdr:cNvPr>
        <xdr:cNvSpPr txBox="1"/>
      </xdr:nvSpPr>
      <xdr:spPr>
        <a:xfrm>
          <a:off x="2705744" y="106586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19067</xdr:rowOff>
    </xdr:from>
    <xdr:ext cx="405111" cy="259045"/>
    <xdr:sp macro="" textlink="">
      <xdr:nvSpPr>
        <xdr:cNvPr id="199" name="n_3aveValue【橋りょう・トンネル】&#10;有形固定資産減価償却率">
          <a:extLst>
            <a:ext uri="{FF2B5EF4-FFF2-40B4-BE49-F238E27FC236}">
              <a16:creationId xmlns:a16="http://schemas.microsoft.com/office/drawing/2014/main" id="{BC14A2DF-6567-4118-A2C8-A98FD02CB9BD}"/>
            </a:ext>
          </a:extLst>
        </xdr:cNvPr>
        <xdr:cNvSpPr txBox="1"/>
      </xdr:nvSpPr>
      <xdr:spPr>
        <a:xfrm>
          <a:off x="1819919" y="106489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136633</xdr:rowOff>
    </xdr:from>
    <xdr:ext cx="405111" cy="259045"/>
    <xdr:sp macro="" textlink="">
      <xdr:nvSpPr>
        <xdr:cNvPr id="200" name="n_4aveValue【橋りょう・トンネル】&#10;有形固定資産減価償却率">
          <a:extLst>
            <a:ext uri="{FF2B5EF4-FFF2-40B4-BE49-F238E27FC236}">
              <a16:creationId xmlns:a16="http://schemas.microsoft.com/office/drawing/2014/main" id="{D45A68C9-AE53-49C0-8BE0-3412B06E6A53}"/>
            </a:ext>
          </a:extLst>
        </xdr:cNvPr>
        <xdr:cNvSpPr txBox="1"/>
      </xdr:nvSpPr>
      <xdr:spPr>
        <a:xfrm>
          <a:off x="930919" y="105950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106515</xdr:rowOff>
    </xdr:from>
    <xdr:ext cx="405111" cy="259045"/>
    <xdr:sp macro="" textlink="">
      <xdr:nvSpPr>
        <xdr:cNvPr id="201" name="n_1mainValue【橋りょう・トンネル】&#10;有形固定資産減価償却率">
          <a:extLst>
            <a:ext uri="{FF2B5EF4-FFF2-40B4-BE49-F238E27FC236}">
              <a16:creationId xmlns:a16="http://schemas.microsoft.com/office/drawing/2014/main" id="{66C8BFB3-AB2C-49D2-9BD5-5A6D1E3A308E}"/>
            </a:ext>
          </a:extLst>
        </xdr:cNvPr>
        <xdr:cNvSpPr txBox="1"/>
      </xdr:nvSpPr>
      <xdr:spPr>
        <a:xfrm>
          <a:off x="3582044" y="100537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78757</xdr:rowOff>
    </xdr:from>
    <xdr:ext cx="405111" cy="259045"/>
    <xdr:sp macro="" textlink="">
      <xdr:nvSpPr>
        <xdr:cNvPr id="202" name="n_2mainValue【橋りょう・トンネル】&#10;有形固定資産減価償却率">
          <a:extLst>
            <a:ext uri="{FF2B5EF4-FFF2-40B4-BE49-F238E27FC236}">
              <a16:creationId xmlns:a16="http://schemas.microsoft.com/office/drawing/2014/main" id="{DA3EE88D-FE30-4455-B844-C6784BF7C2EA}"/>
            </a:ext>
          </a:extLst>
        </xdr:cNvPr>
        <xdr:cNvSpPr txBox="1"/>
      </xdr:nvSpPr>
      <xdr:spPr>
        <a:xfrm>
          <a:off x="2705744" y="10022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50999</xdr:rowOff>
    </xdr:from>
    <xdr:ext cx="405111" cy="259045"/>
    <xdr:sp macro="" textlink="">
      <xdr:nvSpPr>
        <xdr:cNvPr id="203" name="n_3mainValue【橋りょう・トンネル】&#10;有形固定資産減価償却率">
          <a:extLst>
            <a:ext uri="{FF2B5EF4-FFF2-40B4-BE49-F238E27FC236}">
              <a16:creationId xmlns:a16="http://schemas.microsoft.com/office/drawing/2014/main" id="{3952F8AD-455F-4DE4-B1B3-6830A44E8D1A}"/>
            </a:ext>
          </a:extLst>
        </xdr:cNvPr>
        <xdr:cNvSpPr txBox="1"/>
      </xdr:nvSpPr>
      <xdr:spPr>
        <a:xfrm>
          <a:off x="1819919" y="99982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23240</xdr:rowOff>
    </xdr:from>
    <xdr:ext cx="405111" cy="259045"/>
    <xdr:sp macro="" textlink="">
      <xdr:nvSpPr>
        <xdr:cNvPr id="204" name="n_4mainValue【橋りょう・トンネル】&#10;有形固定資産減価償却率">
          <a:extLst>
            <a:ext uri="{FF2B5EF4-FFF2-40B4-BE49-F238E27FC236}">
              <a16:creationId xmlns:a16="http://schemas.microsoft.com/office/drawing/2014/main" id="{467B15C7-A83E-474D-91D7-97EE6A61FF3D}"/>
            </a:ext>
          </a:extLst>
        </xdr:cNvPr>
        <xdr:cNvSpPr txBox="1"/>
      </xdr:nvSpPr>
      <xdr:spPr>
        <a:xfrm>
          <a:off x="930919" y="99673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F81EC966-C123-4850-9ECC-CB1902A8B6DA}"/>
            </a:ext>
          </a:extLst>
        </xdr:cNvPr>
        <xdr:cNvSpPr/>
      </xdr:nvSpPr>
      <xdr:spPr>
        <a:xfrm>
          <a:off x="6607175" y="8001000"/>
          <a:ext cx="47244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782781DB-3AB9-4A00-8E7E-3AE690959EC2}"/>
            </a:ext>
          </a:extLst>
        </xdr:cNvPr>
        <xdr:cNvSpPr/>
      </xdr:nvSpPr>
      <xdr:spPr>
        <a:xfrm>
          <a:off x="6734175" y="866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D6C6CE66-F179-4332-9AD2-1E6261181B98}"/>
            </a:ext>
          </a:extLst>
        </xdr:cNvPr>
        <xdr:cNvSpPr/>
      </xdr:nvSpPr>
      <xdr:spPr>
        <a:xfrm>
          <a:off x="6734175" y="886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5FAEEA2F-39F5-4DFA-95F7-D95EF5F54C69}"/>
            </a:ext>
          </a:extLst>
        </xdr:cNvPr>
        <xdr:cNvSpPr/>
      </xdr:nvSpPr>
      <xdr:spPr>
        <a:xfrm>
          <a:off x="7750175" y="866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2F5E661F-3982-4286-941D-817932849B2B}"/>
            </a:ext>
          </a:extLst>
        </xdr:cNvPr>
        <xdr:cNvSpPr/>
      </xdr:nvSpPr>
      <xdr:spPr>
        <a:xfrm>
          <a:off x="7750175" y="886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703C7FB4-8395-49F7-8A06-8C2BE82ABCCC}"/>
            </a:ext>
          </a:extLst>
        </xdr:cNvPr>
        <xdr:cNvSpPr/>
      </xdr:nvSpPr>
      <xdr:spPr>
        <a:xfrm>
          <a:off x="8893175" y="866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ECF3C521-98C9-4F59-AACA-887E0CA63E1B}"/>
            </a:ext>
          </a:extLst>
        </xdr:cNvPr>
        <xdr:cNvSpPr/>
      </xdr:nvSpPr>
      <xdr:spPr>
        <a:xfrm>
          <a:off x="8893175" y="886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294,684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F6C93C62-4E51-4ACD-B90B-2F40CA87CD7B}"/>
            </a:ext>
          </a:extLst>
        </xdr:cNvPr>
        <xdr:cNvSpPr/>
      </xdr:nvSpPr>
      <xdr:spPr>
        <a:xfrm>
          <a:off x="6607175"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F3E6B320-21AC-4873-9867-467E6CA2E1A3}"/>
            </a:ext>
          </a:extLst>
        </xdr:cNvPr>
        <xdr:cNvSpPr txBox="1"/>
      </xdr:nvSpPr>
      <xdr:spPr>
        <a:xfrm>
          <a:off x="6569075"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9DCA07AF-FE3A-4019-95BC-CC475908F87C}"/>
            </a:ext>
          </a:extLst>
        </xdr:cNvPr>
        <xdr:cNvCxnSpPr/>
      </xdr:nvCxnSpPr>
      <xdr:spPr>
        <a:xfrm>
          <a:off x="6607175"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15" name="直線コネクタ 214">
          <a:extLst>
            <a:ext uri="{FF2B5EF4-FFF2-40B4-BE49-F238E27FC236}">
              <a16:creationId xmlns:a16="http://schemas.microsoft.com/office/drawing/2014/main" id="{08363B5F-3A1B-4D3D-B4C1-E9FB2839826F}"/>
            </a:ext>
          </a:extLst>
        </xdr:cNvPr>
        <xdr:cNvCxnSpPr/>
      </xdr:nvCxnSpPr>
      <xdr:spPr>
        <a:xfrm>
          <a:off x="6607175"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159855</xdr:rowOff>
    </xdr:from>
    <xdr:ext cx="248786" cy="259045"/>
    <xdr:sp macro="" textlink="">
      <xdr:nvSpPr>
        <xdr:cNvPr id="216" name="テキスト ボックス 215">
          <a:extLst>
            <a:ext uri="{FF2B5EF4-FFF2-40B4-BE49-F238E27FC236}">
              <a16:creationId xmlns:a16="http://schemas.microsoft.com/office/drawing/2014/main" id="{1D9D5738-8446-415D-9E83-5215D2504FBF}"/>
            </a:ext>
          </a:extLst>
        </xdr:cNvPr>
        <xdr:cNvSpPr txBox="1"/>
      </xdr:nvSpPr>
      <xdr:spPr>
        <a:xfrm>
          <a:off x="6358389" y="10964380"/>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17" name="直線コネクタ 216">
          <a:extLst>
            <a:ext uri="{FF2B5EF4-FFF2-40B4-BE49-F238E27FC236}">
              <a16:creationId xmlns:a16="http://schemas.microsoft.com/office/drawing/2014/main" id="{83C72EB2-DA2D-4BB7-B90B-4AD4FE821A40}"/>
            </a:ext>
          </a:extLst>
        </xdr:cNvPr>
        <xdr:cNvCxnSpPr/>
      </xdr:nvCxnSpPr>
      <xdr:spPr>
        <a:xfrm>
          <a:off x="6607175" y="1078003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62</xdr:row>
      <xdr:rowOff>4734</xdr:rowOff>
    </xdr:from>
    <xdr:ext cx="685572" cy="259045"/>
    <xdr:sp macro="" textlink="">
      <xdr:nvSpPr>
        <xdr:cNvPr id="218" name="テキスト ボックス 217">
          <a:extLst>
            <a:ext uri="{FF2B5EF4-FFF2-40B4-BE49-F238E27FC236}">
              <a16:creationId xmlns:a16="http://schemas.microsoft.com/office/drawing/2014/main" id="{128407AF-038F-499A-AD6D-440B8C68AEB9}"/>
            </a:ext>
          </a:extLst>
        </xdr:cNvPr>
        <xdr:cNvSpPr txBox="1"/>
      </xdr:nvSpPr>
      <xdr:spPr>
        <a:xfrm>
          <a:off x="5921603" y="10634634"/>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19" name="直線コネクタ 218">
          <a:extLst>
            <a:ext uri="{FF2B5EF4-FFF2-40B4-BE49-F238E27FC236}">
              <a16:creationId xmlns:a16="http://schemas.microsoft.com/office/drawing/2014/main" id="{D591D4E4-8EC4-4CE3-9374-A4E9A246B1D1}"/>
            </a:ext>
          </a:extLst>
        </xdr:cNvPr>
        <xdr:cNvCxnSpPr/>
      </xdr:nvCxnSpPr>
      <xdr:spPr>
        <a:xfrm>
          <a:off x="6607175" y="1045346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60</xdr:row>
      <xdr:rowOff>21062</xdr:rowOff>
    </xdr:from>
    <xdr:ext cx="685572" cy="259045"/>
    <xdr:sp macro="" textlink="">
      <xdr:nvSpPr>
        <xdr:cNvPr id="220" name="テキスト ボックス 219">
          <a:extLst>
            <a:ext uri="{FF2B5EF4-FFF2-40B4-BE49-F238E27FC236}">
              <a16:creationId xmlns:a16="http://schemas.microsoft.com/office/drawing/2014/main" id="{C726CCEA-99C0-4030-87C9-62D588910770}"/>
            </a:ext>
          </a:extLst>
        </xdr:cNvPr>
        <xdr:cNvSpPr txBox="1"/>
      </xdr:nvSpPr>
      <xdr:spPr>
        <a:xfrm>
          <a:off x="5921603" y="1030806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21" name="直線コネクタ 220">
          <a:extLst>
            <a:ext uri="{FF2B5EF4-FFF2-40B4-BE49-F238E27FC236}">
              <a16:creationId xmlns:a16="http://schemas.microsoft.com/office/drawing/2014/main" id="{7DA67860-D921-4384-BE1C-EE57CF383C98}"/>
            </a:ext>
          </a:extLst>
        </xdr:cNvPr>
        <xdr:cNvCxnSpPr/>
      </xdr:nvCxnSpPr>
      <xdr:spPr>
        <a:xfrm>
          <a:off x="6607175" y="1012689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58</xdr:row>
      <xdr:rowOff>37392</xdr:rowOff>
    </xdr:from>
    <xdr:ext cx="685572" cy="259045"/>
    <xdr:sp macro="" textlink="">
      <xdr:nvSpPr>
        <xdr:cNvPr id="222" name="テキスト ボックス 221">
          <a:extLst>
            <a:ext uri="{FF2B5EF4-FFF2-40B4-BE49-F238E27FC236}">
              <a16:creationId xmlns:a16="http://schemas.microsoft.com/office/drawing/2014/main" id="{02C91B77-C2B2-4373-BC8B-F9DCF750E06E}"/>
            </a:ext>
          </a:extLst>
        </xdr:cNvPr>
        <xdr:cNvSpPr txBox="1"/>
      </xdr:nvSpPr>
      <xdr:spPr>
        <a:xfrm>
          <a:off x="5921603" y="998149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3" name="直線コネクタ 222">
          <a:extLst>
            <a:ext uri="{FF2B5EF4-FFF2-40B4-BE49-F238E27FC236}">
              <a16:creationId xmlns:a16="http://schemas.microsoft.com/office/drawing/2014/main" id="{0431FC88-AEF0-4DD2-B614-2E984FB71FD8}"/>
            </a:ext>
          </a:extLst>
        </xdr:cNvPr>
        <xdr:cNvCxnSpPr/>
      </xdr:nvCxnSpPr>
      <xdr:spPr>
        <a:xfrm>
          <a:off x="6607175" y="980031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53720</xdr:rowOff>
    </xdr:from>
    <xdr:ext cx="685572" cy="259045"/>
    <xdr:sp macro="" textlink="">
      <xdr:nvSpPr>
        <xdr:cNvPr id="224" name="テキスト ボックス 223">
          <a:extLst>
            <a:ext uri="{FF2B5EF4-FFF2-40B4-BE49-F238E27FC236}">
              <a16:creationId xmlns:a16="http://schemas.microsoft.com/office/drawing/2014/main" id="{233D1008-AC5E-4F8E-8E98-C2683B14D189}"/>
            </a:ext>
          </a:extLst>
        </xdr:cNvPr>
        <xdr:cNvSpPr txBox="1"/>
      </xdr:nvSpPr>
      <xdr:spPr>
        <a:xfrm>
          <a:off x="5921603" y="9654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5" name="直線コネクタ 224">
          <a:extLst>
            <a:ext uri="{FF2B5EF4-FFF2-40B4-BE49-F238E27FC236}">
              <a16:creationId xmlns:a16="http://schemas.microsoft.com/office/drawing/2014/main" id="{2293CFD8-79E9-41C3-B68E-5649098BE2D9}"/>
            </a:ext>
          </a:extLst>
        </xdr:cNvPr>
        <xdr:cNvCxnSpPr/>
      </xdr:nvCxnSpPr>
      <xdr:spPr>
        <a:xfrm>
          <a:off x="6607175"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139308</xdr:colOff>
      <xdr:row>54</xdr:row>
      <xdr:rowOff>70049</xdr:rowOff>
    </xdr:from>
    <xdr:ext cx="749692" cy="259045"/>
    <xdr:sp macro="" textlink="">
      <xdr:nvSpPr>
        <xdr:cNvPr id="226" name="テキスト ボックス 225">
          <a:extLst>
            <a:ext uri="{FF2B5EF4-FFF2-40B4-BE49-F238E27FC236}">
              <a16:creationId xmlns:a16="http://schemas.microsoft.com/office/drawing/2014/main" id="{8625FD50-1E50-4ACA-A7E7-E6C32D3BD004}"/>
            </a:ext>
          </a:extLst>
        </xdr:cNvPr>
        <xdr:cNvSpPr txBox="1"/>
      </xdr:nvSpPr>
      <xdr:spPr>
        <a:xfrm>
          <a:off x="5857483" y="9331524"/>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A193E604-0E04-4DA2-BB15-199EFAD4ADED}"/>
            </a:ext>
          </a:extLst>
        </xdr:cNvPr>
        <xdr:cNvCxnSpPr/>
      </xdr:nvCxnSpPr>
      <xdr:spPr>
        <a:xfrm>
          <a:off x="6607175"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139308</xdr:colOff>
      <xdr:row>52</xdr:row>
      <xdr:rowOff>86377</xdr:rowOff>
    </xdr:from>
    <xdr:ext cx="749692" cy="259045"/>
    <xdr:sp macro="" textlink="">
      <xdr:nvSpPr>
        <xdr:cNvPr id="228" name="テキスト ボックス 227">
          <a:extLst>
            <a:ext uri="{FF2B5EF4-FFF2-40B4-BE49-F238E27FC236}">
              <a16:creationId xmlns:a16="http://schemas.microsoft.com/office/drawing/2014/main" id="{F3B1987A-22D9-47D8-8920-CB47B1B117B6}"/>
            </a:ext>
          </a:extLst>
        </xdr:cNvPr>
        <xdr:cNvSpPr txBox="1"/>
      </xdr:nvSpPr>
      <xdr:spPr>
        <a:xfrm>
          <a:off x="5857483" y="9004952"/>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a:extLst>
            <a:ext uri="{FF2B5EF4-FFF2-40B4-BE49-F238E27FC236}">
              <a16:creationId xmlns:a16="http://schemas.microsoft.com/office/drawing/2014/main" id="{0BD5110D-FB47-4452-89E9-9D692952E8B5}"/>
            </a:ext>
          </a:extLst>
        </xdr:cNvPr>
        <xdr:cNvSpPr/>
      </xdr:nvSpPr>
      <xdr:spPr>
        <a:xfrm>
          <a:off x="6607175"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118136</xdr:rowOff>
    </xdr:from>
    <xdr:to>
      <xdr:col>54</xdr:col>
      <xdr:colOff>189865</xdr:colOff>
      <xdr:row>64</xdr:row>
      <xdr:rowOff>123855</xdr:rowOff>
    </xdr:to>
    <xdr:cxnSp macro="">
      <xdr:nvCxnSpPr>
        <xdr:cNvPr id="230" name="直線コネクタ 229">
          <a:extLst>
            <a:ext uri="{FF2B5EF4-FFF2-40B4-BE49-F238E27FC236}">
              <a16:creationId xmlns:a16="http://schemas.microsoft.com/office/drawing/2014/main" id="{70D78EBA-85E9-41A3-8458-F7F44543103E}"/>
            </a:ext>
          </a:extLst>
        </xdr:cNvPr>
        <xdr:cNvCxnSpPr/>
      </xdr:nvCxnSpPr>
      <xdr:spPr>
        <a:xfrm flipV="1">
          <a:off x="10476865" y="9547886"/>
          <a:ext cx="0" cy="15519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127682</xdr:rowOff>
    </xdr:from>
    <xdr:ext cx="534377" cy="259045"/>
    <xdr:sp macro="" textlink="">
      <xdr:nvSpPr>
        <xdr:cNvPr id="231" name="【橋りょう・トンネル】&#10;一人当たり有形固定資産（償却資産）額最小値テキスト">
          <a:extLst>
            <a:ext uri="{FF2B5EF4-FFF2-40B4-BE49-F238E27FC236}">
              <a16:creationId xmlns:a16="http://schemas.microsoft.com/office/drawing/2014/main" id="{4B36B1ED-E13F-41AE-90A4-1CF6C8F7AAB1}"/>
            </a:ext>
          </a:extLst>
        </xdr:cNvPr>
        <xdr:cNvSpPr txBox="1"/>
      </xdr:nvSpPr>
      <xdr:spPr>
        <a:xfrm>
          <a:off x="10515600" y="111036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41,483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123855</xdr:rowOff>
    </xdr:from>
    <xdr:to>
      <xdr:col>55</xdr:col>
      <xdr:colOff>88900</xdr:colOff>
      <xdr:row>64</xdr:row>
      <xdr:rowOff>123855</xdr:rowOff>
    </xdr:to>
    <xdr:cxnSp macro="">
      <xdr:nvCxnSpPr>
        <xdr:cNvPr id="232" name="直線コネクタ 231">
          <a:extLst>
            <a:ext uri="{FF2B5EF4-FFF2-40B4-BE49-F238E27FC236}">
              <a16:creationId xmlns:a16="http://schemas.microsoft.com/office/drawing/2014/main" id="{E170FC6B-0840-4A1B-A019-053454D1D01A}"/>
            </a:ext>
          </a:extLst>
        </xdr:cNvPr>
        <xdr:cNvCxnSpPr/>
      </xdr:nvCxnSpPr>
      <xdr:spPr>
        <a:xfrm>
          <a:off x="10391775" y="110998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64813</xdr:rowOff>
    </xdr:from>
    <xdr:ext cx="690189" cy="259045"/>
    <xdr:sp macro="" textlink="">
      <xdr:nvSpPr>
        <xdr:cNvPr id="233" name="【橋りょう・トンネル】&#10;一人当たり有形固定資産（償却資産）額最大値テキスト">
          <a:extLst>
            <a:ext uri="{FF2B5EF4-FFF2-40B4-BE49-F238E27FC236}">
              <a16:creationId xmlns:a16="http://schemas.microsoft.com/office/drawing/2014/main" id="{929E1E17-B1C4-4104-916D-900E4FD213D2}"/>
            </a:ext>
          </a:extLst>
        </xdr:cNvPr>
        <xdr:cNvSpPr txBox="1"/>
      </xdr:nvSpPr>
      <xdr:spPr>
        <a:xfrm>
          <a:off x="10515600" y="932628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9,526,506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118136</xdr:rowOff>
    </xdr:from>
    <xdr:to>
      <xdr:col>55</xdr:col>
      <xdr:colOff>88900</xdr:colOff>
      <xdr:row>55</xdr:row>
      <xdr:rowOff>118136</xdr:rowOff>
    </xdr:to>
    <xdr:cxnSp macro="">
      <xdr:nvCxnSpPr>
        <xdr:cNvPr id="234" name="直線コネクタ 233">
          <a:extLst>
            <a:ext uri="{FF2B5EF4-FFF2-40B4-BE49-F238E27FC236}">
              <a16:creationId xmlns:a16="http://schemas.microsoft.com/office/drawing/2014/main" id="{E21C7AAE-6E02-45DE-9B8A-C6E6CC0E7DA2}"/>
            </a:ext>
          </a:extLst>
        </xdr:cNvPr>
        <xdr:cNvCxnSpPr/>
      </xdr:nvCxnSpPr>
      <xdr:spPr>
        <a:xfrm>
          <a:off x="10391775" y="95478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33667</xdr:rowOff>
    </xdr:from>
    <xdr:ext cx="690189" cy="259045"/>
    <xdr:sp macro="" textlink="">
      <xdr:nvSpPr>
        <xdr:cNvPr id="235" name="【橋りょう・トンネル】&#10;一人当たり有形固定資産（償却資産）額平均値テキスト">
          <a:extLst>
            <a:ext uri="{FF2B5EF4-FFF2-40B4-BE49-F238E27FC236}">
              <a16:creationId xmlns:a16="http://schemas.microsoft.com/office/drawing/2014/main" id="{0F6FEC28-D393-4DE4-A2F9-206131D2BB86}"/>
            </a:ext>
          </a:extLst>
        </xdr:cNvPr>
        <xdr:cNvSpPr txBox="1"/>
      </xdr:nvSpPr>
      <xdr:spPr>
        <a:xfrm>
          <a:off x="10515600" y="10663567"/>
          <a:ext cx="69018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1,472,807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10790</xdr:rowOff>
    </xdr:from>
    <xdr:to>
      <xdr:col>55</xdr:col>
      <xdr:colOff>50800</xdr:colOff>
      <xdr:row>63</xdr:row>
      <xdr:rowOff>112390</xdr:rowOff>
    </xdr:to>
    <xdr:sp macro="" textlink="">
      <xdr:nvSpPr>
        <xdr:cNvPr id="236" name="フローチャート: 判断 235">
          <a:extLst>
            <a:ext uri="{FF2B5EF4-FFF2-40B4-BE49-F238E27FC236}">
              <a16:creationId xmlns:a16="http://schemas.microsoft.com/office/drawing/2014/main" id="{478F1C4D-F4CB-416B-B5D8-56D34C62893A}"/>
            </a:ext>
          </a:extLst>
        </xdr:cNvPr>
        <xdr:cNvSpPr/>
      </xdr:nvSpPr>
      <xdr:spPr>
        <a:xfrm>
          <a:off x="10429875" y="10815315"/>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20955</xdr:rowOff>
    </xdr:from>
    <xdr:to>
      <xdr:col>50</xdr:col>
      <xdr:colOff>165100</xdr:colOff>
      <xdr:row>63</xdr:row>
      <xdr:rowOff>122555</xdr:rowOff>
    </xdr:to>
    <xdr:sp macro="" textlink="">
      <xdr:nvSpPr>
        <xdr:cNvPr id="237" name="フローチャート: 判断 236">
          <a:extLst>
            <a:ext uri="{FF2B5EF4-FFF2-40B4-BE49-F238E27FC236}">
              <a16:creationId xmlns:a16="http://schemas.microsoft.com/office/drawing/2014/main" id="{C31E8CF1-921E-4238-87B1-C4D908D5FA08}"/>
            </a:ext>
          </a:extLst>
        </xdr:cNvPr>
        <xdr:cNvSpPr/>
      </xdr:nvSpPr>
      <xdr:spPr>
        <a:xfrm>
          <a:off x="9591675" y="10822305"/>
          <a:ext cx="1016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46073</xdr:rowOff>
    </xdr:from>
    <xdr:to>
      <xdr:col>46</xdr:col>
      <xdr:colOff>38100</xdr:colOff>
      <xdr:row>63</xdr:row>
      <xdr:rowOff>147673</xdr:rowOff>
    </xdr:to>
    <xdr:sp macro="" textlink="">
      <xdr:nvSpPr>
        <xdr:cNvPr id="238" name="フローチャート: 判断 237">
          <a:extLst>
            <a:ext uri="{FF2B5EF4-FFF2-40B4-BE49-F238E27FC236}">
              <a16:creationId xmlns:a16="http://schemas.microsoft.com/office/drawing/2014/main" id="{081B6BA3-EDB0-42C2-976F-3651BBF5FA1A}"/>
            </a:ext>
          </a:extLst>
        </xdr:cNvPr>
        <xdr:cNvSpPr/>
      </xdr:nvSpPr>
      <xdr:spPr>
        <a:xfrm>
          <a:off x="8702675" y="10850598"/>
          <a:ext cx="9842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44843</xdr:rowOff>
    </xdr:from>
    <xdr:to>
      <xdr:col>41</xdr:col>
      <xdr:colOff>101600</xdr:colOff>
      <xdr:row>63</xdr:row>
      <xdr:rowOff>146443</xdr:rowOff>
    </xdr:to>
    <xdr:sp macro="" textlink="">
      <xdr:nvSpPr>
        <xdr:cNvPr id="239" name="フローチャート: 判断 238">
          <a:extLst>
            <a:ext uri="{FF2B5EF4-FFF2-40B4-BE49-F238E27FC236}">
              <a16:creationId xmlns:a16="http://schemas.microsoft.com/office/drawing/2014/main" id="{37EA6355-908A-4633-B0B4-9AB80E16FBE2}"/>
            </a:ext>
          </a:extLst>
        </xdr:cNvPr>
        <xdr:cNvSpPr/>
      </xdr:nvSpPr>
      <xdr:spPr>
        <a:xfrm>
          <a:off x="7810500" y="10849368"/>
          <a:ext cx="10477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65213</xdr:rowOff>
    </xdr:from>
    <xdr:to>
      <xdr:col>36</xdr:col>
      <xdr:colOff>165100</xdr:colOff>
      <xdr:row>63</xdr:row>
      <xdr:rowOff>166813</xdr:rowOff>
    </xdr:to>
    <xdr:sp macro="" textlink="">
      <xdr:nvSpPr>
        <xdr:cNvPr id="240" name="フローチャート: 判断 239">
          <a:extLst>
            <a:ext uri="{FF2B5EF4-FFF2-40B4-BE49-F238E27FC236}">
              <a16:creationId xmlns:a16="http://schemas.microsoft.com/office/drawing/2014/main" id="{E1AD363D-FAD1-4900-BDBA-44DD66252BD6}"/>
            </a:ext>
          </a:extLst>
        </xdr:cNvPr>
        <xdr:cNvSpPr/>
      </xdr:nvSpPr>
      <xdr:spPr>
        <a:xfrm>
          <a:off x="6924675" y="10869738"/>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CE92AF07-8489-48B9-8140-A4C119FF8C54}"/>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0E8F5B58-DDB5-42D0-B8AA-FD5604645F0A}"/>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D8B075F2-223E-421F-AA59-27EB04D35ACF}"/>
            </a:ext>
          </a:extLst>
        </xdr:cNvPr>
        <xdr:cNvSpPr txBox="1"/>
      </xdr:nvSpPr>
      <xdr:spPr>
        <a:xfrm>
          <a:off x="8562975"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412F9580-88D1-4D50-9036-87F4C75E4F56}"/>
            </a:ext>
          </a:extLst>
        </xdr:cNvPr>
        <xdr:cNvSpPr txBox="1"/>
      </xdr:nvSpPr>
      <xdr:spPr>
        <a:xfrm>
          <a:off x="7673975"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6C2A71F0-AD4E-4536-B796-2794175C1546}"/>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158369</xdr:rowOff>
    </xdr:from>
    <xdr:to>
      <xdr:col>55</xdr:col>
      <xdr:colOff>50800</xdr:colOff>
      <xdr:row>64</xdr:row>
      <xdr:rowOff>88519</xdr:rowOff>
    </xdr:to>
    <xdr:sp macro="" textlink="">
      <xdr:nvSpPr>
        <xdr:cNvPr id="246" name="楕円 245">
          <a:extLst>
            <a:ext uri="{FF2B5EF4-FFF2-40B4-BE49-F238E27FC236}">
              <a16:creationId xmlns:a16="http://schemas.microsoft.com/office/drawing/2014/main" id="{696A9F2D-317F-445F-B24F-E84E52DF028F}"/>
            </a:ext>
          </a:extLst>
        </xdr:cNvPr>
        <xdr:cNvSpPr/>
      </xdr:nvSpPr>
      <xdr:spPr>
        <a:xfrm>
          <a:off x="10429875" y="10962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73296</xdr:rowOff>
    </xdr:from>
    <xdr:ext cx="599010" cy="259045"/>
    <xdr:sp macro="" textlink="">
      <xdr:nvSpPr>
        <xdr:cNvPr id="247" name="【橋りょう・トンネル】&#10;一人当たり有形固定資産（償却資産）額該当値テキスト">
          <a:extLst>
            <a:ext uri="{FF2B5EF4-FFF2-40B4-BE49-F238E27FC236}">
              <a16:creationId xmlns:a16="http://schemas.microsoft.com/office/drawing/2014/main" id="{9B82105E-B157-4072-9278-797258864BDA}"/>
            </a:ext>
          </a:extLst>
        </xdr:cNvPr>
        <xdr:cNvSpPr txBox="1"/>
      </xdr:nvSpPr>
      <xdr:spPr>
        <a:xfrm>
          <a:off x="10515600" y="108746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568,996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160642</xdr:rowOff>
    </xdr:from>
    <xdr:to>
      <xdr:col>50</xdr:col>
      <xdr:colOff>165100</xdr:colOff>
      <xdr:row>64</xdr:row>
      <xdr:rowOff>90792</xdr:rowOff>
    </xdr:to>
    <xdr:sp macro="" textlink="">
      <xdr:nvSpPr>
        <xdr:cNvPr id="248" name="楕円 247">
          <a:extLst>
            <a:ext uri="{FF2B5EF4-FFF2-40B4-BE49-F238E27FC236}">
              <a16:creationId xmlns:a16="http://schemas.microsoft.com/office/drawing/2014/main" id="{ED62262B-D8E4-48E0-BB46-4A42E21AB4EA}"/>
            </a:ext>
          </a:extLst>
        </xdr:cNvPr>
        <xdr:cNvSpPr/>
      </xdr:nvSpPr>
      <xdr:spPr>
        <a:xfrm>
          <a:off x="9591675" y="10965167"/>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64</xdr:row>
      <xdr:rowOff>37719</xdr:rowOff>
    </xdr:from>
    <xdr:to>
      <xdr:col>55</xdr:col>
      <xdr:colOff>0</xdr:colOff>
      <xdr:row>64</xdr:row>
      <xdr:rowOff>39992</xdr:rowOff>
    </xdr:to>
    <xdr:cxnSp macro="">
      <xdr:nvCxnSpPr>
        <xdr:cNvPr id="249" name="直線コネクタ 248">
          <a:extLst>
            <a:ext uri="{FF2B5EF4-FFF2-40B4-BE49-F238E27FC236}">
              <a16:creationId xmlns:a16="http://schemas.microsoft.com/office/drawing/2014/main" id="{3E9BE15B-502F-4B5E-B893-F8582DB80D06}"/>
            </a:ext>
          </a:extLst>
        </xdr:cNvPr>
        <xdr:cNvCxnSpPr/>
      </xdr:nvCxnSpPr>
      <xdr:spPr>
        <a:xfrm flipV="1">
          <a:off x="9639300" y="11010519"/>
          <a:ext cx="838200" cy="22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162268</xdr:rowOff>
    </xdr:from>
    <xdr:to>
      <xdr:col>46</xdr:col>
      <xdr:colOff>38100</xdr:colOff>
      <xdr:row>64</xdr:row>
      <xdr:rowOff>92418</xdr:rowOff>
    </xdr:to>
    <xdr:sp macro="" textlink="">
      <xdr:nvSpPr>
        <xdr:cNvPr id="250" name="楕円 249">
          <a:extLst>
            <a:ext uri="{FF2B5EF4-FFF2-40B4-BE49-F238E27FC236}">
              <a16:creationId xmlns:a16="http://schemas.microsoft.com/office/drawing/2014/main" id="{69C594DE-8666-443C-92E2-144A04B3D618}"/>
            </a:ext>
          </a:extLst>
        </xdr:cNvPr>
        <xdr:cNvSpPr/>
      </xdr:nvSpPr>
      <xdr:spPr>
        <a:xfrm>
          <a:off x="8702675" y="10966793"/>
          <a:ext cx="9842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64</xdr:row>
      <xdr:rowOff>39992</xdr:rowOff>
    </xdr:from>
    <xdr:to>
      <xdr:col>50</xdr:col>
      <xdr:colOff>114300</xdr:colOff>
      <xdr:row>64</xdr:row>
      <xdr:rowOff>41618</xdr:rowOff>
    </xdr:to>
    <xdr:cxnSp macro="">
      <xdr:nvCxnSpPr>
        <xdr:cNvPr id="251" name="直線コネクタ 250">
          <a:extLst>
            <a:ext uri="{FF2B5EF4-FFF2-40B4-BE49-F238E27FC236}">
              <a16:creationId xmlns:a16="http://schemas.microsoft.com/office/drawing/2014/main" id="{9BDD8AD5-6809-4CE6-B8DC-16EA58A3931A}"/>
            </a:ext>
          </a:extLst>
        </xdr:cNvPr>
        <xdr:cNvCxnSpPr/>
      </xdr:nvCxnSpPr>
      <xdr:spPr>
        <a:xfrm flipV="1">
          <a:off x="8753475" y="11012792"/>
          <a:ext cx="885825" cy="16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163863</xdr:rowOff>
    </xdr:from>
    <xdr:to>
      <xdr:col>41</xdr:col>
      <xdr:colOff>101600</xdr:colOff>
      <xdr:row>64</xdr:row>
      <xdr:rowOff>94013</xdr:rowOff>
    </xdr:to>
    <xdr:sp macro="" textlink="">
      <xdr:nvSpPr>
        <xdr:cNvPr id="252" name="楕円 251">
          <a:extLst>
            <a:ext uri="{FF2B5EF4-FFF2-40B4-BE49-F238E27FC236}">
              <a16:creationId xmlns:a16="http://schemas.microsoft.com/office/drawing/2014/main" id="{2B94AB31-D709-4B0E-8028-CC1D9FB1FA91}"/>
            </a:ext>
          </a:extLst>
        </xdr:cNvPr>
        <xdr:cNvSpPr/>
      </xdr:nvSpPr>
      <xdr:spPr>
        <a:xfrm>
          <a:off x="7810500" y="10968388"/>
          <a:ext cx="10477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41618</xdr:rowOff>
    </xdr:from>
    <xdr:to>
      <xdr:col>45</xdr:col>
      <xdr:colOff>177800</xdr:colOff>
      <xdr:row>64</xdr:row>
      <xdr:rowOff>43213</xdr:rowOff>
    </xdr:to>
    <xdr:cxnSp macro="">
      <xdr:nvCxnSpPr>
        <xdr:cNvPr id="253" name="直線コネクタ 252">
          <a:extLst>
            <a:ext uri="{FF2B5EF4-FFF2-40B4-BE49-F238E27FC236}">
              <a16:creationId xmlns:a16="http://schemas.microsoft.com/office/drawing/2014/main" id="{F5D9A301-F57D-4034-B83E-C00232641D58}"/>
            </a:ext>
          </a:extLst>
        </xdr:cNvPr>
        <xdr:cNvCxnSpPr/>
      </xdr:nvCxnSpPr>
      <xdr:spPr>
        <a:xfrm flipV="1">
          <a:off x="7864475" y="11014418"/>
          <a:ext cx="889000" cy="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165351</xdr:rowOff>
    </xdr:from>
    <xdr:to>
      <xdr:col>36</xdr:col>
      <xdr:colOff>165100</xdr:colOff>
      <xdr:row>64</xdr:row>
      <xdr:rowOff>95501</xdr:rowOff>
    </xdr:to>
    <xdr:sp macro="" textlink="">
      <xdr:nvSpPr>
        <xdr:cNvPr id="254" name="楕円 253">
          <a:extLst>
            <a:ext uri="{FF2B5EF4-FFF2-40B4-BE49-F238E27FC236}">
              <a16:creationId xmlns:a16="http://schemas.microsoft.com/office/drawing/2014/main" id="{69425F72-F426-4AB9-9440-AC6DEE08F2AC}"/>
            </a:ext>
          </a:extLst>
        </xdr:cNvPr>
        <xdr:cNvSpPr/>
      </xdr:nvSpPr>
      <xdr:spPr>
        <a:xfrm>
          <a:off x="6924675" y="10969876"/>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43213</xdr:rowOff>
    </xdr:from>
    <xdr:to>
      <xdr:col>41</xdr:col>
      <xdr:colOff>50800</xdr:colOff>
      <xdr:row>64</xdr:row>
      <xdr:rowOff>44701</xdr:rowOff>
    </xdr:to>
    <xdr:cxnSp macro="">
      <xdr:nvCxnSpPr>
        <xdr:cNvPr id="255" name="直線コネクタ 254">
          <a:extLst>
            <a:ext uri="{FF2B5EF4-FFF2-40B4-BE49-F238E27FC236}">
              <a16:creationId xmlns:a16="http://schemas.microsoft.com/office/drawing/2014/main" id="{34BB3CF7-1145-4C58-B826-E174FC026B40}"/>
            </a:ext>
          </a:extLst>
        </xdr:cNvPr>
        <xdr:cNvCxnSpPr/>
      </xdr:nvCxnSpPr>
      <xdr:spPr>
        <a:xfrm flipV="1">
          <a:off x="6972300" y="11019188"/>
          <a:ext cx="892175" cy="14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137505</xdr:colOff>
      <xdr:row>61</xdr:row>
      <xdr:rowOff>139082</xdr:rowOff>
    </xdr:from>
    <xdr:ext cx="690189" cy="259045"/>
    <xdr:sp macro="" textlink="">
      <xdr:nvSpPr>
        <xdr:cNvPr id="256" name="n_1aveValue【橋りょう・トンネル】&#10;一人当たり有形固定資産（償却資産）額">
          <a:extLst>
            <a:ext uri="{FF2B5EF4-FFF2-40B4-BE49-F238E27FC236}">
              <a16:creationId xmlns:a16="http://schemas.microsoft.com/office/drawing/2014/main" id="{BD5B047A-D06D-4A45-A69D-55C5DC20FE04}"/>
            </a:ext>
          </a:extLst>
        </xdr:cNvPr>
        <xdr:cNvSpPr txBox="1"/>
      </xdr:nvSpPr>
      <xdr:spPr>
        <a:xfrm>
          <a:off x="9281505" y="1060070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1,410,560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61</xdr:row>
      <xdr:rowOff>164200</xdr:rowOff>
    </xdr:from>
    <xdr:ext cx="690189" cy="259045"/>
    <xdr:sp macro="" textlink="">
      <xdr:nvSpPr>
        <xdr:cNvPr id="257" name="n_2aveValue【橋りょう・トンネル】&#10;一人当たり有形固定資産（償却資産）額">
          <a:extLst>
            <a:ext uri="{FF2B5EF4-FFF2-40B4-BE49-F238E27FC236}">
              <a16:creationId xmlns:a16="http://schemas.microsoft.com/office/drawing/2014/main" id="{B73887E9-F63E-4BAB-B715-DD5CECF8EA9F}"/>
            </a:ext>
          </a:extLst>
        </xdr:cNvPr>
        <xdr:cNvSpPr txBox="1"/>
      </xdr:nvSpPr>
      <xdr:spPr>
        <a:xfrm>
          <a:off x="8405205" y="1062582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1,256,728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86705</xdr:colOff>
      <xdr:row>61</xdr:row>
      <xdr:rowOff>162970</xdr:rowOff>
    </xdr:from>
    <xdr:ext cx="690189" cy="259045"/>
    <xdr:sp macro="" textlink="">
      <xdr:nvSpPr>
        <xdr:cNvPr id="258" name="n_3aveValue【橋りょう・トンネル】&#10;一人当たり有形固定資産（償却資産）額">
          <a:extLst>
            <a:ext uri="{FF2B5EF4-FFF2-40B4-BE49-F238E27FC236}">
              <a16:creationId xmlns:a16="http://schemas.microsoft.com/office/drawing/2014/main" id="{7F464905-D46B-43E5-A9DA-B7D0A09E009D}"/>
            </a:ext>
          </a:extLst>
        </xdr:cNvPr>
        <xdr:cNvSpPr txBox="1"/>
      </xdr:nvSpPr>
      <xdr:spPr>
        <a:xfrm>
          <a:off x="7519380" y="1062459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1,264,262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34</xdr:col>
      <xdr:colOff>150205</xdr:colOff>
      <xdr:row>62</xdr:row>
      <xdr:rowOff>11890</xdr:rowOff>
    </xdr:from>
    <xdr:ext cx="690189" cy="259045"/>
    <xdr:sp macro="" textlink="">
      <xdr:nvSpPr>
        <xdr:cNvPr id="259" name="n_4aveValue【橋りょう・トンネル】&#10;一人当たり有形固定資産（償却資産）額">
          <a:extLst>
            <a:ext uri="{FF2B5EF4-FFF2-40B4-BE49-F238E27FC236}">
              <a16:creationId xmlns:a16="http://schemas.microsoft.com/office/drawing/2014/main" id="{FBED6750-F17D-4523-BF43-C4BD3A791C69}"/>
            </a:ext>
          </a:extLst>
        </xdr:cNvPr>
        <xdr:cNvSpPr txBox="1"/>
      </xdr:nvSpPr>
      <xdr:spPr>
        <a:xfrm>
          <a:off x="6627205" y="1064496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1,139,511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64</xdr:row>
      <xdr:rowOff>81919</xdr:rowOff>
    </xdr:from>
    <xdr:ext cx="599010" cy="259045"/>
    <xdr:sp macro="" textlink="">
      <xdr:nvSpPr>
        <xdr:cNvPr id="260" name="n_1mainValue【橋りょう・トンネル】&#10;一人当たり有形固定資産（償却資産）額">
          <a:extLst>
            <a:ext uri="{FF2B5EF4-FFF2-40B4-BE49-F238E27FC236}">
              <a16:creationId xmlns:a16="http://schemas.microsoft.com/office/drawing/2014/main" id="{29606BCB-B554-4837-ADE3-67D01B1C564E}"/>
            </a:ext>
          </a:extLst>
        </xdr:cNvPr>
        <xdr:cNvSpPr txBox="1"/>
      </xdr:nvSpPr>
      <xdr:spPr>
        <a:xfrm>
          <a:off x="9330270" y="110578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64</xdr:row>
      <xdr:rowOff>83545</xdr:rowOff>
    </xdr:from>
    <xdr:ext cx="599010" cy="259045"/>
    <xdr:sp macro="" textlink="">
      <xdr:nvSpPr>
        <xdr:cNvPr id="261" name="n_2mainValue【橋りょう・トンネル】&#10;一人当たり有形固定資産（償却資産）額">
          <a:extLst>
            <a:ext uri="{FF2B5EF4-FFF2-40B4-BE49-F238E27FC236}">
              <a16:creationId xmlns:a16="http://schemas.microsoft.com/office/drawing/2014/main" id="{0A158712-AB78-4278-85B4-80C982CF8A45}"/>
            </a:ext>
          </a:extLst>
        </xdr:cNvPr>
        <xdr:cNvSpPr txBox="1"/>
      </xdr:nvSpPr>
      <xdr:spPr>
        <a:xfrm>
          <a:off x="8453970" y="110595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545,122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64</xdr:row>
      <xdr:rowOff>85140</xdr:rowOff>
    </xdr:from>
    <xdr:ext cx="599010" cy="259045"/>
    <xdr:sp macro="" textlink="">
      <xdr:nvSpPr>
        <xdr:cNvPr id="262" name="n_3mainValue【橋りょう・トンネル】&#10;一人当たり有形固定資産（償却資産）額">
          <a:extLst>
            <a:ext uri="{FF2B5EF4-FFF2-40B4-BE49-F238E27FC236}">
              <a16:creationId xmlns:a16="http://schemas.microsoft.com/office/drawing/2014/main" id="{7E73CB20-02E4-4405-A8B7-4D8C35E92EC6}"/>
            </a:ext>
          </a:extLst>
        </xdr:cNvPr>
        <xdr:cNvSpPr txBox="1"/>
      </xdr:nvSpPr>
      <xdr:spPr>
        <a:xfrm>
          <a:off x="7561795" y="110611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535,355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64</xdr:row>
      <xdr:rowOff>86628</xdr:rowOff>
    </xdr:from>
    <xdr:ext cx="599010" cy="259045"/>
    <xdr:sp macro="" textlink="">
      <xdr:nvSpPr>
        <xdr:cNvPr id="263" name="n_4mainValue【橋りょう・トンネル】&#10;一人当たり有形固定資産（償却資産）額">
          <a:extLst>
            <a:ext uri="{FF2B5EF4-FFF2-40B4-BE49-F238E27FC236}">
              <a16:creationId xmlns:a16="http://schemas.microsoft.com/office/drawing/2014/main" id="{CC207745-2C05-47B7-9B0F-89C40FB061D3}"/>
            </a:ext>
          </a:extLst>
        </xdr:cNvPr>
        <xdr:cNvSpPr txBox="1"/>
      </xdr:nvSpPr>
      <xdr:spPr>
        <a:xfrm>
          <a:off x="6675970" y="110626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A811E188-3E9F-44A5-A88F-4D012E65B339}"/>
            </a:ext>
          </a:extLst>
        </xdr:cNvPr>
        <xdr:cNvSpPr/>
      </xdr:nvSpPr>
      <xdr:spPr>
        <a:xfrm>
          <a:off x="762000" y="11811000"/>
          <a:ext cx="47244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99305D41-DAA1-4F8E-B51E-A5C95505F8B8}"/>
            </a:ext>
          </a:extLst>
        </xdr:cNvPr>
        <xdr:cNvSpPr/>
      </xdr:nvSpPr>
      <xdr:spPr>
        <a:xfrm>
          <a:off x="892175" y="1247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81DC9014-F6C8-46E1-97B4-5BB7F0D05E2B}"/>
            </a:ext>
          </a:extLst>
        </xdr:cNvPr>
        <xdr:cNvSpPr/>
      </xdr:nvSpPr>
      <xdr:spPr>
        <a:xfrm>
          <a:off x="892175" y="1267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3F146496-3643-4BEB-B310-CA91979D346D}"/>
            </a:ext>
          </a:extLst>
        </xdr:cNvPr>
        <xdr:cNvSpPr/>
      </xdr:nvSpPr>
      <xdr:spPr>
        <a:xfrm>
          <a:off x="1905000" y="1247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FC0BB876-A8EA-408B-9701-2439FB413152}"/>
            </a:ext>
          </a:extLst>
        </xdr:cNvPr>
        <xdr:cNvSpPr/>
      </xdr:nvSpPr>
      <xdr:spPr>
        <a:xfrm>
          <a:off x="1905000" y="1267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71BDBE88-BFF7-4BD4-B951-2EF3912DAA97}"/>
            </a:ext>
          </a:extLst>
        </xdr:cNvPr>
        <xdr:cNvSpPr/>
      </xdr:nvSpPr>
      <xdr:spPr>
        <a:xfrm>
          <a:off x="3048000" y="1247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29E3EC70-7EF4-4B47-A45A-4F655E4F141C}"/>
            </a:ext>
          </a:extLst>
        </xdr:cNvPr>
        <xdr:cNvSpPr/>
      </xdr:nvSpPr>
      <xdr:spPr>
        <a:xfrm>
          <a:off x="3048000" y="1267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63793A2B-FDF3-41BB-935B-2DBE4F3F072F}"/>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D6C34B91-D522-48C1-B28A-1472D6916ADD}"/>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7D2530B6-DD83-4BFC-BDC5-C1AAB1FFABB6}"/>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263AF5F0-52B0-4C29-8E25-F86EBFA6C4B4}"/>
            </a:ext>
          </a:extLst>
        </xdr:cNvPr>
        <xdr:cNvSpPr txBox="1"/>
      </xdr:nvSpPr>
      <xdr:spPr>
        <a:xfrm>
          <a:off x="297996" y="15100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5" name="直線コネクタ 274">
          <a:extLst>
            <a:ext uri="{FF2B5EF4-FFF2-40B4-BE49-F238E27FC236}">
              <a16:creationId xmlns:a16="http://schemas.microsoft.com/office/drawing/2014/main" id="{726B0E64-7563-4C1D-98B3-23EC29C21672}"/>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6" name="テキスト ボックス 275">
          <a:extLst>
            <a:ext uri="{FF2B5EF4-FFF2-40B4-BE49-F238E27FC236}">
              <a16:creationId xmlns:a16="http://schemas.microsoft.com/office/drawing/2014/main" id="{F38EC742-4BEF-4ECD-8B19-350BF3C7BA1C}"/>
            </a:ext>
          </a:extLst>
        </xdr:cNvPr>
        <xdr:cNvSpPr txBox="1"/>
      </xdr:nvSpPr>
      <xdr:spPr>
        <a:xfrm>
          <a:off x="297996" y="1477438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7" name="直線コネクタ 276">
          <a:extLst>
            <a:ext uri="{FF2B5EF4-FFF2-40B4-BE49-F238E27FC236}">
              <a16:creationId xmlns:a16="http://schemas.microsoft.com/office/drawing/2014/main" id="{9D05D369-02A9-4084-8244-649051D6D10D}"/>
            </a:ext>
          </a:extLst>
        </xdr:cNvPr>
        <xdr:cNvCxnSpPr/>
      </xdr:nvCxnSpPr>
      <xdr:spPr>
        <a:xfrm>
          <a:off x="762000" y="1459003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8" name="テキスト ボックス 277">
          <a:extLst>
            <a:ext uri="{FF2B5EF4-FFF2-40B4-BE49-F238E27FC236}">
              <a16:creationId xmlns:a16="http://schemas.microsoft.com/office/drawing/2014/main" id="{6C29A7EE-8233-4EC1-845D-A3C846B88C48}"/>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9" name="直線コネクタ 278">
          <a:extLst>
            <a:ext uri="{FF2B5EF4-FFF2-40B4-BE49-F238E27FC236}">
              <a16:creationId xmlns:a16="http://schemas.microsoft.com/office/drawing/2014/main" id="{AA08B6DC-F331-485E-AF58-372F61C73778}"/>
            </a:ext>
          </a:extLst>
        </xdr:cNvPr>
        <xdr:cNvCxnSpPr/>
      </xdr:nvCxnSpPr>
      <xdr:spPr>
        <a:xfrm>
          <a:off x="762000" y="1426346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80" name="テキスト ボックス 279">
          <a:extLst>
            <a:ext uri="{FF2B5EF4-FFF2-40B4-BE49-F238E27FC236}">
              <a16:creationId xmlns:a16="http://schemas.microsoft.com/office/drawing/2014/main" id="{5EA039EF-7C30-4FAD-94FE-826448D76D03}"/>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81" name="直線コネクタ 280">
          <a:extLst>
            <a:ext uri="{FF2B5EF4-FFF2-40B4-BE49-F238E27FC236}">
              <a16:creationId xmlns:a16="http://schemas.microsoft.com/office/drawing/2014/main" id="{EF13FF0D-10A0-4E8A-85C0-7D2DEE2200BB}"/>
            </a:ext>
          </a:extLst>
        </xdr:cNvPr>
        <xdr:cNvCxnSpPr/>
      </xdr:nvCxnSpPr>
      <xdr:spPr>
        <a:xfrm>
          <a:off x="762000" y="1393688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2" name="テキスト ボックス 281">
          <a:extLst>
            <a:ext uri="{FF2B5EF4-FFF2-40B4-BE49-F238E27FC236}">
              <a16:creationId xmlns:a16="http://schemas.microsoft.com/office/drawing/2014/main" id="{6989124A-516B-4F80-955E-84E1CD80A63C}"/>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3" name="直線コネクタ 282">
          <a:extLst>
            <a:ext uri="{FF2B5EF4-FFF2-40B4-BE49-F238E27FC236}">
              <a16:creationId xmlns:a16="http://schemas.microsoft.com/office/drawing/2014/main" id="{08ABC5EB-5AA5-443E-A431-1D634E127A24}"/>
            </a:ext>
          </a:extLst>
        </xdr:cNvPr>
        <xdr:cNvCxnSpPr/>
      </xdr:nvCxnSpPr>
      <xdr:spPr>
        <a:xfrm>
          <a:off x="762000" y="1361031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4" name="テキスト ボックス 283">
          <a:extLst>
            <a:ext uri="{FF2B5EF4-FFF2-40B4-BE49-F238E27FC236}">
              <a16:creationId xmlns:a16="http://schemas.microsoft.com/office/drawing/2014/main" id="{0C625FBF-AAE9-48F2-B198-22C7467FF604}"/>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5" name="直線コネクタ 284">
          <a:extLst>
            <a:ext uri="{FF2B5EF4-FFF2-40B4-BE49-F238E27FC236}">
              <a16:creationId xmlns:a16="http://schemas.microsoft.com/office/drawing/2014/main" id="{A07785D9-FCC3-44BE-84FB-B79945F03EF6}"/>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6" name="テキスト ボックス 285">
          <a:extLst>
            <a:ext uri="{FF2B5EF4-FFF2-40B4-BE49-F238E27FC236}">
              <a16:creationId xmlns:a16="http://schemas.microsoft.com/office/drawing/2014/main" id="{CF768B3C-FECD-44ED-9747-70482D87F92B}"/>
            </a:ext>
          </a:extLst>
        </xdr:cNvPr>
        <xdr:cNvSpPr txBox="1"/>
      </xdr:nvSpPr>
      <xdr:spPr>
        <a:xfrm>
          <a:off x="423061" y="1314152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id="{7D4FA598-BDAF-42A1-85ED-EA6BB32B6958}"/>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8" name="【公営住宅】&#10;有形固定資産減価償却率グラフ枠">
          <a:extLst>
            <a:ext uri="{FF2B5EF4-FFF2-40B4-BE49-F238E27FC236}">
              <a16:creationId xmlns:a16="http://schemas.microsoft.com/office/drawing/2014/main" id="{C6622304-DDAF-475F-810E-582D4130242B}"/>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78921</xdr:rowOff>
    </xdr:from>
    <xdr:to>
      <xdr:col>24</xdr:col>
      <xdr:colOff>62865</xdr:colOff>
      <xdr:row>86</xdr:row>
      <xdr:rowOff>168729</xdr:rowOff>
    </xdr:to>
    <xdr:cxnSp macro="">
      <xdr:nvCxnSpPr>
        <xdr:cNvPr id="289" name="直線コネクタ 288">
          <a:extLst>
            <a:ext uri="{FF2B5EF4-FFF2-40B4-BE49-F238E27FC236}">
              <a16:creationId xmlns:a16="http://schemas.microsoft.com/office/drawing/2014/main" id="{A3D7B106-2A7A-4703-B3F9-78377775AD09}"/>
            </a:ext>
          </a:extLst>
        </xdr:cNvPr>
        <xdr:cNvCxnSpPr/>
      </xdr:nvCxnSpPr>
      <xdr:spPr>
        <a:xfrm flipV="1">
          <a:off x="4638040" y="13452021"/>
          <a:ext cx="0" cy="14614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90" name="【公営住宅】&#10;有形固定資産減価償却率最小値テキスト">
          <a:extLst>
            <a:ext uri="{FF2B5EF4-FFF2-40B4-BE49-F238E27FC236}">
              <a16:creationId xmlns:a16="http://schemas.microsoft.com/office/drawing/2014/main" id="{0F140011-BACC-4B4A-9E11-7A71F416C561}"/>
            </a:ext>
          </a:extLst>
        </xdr:cNvPr>
        <xdr:cNvSpPr txBox="1"/>
      </xdr:nvSpPr>
      <xdr:spPr>
        <a:xfrm>
          <a:off x="4676775"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91" name="直線コネクタ 290">
          <a:extLst>
            <a:ext uri="{FF2B5EF4-FFF2-40B4-BE49-F238E27FC236}">
              <a16:creationId xmlns:a16="http://schemas.microsoft.com/office/drawing/2014/main" id="{42C843FD-B4F0-43AA-A4EE-354793A12135}"/>
            </a:ext>
          </a:extLst>
        </xdr:cNvPr>
        <xdr:cNvCxnSpPr/>
      </xdr:nvCxnSpPr>
      <xdr:spPr>
        <a:xfrm>
          <a:off x="4549775" y="14913429"/>
          <a:ext cx="1746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25598</xdr:rowOff>
    </xdr:from>
    <xdr:ext cx="405111" cy="259045"/>
    <xdr:sp macro="" textlink="">
      <xdr:nvSpPr>
        <xdr:cNvPr id="292" name="【公営住宅】&#10;有形固定資産減価償却率最大値テキスト">
          <a:extLst>
            <a:ext uri="{FF2B5EF4-FFF2-40B4-BE49-F238E27FC236}">
              <a16:creationId xmlns:a16="http://schemas.microsoft.com/office/drawing/2014/main" id="{342D6790-DD01-4EEE-AB38-0DA174037D29}"/>
            </a:ext>
          </a:extLst>
        </xdr:cNvPr>
        <xdr:cNvSpPr txBox="1"/>
      </xdr:nvSpPr>
      <xdr:spPr>
        <a:xfrm>
          <a:off x="4676775" y="132304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78921</xdr:rowOff>
    </xdr:from>
    <xdr:to>
      <xdr:col>24</xdr:col>
      <xdr:colOff>152400</xdr:colOff>
      <xdr:row>78</xdr:row>
      <xdr:rowOff>78921</xdr:rowOff>
    </xdr:to>
    <xdr:cxnSp macro="">
      <xdr:nvCxnSpPr>
        <xdr:cNvPr id="293" name="直線コネクタ 292">
          <a:extLst>
            <a:ext uri="{FF2B5EF4-FFF2-40B4-BE49-F238E27FC236}">
              <a16:creationId xmlns:a16="http://schemas.microsoft.com/office/drawing/2014/main" id="{699DC7C2-942C-4F60-AB9F-334960B7F034}"/>
            </a:ext>
          </a:extLst>
        </xdr:cNvPr>
        <xdr:cNvCxnSpPr/>
      </xdr:nvCxnSpPr>
      <xdr:spPr>
        <a:xfrm>
          <a:off x="4549775" y="13452021"/>
          <a:ext cx="1746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83</xdr:row>
      <xdr:rowOff>117583</xdr:rowOff>
    </xdr:from>
    <xdr:ext cx="405111" cy="259045"/>
    <xdr:sp macro="" textlink="">
      <xdr:nvSpPr>
        <xdr:cNvPr id="294" name="【公営住宅】&#10;有形固定資産減価償却率平均値テキスト">
          <a:extLst>
            <a:ext uri="{FF2B5EF4-FFF2-40B4-BE49-F238E27FC236}">
              <a16:creationId xmlns:a16="http://schemas.microsoft.com/office/drawing/2014/main" id="{2B7C59D8-DF43-4AD4-8450-55FBE48983B3}"/>
            </a:ext>
          </a:extLst>
        </xdr:cNvPr>
        <xdr:cNvSpPr txBox="1"/>
      </xdr:nvSpPr>
      <xdr:spPr>
        <a:xfrm>
          <a:off x="4676775" y="1434793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139156</xdr:rowOff>
    </xdr:from>
    <xdr:to>
      <xdr:col>24</xdr:col>
      <xdr:colOff>114300</xdr:colOff>
      <xdr:row>84</xdr:row>
      <xdr:rowOff>69306</xdr:rowOff>
    </xdr:to>
    <xdr:sp macro="" textlink="">
      <xdr:nvSpPr>
        <xdr:cNvPr id="295" name="フローチャート: 判断 294">
          <a:extLst>
            <a:ext uri="{FF2B5EF4-FFF2-40B4-BE49-F238E27FC236}">
              <a16:creationId xmlns:a16="http://schemas.microsoft.com/office/drawing/2014/main" id="{A91A1971-638D-4E66-B7E3-BB5484F409DC}"/>
            </a:ext>
          </a:extLst>
        </xdr:cNvPr>
        <xdr:cNvSpPr/>
      </xdr:nvSpPr>
      <xdr:spPr>
        <a:xfrm>
          <a:off x="4587875" y="14372681"/>
          <a:ext cx="984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99968</xdr:rowOff>
    </xdr:from>
    <xdr:to>
      <xdr:col>20</xdr:col>
      <xdr:colOff>38100</xdr:colOff>
      <xdr:row>84</xdr:row>
      <xdr:rowOff>30118</xdr:rowOff>
    </xdr:to>
    <xdr:sp macro="" textlink="">
      <xdr:nvSpPr>
        <xdr:cNvPr id="296" name="フローチャート: 判断 295">
          <a:extLst>
            <a:ext uri="{FF2B5EF4-FFF2-40B4-BE49-F238E27FC236}">
              <a16:creationId xmlns:a16="http://schemas.microsoft.com/office/drawing/2014/main" id="{152D18A9-2541-49B4-96B1-0E42DC4D7D3E}"/>
            </a:ext>
          </a:extLst>
        </xdr:cNvPr>
        <xdr:cNvSpPr/>
      </xdr:nvSpPr>
      <xdr:spPr>
        <a:xfrm>
          <a:off x="3749675" y="14330318"/>
          <a:ext cx="984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52614</xdr:rowOff>
    </xdr:from>
    <xdr:to>
      <xdr:col>15</xdr:col>
      <xdr:colOff>101600</xdr:colOff>
      <xdr:row>83</xdr:row>
      <xdr:rowOff>154214</xdr:rowOff>
    </xdr:to>
    <xdr:sp macro="" textlink="">
      <xdr:nvSpPr>
        <xdr:cNvPr id="297" name="フローチャート: 判断 296">
          <a:extLst>
            <a:ext uri="{FF2B5EF4-FFF2-40B4-BE49-F238E27FC236}">
              <a16:creationId xmlns:a16="http://schemas.microsoft.com/office/drawing/2014/main" id="{C58ED556-D06A-40FB-96DF-B9B9D70C0090}"/>
            </a:ext>
          </a:extLst>
        </xdr:cNvPr>
        <xdr:cNvSpPr/>
      </xdr:nvSpPr>
      <xdr:spPr>
        <a:xfrm>
          <a:off x="2857500" y="14282964"/>
          <a:ext cx="10477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83</xdr:row>
      <xdr:rowOff>37919</xdr:rowOff>
    </xdr:from>
    <xdr:to>
      <xdr:col>10</xdr:col>
      <xdr:colOff>165100</xdr:colOff>
      <xdr:row>83</xdr:row>
      <xdr:rowOff>139519</xdr:rowOff>
    </xdr:to>
    <xdr:sp macro="" textlink="">
      <xdr:nvSpPr>
        <xdr:cNvPr id="298" name="フローチャート: 判断 297">
          <a:extLst>
            <a:ext uri="{FF2B5EF4-FFF2-40B4-BE49-F238E27FC236}">
              <a16:creationId xmlns:a16="http://schemas.microsoft.com/office/drawing/2014/main" id="{6AAA79D2-A864-4DBF-AE41-B7796FE7098E}"/>
            </a:ext>
          </a:extLst>
        </xdr:cNvPr>
        <xdr:cNvSpPr/>
      </xdr:nvSpPr>
      <xdr:spPr>
        <a:xfrm>
          <a:off x="1971675" y="14268269"/>
          <a:ext cx="1016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83</xdr:row>
      <xdr:rowOff>21589</xdr:rowOff>
    </xdr:from>
    <xdr:to>
      <xdr:col>6</xdr:col>
      <xdr:colOff>38100</xdr:colOff>
      <xdr:row>83</xdr:row>
      <xdr:rowOff>123189</xdr:rowOff>
    </xdr:to>
    <xdr:sp macro="" textlink="">
      <xdr:nvSpPr>
        <xdr:cNvPr id="299" name="フローチャート: 判断 298">
          <a:extLst>
            <a:ext uri="{FF2B5EF4-FFF2-40B4-BE49-F238E27FC236}">
              <a16:creationId xmlns:a16="http://schemas.microsoft.com/office/drawing/2014/main" id="{44F42232-46C7-4A19-A42C-55FBF8A3A5E0}"/>
            </a:ext>
          </a:extLst>
        </xdr:cNvPr>
        <xdr:cNvSpPr/>
      </xdr:nvSpPr>
      <xdr:spPr>
        <a:xfrm>
          <a:off x="1082675" y="14251939"/>
          <a:ext cx="984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172B8C1C-656D-4BFF-B826-0ECE6FA0AACA}"/>
            </a:ext>
          </a:extLst>
        </xdr:cNvPr>
        <xdr:cNvSpPr txBox="1"/>
      </xdr:nvSpPr>
      <xdr:spPr>
        <a:xfrm>
          <a:off x="4448175"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23684548-B6C6-42E6-AE86-FB00E5D6BFB9}"/>
            </a:ext>
          </a:extLst>
        </xdr:cNvPr>
        <xdr:cNvSpPr txBox="1"/>
      </xdr:nvSpPr>
      <xdr:spPr>
        <a:xfrm>
          <a:off x="3609975"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66CA1E76-1A6D-4B55-AAB7-1E0015461314}"/>
            </a:ext>
          </a:extLst>
        </xdr:cNvPr>
        <xdr:cNvSpPr txBox="1"/>
      </xdr:nvSpPr>
      <xdr:spPr>
        <a:xfrm>
          <a:off x="2720975"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E11E2CDD-0A4F-41B9-B086-4D2128FA76BC}"/>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F36BB74F-229F-4261-B971-B3EB377E0C91}"/>
            </a:ext>
          </a:extLst>
        </xdr:cNvPr>
        <xdr:cNvSpPr txBox="1"/>
      </xdr:nvSpPr>
      <xdr:spPr>
        <a:xfrm>
          <a:off x="942975"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15058</xdr:rowOff>
    </xdr:from>
    <xdr:to>
      <xdr:col>24</xdr:col>
      <xdr:colOff>114300</xdr:colOff>
      <xdr:row>83</xdr:row>
      <xdr:rowOff>116658</xdr:rowOff>
    </xdr:to>
    <xdr:sp macro="" textlink="">
      <xdr:nvSpPr>
        <xdr:cNvPr id="305" name="楕円 304">
          <a:extLst>
            <a:ext uri="{FF2B5EF4-FFF2-40B4-BE49-F238E27FC236}">
              <a16:creationId xmlns:a16="http://schemas.microsoft.com/office/drawing/2014/main" id="{15AF55E0-E7A0-46CC-8BC9-08F0560A2705}"/>
            </a:ext>
          </a:extLst>
        </xdr:cNvPr>
        <xdr:cNvSpPr/>
      </xdr:nvSpPr>
      <xdr:spPr>
        <a:xfrm>
          <a:off x="4587875" y="14245408"/>
          <a:ext cx="984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82</xdr:row>
      <xdr:rowOff>37935</xdr:rowOff>
    </xdr:from>
    <xdr:ext cx="405111" cy="259045"/>
    <xdr:sp macro="" textlink="">
      <xdr:nvSpPr>
        <xdr:cNvPr id="306" name="【公営住宅】&#10;有形固定資産減価償却率該当値テキスト">
          <a:extLst>
            <a:ext uri="{FF2B5EF4-FFF2-40B4-BE49-F238E27FC236}">
              <a16:creationId xmlns:a16="http://schemas.microsoft.com/office/drawing/2014/main" id="{88C580BA-D4D6-4FE9-9B85-5D20EDBA8889}"/>
            </a:ext>
          </a:extLst>
        </xdr:cNvPr>
        <xdr:cNvSpPr txBox="1"/>
      </xdr:nvSpPr>
      <xdr:spPr>
        <a:xfrm>
          <a:off x="4676775" y="140968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135889</xdr:rowOff>
    </xdr:from>
    <xdr:to>
      <xdr:col>20</xdr:col>
      <xdr:colOff>38100</xdr:colOff>
      <xdr:row>83</xdr:row>
      <xdr:rowOff>66039</xdr:rowOff>
    </xdr:to>
    <xdr:sp macro="" textlink="">
      <xdr:nvSpPr>
        <xdr:cNvPr id="307" name="楕円 306">
          <a:extLst>
            <a:ext uri="{FF2B5EF4-FFF2-40B4-BE49-F238E27FC236}">
              <a16:creationId xmlns:a16="http://schemas.microsoft.com/office/drawing/2014/main" id="{93349D96-E3D8-47B8-A583-A8C15D572DB3}"/>
            </a:ext>
          </a:extLst>
        </xdr:cNvPr>
        <xdr:cNvSpPr/>
      </xdr:nvSpPr>
      <xdr:spPr>
        <a:xfrm>
          <a:off x="3749675" y="14194789"/>
          <a:ext cx="984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15239</xdr:rowOff>
    </xdr:from>
    <xdr:to>
      <xdr:col>24</xdr:col>
      <xdr:colOff>63500</xdr:colOff>
      <xdr:row>83</xdr:row>
      <xdr:rowOff>65858</xdr:rowOff>
    </xdr:to>
    <xdr:cxnSp macro="">
      <xdr:nvCxnSpPr>
        <xdr:cNvPr id="308" name="直線コネクタ 307">
          <a:extLst>
            <a:ext uri="{FF2B5EF4-FFF2-40B4-BE49-F238E27FC236}">
              <a16:creationId xmlns:a16="http://schemas.microsoft.com/office/drawing/2014/main" id="{E9772292-6EFF-44BE-8085-DF15625A0B4C}"/>
            </a:ext>
          </a:extLst>
        </xdr:cNvPr>
        <xdr:cNvCxnSpPr/>
      </xdr:nvCxnSpPr>
      <xdr:spPr>
        <a:xfrm>
          <a:off x="3800475" y="14245589"/>
          <a:ext cx="838200" cy="537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99968</xdr:rowOff>
    </xdr:from>
    <xdr:to>
      <xdr:col>15</xdr:col>
      <xdr:colOff>101600</xdr:colOff>
      <xdr:row>83</xdr:row>
      <xdr:rowOff>30118</xdr:rowOff>
    </xdr:to>
    <xdr:sp macro="" textlink="">
      <xdr:nvSpPr>
        <xdr:cNvPr id="309" name="楕円 308">
          <a:extLst>
            <a:ext uri="{FF2B5EF4-FFF2-40B4-BE49-F238E27FC236}">
              <a16:creationId xmlns:a16="http://schemas.microsoft.com/office/drawing/2014/main" id="{E1E77355-C7E7-4753-8397-DE645A8FDB48}"/>
            </a:ext>
          </a:extLst>
        </xdr:cNvPr>
        <xdr:cNvSpPr/>
      </xdr:nvSpPr>
      <xdr:spPr>
        <a:xfrm>
          <a:off x="2857500" y="14158868"/>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150768</xdr:rowOff>
    </xdr:from>
    <xdr:to>
      <xdr:col>19</xdr:col>
      <xdr:colOff>177800</xdr:colOff>
      <xdr:row>83</xdr:row>
      <xdr:rowOff>15239</xdr:rowOff>
    </xdr:to>
    <xdr:cxnSp macro="">
      <xdr:nvCxnSpPr>
        <xdr:cNvPr id="310" name="直線コネクタ 309">
          <a:extLst>
            <a:ext uri="{FF2B5EF4-FFF2-40B4-BE49-F238E27FC236}">
              <a16:creationId xmlns:a16="http://schemas.microsoft.com/office/drawing/2014/main" id="{324EDF6E-5576-4045-92F7-2CC50BA09C4E}"/>
            </a:ext>
          </a:extLst>
        </xdr:cNvPr>
        <xdr:cNvCxnSpPr/>
      </xdr:nvCxnSpPr>
      <xdr:spPr>
        <a:xfrm>
          <a:off x="2911475" y="14209668"/>
          <a:ext cx="889000" cy="359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80373</xdr:rowOff>
    </xdr:from>
    <xdr:to>
      <xdr:col>10</xdr:col>
      <xdr:colOff>165100</xdr:colOff>
      <xdr:row>83</xdr:row>
      <xdr:rowOff>10523</xdr:rowOff>
    </xdr:to>
    <xdr:sp macro="" textlink="">
      <xdr:nvSpPr>
        <xdr:cNvPr id="311" name="楕円 310">
          <a:extLst>
            <a:ext uri="{FF2B5EF4-FFF2-40B4-BE49-F238E27FC236}">
              <a16:creationId xmlns:a16="http://schemas.microsoft.com/office/drawing/2014/main" id="{AE3EF56C-62F2-4218-9860-96983D5C20E8}"/>
            </a:ext>
          </a:extLst>
        </xdr:cNvPr>
        <xdr:cNvSpPr/>
      </xdr:nvSpPr>
      <xdr:spPr>
        <a:xfrm>
          <a:off x="1971675" y="14139273"/>
          <a:ext cx="1016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131173</xdr:rowOff>
    </xdr:from>
    <xdr:to>
      <xdr:col>15</xdr:col>
      <xdr:colOff>50800</xdr:colOff>
      <xdr:row>82</xdr:row>
      <xdr:rowOff>150768</xdr:rowOff>
    </xdr:to>
    <xdr:cxnSp macro="">
      <xdr:nvCxnSpPr>
        <xdr:cNvPr id="312" name="直線コネクタ 311">
          <a:extLst>
            <a:ext uri="{FF2B5EF4-FFF2-40B4-BE49-F238E27FC236}">
              <a16:creationId xmlns:a16="http://schemas.microsoft.com/office/drawing/2014/main" id="{080CD58D-F742-4798-899C-A8C819D852C6}"/>
            </a:ext>
          </a:extLst>
        </xdr:cNvPr>
        <xdr:cNvCxnSpPr/>
      </xdr:nvCxnSpPr>
      <xdr:spPr>
        <a:xfrm>
          <a:off x="2019300" y="14190073"/>
          <a:ext cx="892175" cy="19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37919</xdr:rowOff>
    </xdr:from>
    <xdr:to>
      <xdr:col>6</xdr:col>
      <xdr:colOff>38100</xdr:colOff>
      <xdr:row>82</xdr:row>
      <xdr:rowOff>139519</xdr:rowOff>
    </xdr:to>
    <xdr:sp macro="" textlink="">
      <xdr:nvSpPr>
        <xdr:cNvPr id="313" name="楕円 312">
          <a:extLst>
            <a:ext uri="{FF2B5EF4-FFF2-40B4-BE49-F238E27FC236}">
              <a16:creationId xmlns:a16="http://schemas.microsoft.com/office/drawing/2014/main" id="{B3516715-D4F8-4A4B-8841-D8FF393D8292}"/>
            </a:ext>
          </a:extLst>
        </xdr:cNvPr>
        <xdr:cNvSpPr/>
      </xdr:nvSpPr>
      <xdr:spPr>
        <a:xfrm>
          <a:off x="1082675" y="14096819"/>
          <a:ext cx="984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88719</xdr:rowOff>
    </xdr:from>
    <xdr:to>
      <xdr:col>10</xdr:col>
      <xdr:colOff>114300</xdr:colOff>
      <xdr:row>82</xdr:row>
      <xdr:rowOff>131173</xdr:rowOff>
    </xdr:to>
    <xdr:cxnSp macro="">
      <xdr:nvCxnSpPr>
        <xdr:cNvPr id="314" name="直線コネクタ 313">
          <a:extLst>
            <a:ext uri="{FF2B5EF4-FFF2-40B4-BE49-F238E27FC236}">
              <a16:creationId xmlns:a16="http://schemas.microsoft.com/office/drawing/2014/main" id="{EA06C1EE-6CB8-4A06-884C-42F6C3C35215}"/>
            </a:ext>
          </a:extLst>
        </xdr:cNvPr>
        <xdr:cNvCxnSpPr/>
      </xdr:nvCxnSpPr>
      <xdr:spPr>
        <a:xfrm>
          <a:off x="1133475" y="14150794"/>
          <a:ext cx="885825" cy="392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84</xdr:row>
      <xdr:rowOff>21245</xdr:rowOff>
    </xdr:from>
    <xdr:ext cx="405111" cy="259045"/>
    <xdr:sp macro="" textlink="">
      <xdr:nvSpPr>
        <xdr:cNvPr id="315" name="n_1aveValue【公営住宅】&#10;有形固定資産減価償却率">
          <a:extLst>
            <a:ext uri="{FF2B5EF4-FFF2-40B4-BE49-F238E27FC236}">
              <a16:creationId xmlns:a16="http://schemas.microsoft.com/office/drawing/2014/main" id="{884E832D-003C-4FAA-BB1A-DD3C80E4B7A2}"/>
            </a:ext>
          </a:extLst>
        </xdr:cNvPr>
        <xdr:cNvSpPr txBox="1"/>
      </xdr:nvSpPr>
      <xdr:spPr>
        <a:xfrm>
          <a:off x="3582044" y="144230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145341</xdr:rowOff>
    </xdr:from>
    <xdr:ext cx="405111" cy="259045"/>
    <xdr:sp macro="" textlink="">
      <xdr:nvSpPr>
        <xdr:cNvPr id="316" name="n_2aveValue【公営住宅】&#10;有形固定資産減価償却率">
          <a:extLst>
            <a:ext uri="{FF2B5EF4-FFF2-40B4-BE49-F238E27FC236}">
              <a16:creationId xmlns:a16="http://schemas.microsoft.com/office/drawing/2014/main" id="{38874742-AB72-412F-9677-B538BD6493A6}"/>
            </a:ext>
          </a:extLst>
        </xdr:cNvPr>
        <xdr:cNvSpPr txBox="1"/>
      </xdr:nvSpPr>
      <xdr:spPr>
        <a:xfrm>
          <a:off x="2705744" y="143788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130646</xdr:rowOff>
    </xdr:from>
    <xdr:ext cx="405111" cy="259045"/>
    <xdr:sp macro="" textlink="">
      <xdr:nvSpPr>
        <xdr:cNvPr id="317" name="n_3aveValue【公営住宅】&#10;有形固定資産減価償却率">
          <a:extLst>
            <a:ext uri="{FF2B5EF4-FFF2-40B4-BE49-F238E27FC236}">
              <a16:creationId xmlns:a16="http://schemas.microsoft.com/office/drawing/2014/main" id="{E6118CD5-FD49-4527-9914-2459F25DBB17}"/>
            </a:ext>
          </a:extLst>
        </xdr:cNvPr>
        <xdr:cNvSpPr txBox="1"/>
      </xdr:nvSpPr>
      <xdr:spPr>
        <a:xfrm>
          <a:off x="1819919" y="143609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114316</xdr:rowOff>
    </xdr:from>
    <xdr:ext cx="405111" cy="259045"/>
    <xdr:sp macro="" textlink="">
      <xdr:nvSpPr>
        <xdr:cNvPr id="318" name="n_4aveValue【公営住宅】&#10;有形固定資産減価償却率">
          <a:extLst>
            <a:ext uri="{FF2B5EF4-FFF2-40B4-BE49-F238E27FC236}">
              <a16:creationId xmlns:a16="http://schemas.microsoft.com/office/drawing/2014/main" id="{3A86525A-A5C1-4007-A294-DDC9724C18D7}"/>
            </a:ext>
          </a:extLst>
        </xdr:cNvPr>
        <xdr:cNvSpPr txBox="1"/>
      </xdr:nvSpPr>
      <xdr:spPr>
        <a:xfrm>
          <a:off x="930919" y="143446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81</xdr:row>
      <xdr:rowOff>82566</xdr:rowOff>
    </xdr:from>
    <xdr:ext cx="405111" cy="259045"/>
    <xdr:sp macro="" textlink="">
      <xdr:nvSpPr>
        <xdr:cNvPr id="319" name="n_1mainValue【公営住宅】&#10;有形固定資産減価償却率">
          <a:extLst>
            <a:ext uri="{FF2B5EF4-FFF2-40B4-BE49-F238E27FC236}">
              <a16:creationId xmlns:a16="http://schemas.microsoft.com/office/drawing/2014/main" id="{8D4D60A4-EFD7-4574-A97F-DE14F2C5795B}"/>
            </a:ext>
          </a:extLst>
        </xdr:cNvPr>
        <xdr:cNvSpPr txBox="1"/>
      </xdr:nvSpPr>
      <xdr:spPr>
        <a:xfrm>
          <a:off x="3582044" y="139731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46645</xdr:rowOff>
    </xdr:from>
    <xdr:ext cx="405111" cy="259045"/>
    <xdr:sp macro="" textlink="">
      <xdr:nvSpPr>
        <xdr:cNvPr id="320" name="n_2mainValue【公営住宅】&#10;有形固定資産減価償却率">
          <a:extLst>
            <a:ext uri="{FF2B5EF4-FFF2-40B4-BE49-F238E27FC236}">
              <a16:creationId xmlns:a16="http://schemas.microsoft.com/office/drawing/2014/main" id="{57C386D9-1B31-4BF4-A605-3A065A6737A8}"/>
            </a:ext>
          </a:extLst>
        </xdr:cNvPr>
        <xdr:cNvSpPr txBox="1"/>
      </xdr:nvSpPr>
      <xdr:spPr>
        <a:xfrm>
          <a:off x="2705744" y="139372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27050</xdr:rowOff>
    </xdr:from>
    <xdr:ext cx="405111" cy="259045"/>
    <xdr:sp macro="" textlink="">
      <xdr:nvSpPr>
        <xdr:cNvPr id="321" name="n_3mainValue【公営住宅】&#10;有形固定資産減価償却率">
          <a:extLst>
            <a:ext uri="{FF2B5EF4-FFF2-40B4-BE49-F238E27FC236}">
              <a16:creationId xmlns:a16="http://schemas.microsoft.com/office/drawing/2014/main" id="{72899247-1F4A-4B6E-B642-F2AC9C91FBF6}"/>
            </a:ext>
          </a:extLst>
        </xdr:cNvPr>
        <xdr:cNvSpPr txBox="1"/>
      </xdr:nvSpPr>
      <xdr:spPr>
        <a:xfrm>
          <a:off x="1819919" y="139176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156046</xdr:rowOff>
    </xdr:from>
    <xdr:ext cx="405111" cy="259045"/>
    <xdr:sp macro="" textlink="">
      <xdr:nvSpPr>
        <xdr:cNvPr id="322" name="n_4mainValue【公営住宅】&#10;有形固定資産減価償却率">
          <a:extLst>
            <a:ext uri="{FF2B5EF4-FFF2-40B4-BE49-F238E27FC236}">
              <a16:creationId xmlns:a16="http://schemas.microsoft.com/office/drawing/2014/main" id="{2B092A8E-D58B-4C79-8628-D0A7DD5852B2}"/>
            </a:ext>
          </a:extLst>
        </xdr:cNvPr>
        <xdr:cNvSpPr txBox="1"/>
      </xdr:nvSpPr>
      <xdr:spPr>
        <a:xfrm>
          <a:off x="930919" y="138720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3" name="正方形/長方形 322">
          <a:extLst>
            <a:ext uri="{FF2B5EF4-FFF2-40B4-BE49-F238E27FC236}">
              <a16:creationId xmlns:a16="http://schemas.microsoft.com/office/drawing/2014/main" id="{5B3A08B8-21CC-4C30-BE94-94CD1EC8AA7F}"/>
            </a:ext>
          </a:extLst>
        </xdr:cNvPr>
        <xdr:cNvSpPr/>
      </xdr:nvSpPr>
      <xdr:spPr>
        <a:xfrm>
          <a:off x="6607175" y="11811000"/>
          <a:ext cx="47244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4" name="正方形/長方形 323">
          <a:extLst>
            <a:ext uri="{FF2B5EF4-FFF2-40B4-BE49-F238E27FC236}">
              <a16:creationId xmlns:a16="http://schemas.microsoft.com/office/drawing/2014/main" id="{1FA445DA-4035-4F6B-AE0B-4DD051F7DF67}"/>
            </a:ext>
          </a:extLst>
        </xdr:cNvPr>
        <xdr:cNvSpPr/>
      </xdr:nvSpPr>
      <xdr:spPr>
        <a:xfrm>
          <a:off x="6734175" y="1247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5" name="正方形/長方形 324">
          <a:extLst>
            <a:ext uri="{FF2B5EF4-FFF2-40B4-BE49-F238E27FC236}">
              <a16:creationId xmlns:a16="http://schemas.microsoft.com/office/drawing/2014/main" id="{86486510-5724-41A2-A2B5-A48C2C5CFEA2}"/>
            </a:ext>
          </a:extLst>
        </xdr:cNvPr>
        <xdr:cNvSpPr/>
      </xdr:nvSpPr>
      <xdr:spPr>
        <a:xfrm>
          <a:off x="6734175" y="1267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6" name="正方形/長方形 325">
          <a:extLst>
            <a:ext uri="{FF2B5EF4-FFF2-40B4-BE49-F238E27FC236}">
              <a16:creationId xmlns:a16="http://schemas.microsoft.com/office/drawing/2014/main" id="{870C1926-2135-422E-90C1-6BF2C4D6837B}"/>
            </a:ext>
          </a:extLst>
        </xdr:cNvPr>
        <xdr:cNvSpPr/>
      </xdr:nvSpPr>
      <xdr:spPr>
        <a:xfrm>
          <a:off x="7750175" y="1247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7" name="正方形/長方形 326">
          <a:extLst>
            <a:ext uri="{FF2B5EF4-FFF2-40B4-BE49-F238E27FC236}">
              <a16:creationId xmlns:a16="http://schemas.microsoft.com/office/drawing/2014/main" id="{7E2D15E6-C325-44D3-A8BD-AD7ADE486CFB}"/>
            </a:ext>
          </a:extLst>
        </xdr:cNvPr>
        <xdr:cNvSpPr/>
      </xdr:nvSpPr>
      <xdr:spPr>
        <a:xfrm>
          <a:off x="7750175" y="1267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8" name="正方形/長方形 327">
          <a:extLst>
            <a:ext uri="{FF2B5EF4-FFF2-40B4-BE49-F238E27FC236}">
              <a16:creationId xmlns:a16="http://schemas.microsoft.com/office/drawing/2014/main" id="{92C65963-B940-440F-A7A4-30026913CE10}"/>
            </a:ext>
          </a:extLst>
        </xdr:cNvPr>
        <xdr:cNvSpPr/>
      </xdr:nvSpPr>
      <xdr:spPr>
        <a:xfrm>
          <a:off x="8893175" y="1247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9" name="正方形/長方形 328">
          <a:extLst>
            <a:ext uri="{FF2B5EF4-FFF2-40B4-BE49-F238E27FC236}">
              <a16:creationId xmlns:a16="http://schemas.microsoft.com/office/drawing/2014/main" id="{7DFEC863-11A7-4B26-963C-544A95F3914F}"/>
            </a:ext>
          </a:extLst>
        </xdr:cNvPr>
        <xdr:cNvSpPr/>
      </xdr:nvSpPr>
      <xdr:spPr>
        <a:xfrm>
          <a:off x="8893175" y="1267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0" name="正方形/長方形 329">
          <a:extLst>
            <a:ext uri="{FF2B5EF4-FFF2-40B4-BE49-F238E27FC236}">
              <a16:creationId xmlns:a16="http://schemas.microsoft.com/office/drawing/2014/main" id="{2DCB6209-888A-4D9F-AA9C-DFC790535026}"/>
            </a:ext>
          </a:extLst>
        </xdr:cNvPr>
        <xdr:cNvSpPr/>
      </xdr:nvSpPr>
      <xdr:spPr>
        <a:xfrm>
          <a:off x="6607175"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1" name="テキスト ボックス 330">
          <a:extLst>
            <a:ext uri="{FF2B5EF4-FFF2-40B4-BE49-F238E27FC236}">
              <a16:creationId xmlns:a16="http://schemas.microsoft.com/office/drawing/2014/main" id="{29585593-F326-4605-85C9-D5FDF645261F}"/>
            </a:ext>
          </a:extLst>
        </xdr:cNvPr>
        <xdr:cNvSpPr txBox="1"/>
      </xdr:nvSpPr>
      <xdr:spPr>
        <a:xfrm>
          <a:off x="6569075"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2" name="直線コネクタ 331">
          <a:extLst>
            <a:ext uri="{FF2B5EF4-FFF2-40B4-BE49-F238E27FC236}">
              <a16:creationId xmlns:a16="http://schemas.microsoft.com/office/drawing/2014/main" id="{35C3A457-33FA-4ED8-9677-CB67685E56A1}"/>
            </a:ext>
          </a:extLst>
        </xdr:cNvPr>
        <xdr:cNvCxnSpPr/>
      </xdr:nvCxnSpPr>
      <xdr:spPr>
        <a:xfrm>
          <a:off x="6607175"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33" name="直線コネクタ 332">
          <a:extLst>
            <a:ext uri="{FF2B5EF4-FFF2-40B4-BE49-F238E27FC236}">
              <a16:creationId xmlns:a16="http://schemas.microsoft.com/office/drawing/2014/main" id="{12A1BEC7-C14E-43D0-906E-22C4742FD4DC}"/>
            </a:ext>
          </a:extLst>
        </xdr:cNvPr>
        <xdr:cNvCxnSpPr/>
      </xdr:nvCxnSpPr>
      <xdr:spPr>
        <a:xfrm>
          <a:off x="6607175"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4" name="テキスト ボックス 333">
          <a:extLst>
            <a:ext uri="{FF2B5EF4-FFF2-40B4-BE49-F238E27FC236}">
              <a16:creationId xmlns:a16="http://schemas.microsoft.com/office/drawing/2014/main" id="{100F1FDE-6F69-4C6B-A67D-A810FE7AF7ED}"/>
            </a:ext>
          </a:extLst>
        </xdr:cNvPr>
        <xdr:cNvSpPr txBox="1"/>
      </xdr:nvSpPr>
      <xdr:spPr>
        <a:xfrm>
          <a:off x="6136821" y="1477438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5" name="直線コネクタ 334">
          <a:extLst>
            <a:ext uri="{FF2B5EF4-FFF2-40B4-BE49-F238E27FC236}">
              <a16:creationId xmlns:a16="http://schemas.microsoft.com/office/drawing/2014/main" id="{EBD0508A-FA5D-4BF3-A9E0-3059C06E2EC1}"/>
            </a:ext>
          </a:extLst>
        </xdr:cNvPr>
        <xdr:cNvCxnSpPr/>
      </xdr:nvCxnSpPr>
      <xdr:spPr>
        <a:xfrm>
          <a:off x="6607175" y="1459003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6" name="テキスト ボックス 335">
          <a:extLst>
            <a:ext uri="{FF2B5EF4-FFF2-40B4-BE49-F238E27FC236}">
              <a16:creationId xmlns:a16="http://schemas.microsoft.com/office/drawing/2014/main" id="{5071CF04-88D6-4B2D-A6CC-39D52BB1BC41}"/>
            </a:ext>
          </a:extLst>
        </xdr:cNvPr>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7" name="直線コネクタ 336">
          <a:extLst>
            <a:ext uri="{FF2B5EF4-FFF2-40B4-BE49-F238E27FC236}">
              <a16:creationId xmlns:a16="http://schemas.microsoft.com/office/drawing/2014/main" id="{1A0D5CA4-E89A-4920-9E28-B5BC82D22ADC}"/>
            </a:ext>
          </a:extLst>
        </xdr:cNvPr>
        <xdr:cNvCxnSpPr/>
      </xdr:nvCxnSpPr>
      <xdr:spPr>
        <a:xfrm>
          <a:off x="6607175" y="1426346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8" name="テキスト ボックス 337">
          <a:extLst>
            <a:ext uri="{FF2B5EF4-FFF2-40B4-BE49-F238E27FC236}">
              <a16:creationId xmlns:a16="http://schemas.microsoft.com/office/drawing/2014/main" id="{FF32D9CA-F03A-4451-A3CE-01C80471CA27}"/>
            </a:ext>
          </a:extLst>
        </xdr:cNvPr>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39" name="直線コネクタ 338">
          <a:extLst>
            <a:ext uri="{FF2B5EF4-FFF2-40B4-BE49-F238E27FC236}">
              <a16:creationId xmlns:a16="http://schemas.microsoft.com/office/drawing/2014/main" id="{73018841-DA03-488E-A19C-278C4B7B7EA6}"/>
            </a:ext>
          </a:extLst>
        </xdr:cNvPr>
        <xdr:cNvCxnSpPr/>
      </xdr:nvCxnSpPr>
      <xdr:spPr>
        <a:xfrm>
          <a:off x="6607175" y="1393688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40" name="テキスト ボックス 339">
          <a:extLst>
            <a:ext uri="{FF2B5EF4-FFF2-40B4-BE49-F238E27FC236}">
              <a16:creationId xmlns:a16="http://schemas.microsoft.com/office/drawing/2014/main" id="{E576C8B8-8605-451D-9D27-4AEE3CC6FBD5}"/>
            </a:ext>
          </a:extLst>
        </xdr:cNvPr>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41" name="直線コネクタ 340">
          <a:extLst>
            <a:ext uri="{FF2B5EF4-FFF2-40B4-BE49-F238E27FC236}">
              <a16:creationId xmlns:a16="http://schemas.microsoft.com/office/drawing/2014/main" id="{8308D444-CEC4-4A61-812F-55C622C8DAAE}"/>
            </a:ext>
          </a:extLst>
        </xdr:cNvPr>
        <xdr:cNvCxnSpPr/>
      </xdr:nvCxnSpPr>
      <xdr:spPr>
        <a:xfrm>
          <a:off x="6607175" y="1361031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78</xdr:row>
      <xdr:rowOff>91820</xdr:rowOff>
    </xdr:from>
    <xdr:ext cx="531299" cy="259045"/>
    <xdr:sp macro="" textlink="">
      <xdr:nvSpPr>
        <xdr:cNvPr id="342" name="テキスト ボックス 341">
          <a:extLst>
            <a:ext uri="{FF2B5EF4-FFF2-40B4-BE49-F238E27FC236}">
              <a16:creationId xmlns:a16="http://schemas.microsoft.com/office/drawing/2014/main" id="{21AC014E-0260-4AFB-8468-BEF6A36DB82D}"/>
            </a:ext>
          </a:extLst>
        </xdr:cNvPr>
        <xdr:cNvSpPr txBox="1"/>
      </xdr:nvSpPr>
      <xdr:spPr>
        <a:xfrm>
          <a:off x="6072701" y="1346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43" name="直線コネクタ 342">
          <a:extLst>
            <a:ext uri="{FF2B5EF4-FFF2-40B4-BE49-F238E27FC236}">
              <a16:creationId xmlns:a16="http://schemas.microsoft.com/office/drawing/2014/main" id="{8FF4B722-7B05-4AD3-A1DC-764EB37EDCDA}"/>
            </a:ext>
          </a:extLst>
        </xdr:cNvPr>
        <xdr:cNvCxnSpPr/>
      </xdr:nvCxnSpPr>
      <xdr:spPr>
        <a:xfrm>
          <a:off x="6607175"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108148</xdr:rowOff>
    </xdr:from>
    <xdr:ext cx="531299" cy="259045"/>
    <xdr:sp macro="" textlink="">
      <xdr:nvSpPr>
        <xdr:cNvPr id="344" name="テキスト ボックス 343">
          <a:extLst>
            <a:ext uri="{FF2B5EF4-FFF2-40B4-BE49-F238E27FC236}">
              <a16:creationId xmlns:a16="http://schemas.microsoft.com/office/drawing/2014/main" id="{FB0C16F4-8ABB-49CF-8C6E-0197EAF08A6D}"/>
            </a:ext>
          </a:extLst>
        </xdr:cNvPr>
        <xdr:cNvSpPr txBox="1"/>
      </xdr:nvSpPr>
      <xdr:spPr>
        <a:xfrm>
          <a:off x="6072701" y="1314152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5" name="直線コネクタ 344">
          <a:extLst>
            <a:ext uri="{FF2B5EF4-FFF2-40B4-BE49-F238E27FC236}">
              <a16:creationId xmlns:a16="http://schemas.microsoft.com/office/drawing/2014/main" id="{5AF66042-2CB9-475D-9791-EDC4EE5D4900}"/>
            </a:ext>
          </a:extLst>
        </xdr:cNvPr>
        <xdr:cNvCxnSpPr/>
      </xdr:nvCxnSpPr>
      <xdr:spPr>
        <a:xfrm>
          <a:off x="6607175"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6" name="テキスト ボックス 345">
          <a:extLst>
            <a:ext uri="{FF2B5EF4-FFF2-40B4-BE49-F238E27FC236}">
              <a16:creationId xmlns:a16="http://schemas.microsoft.com/office/drawing/2014/main" id="{0AE3CAD5-FC42-48B8-A872-A226472A06F1}"/>
            </a:ext>
          </a:extLst>
        </xdr:cNvPr>
        <xdr:cNvSpPr txBox="1"/>
      </xdr:nvSpPr>
      <xdr:spPr>
        <a:xfrm>
          <a:off x="6072701" y="1281495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7" name="【公営住宅】&#10;一人当たり面積グラフ枠">
          <a:extLst>
            <a:ext uri="{FF2B5EF4-FFF2-40B4-BE49-F238E27FC236}">
              <a16:creationId xmlns:a16="http://schemas.microsoft.com/office/drawing/2014/main" id="{58D7BEF7-DD3B-4C42-A1EF-D8A7BDDA8700}"/>
            </a:ext>
          </a:extLst>
        </xdr:cNvPr>
        <xdr:cNvSpPr/>
      </xdr:nvSpPr>
      <xdr:spPr>
        <a:xfrm>
          <a:off x="6607175"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170470</xdr:rowOff>
    </xdr:from>
    <xdr:to>
      <xdr:col>54</xdr:col>
      <xdr:colOff>189865</xdr:colOff>
      <xdr:row>86</xdr:row>
      <xdr:rowOff>93835</xdr:rowOff>
    </xdr:to>
    <xdr:cxnSp macro="">
      <xdr:nvCxnSpPr>
        <xdr:cNvPr id="348" name="直線コネクタ 347">
          <a:extLst>
            <a:ext uri="{FF2B5EF4-FFF2-40B4-BE49-F238E27FC236}">
              <a16:creationId xmlns:a16="http://schemas.microsoft.com/office/drawing/2014/main" id="{4373F22A-579C-4B3C-8AAC-78E22ACE4C66}"/>
            </a:ext>
          </a:extLst>
        </xdr:cNvPr>
        <xdr:cNvCxnSpPr/>
      </xdr:nvCxnSpPr>
      <xdr:spPr>
        <a:xfrm flipV="1">
          <a:off x="10476865" y="13372120"/>
          <a:ext cx="0" cy="14664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97662</xdr:rowOff>
    </xdr:from>
    <xdr:ext cx="469744" cy="259045"/>
    <xdr:sp macro="" textlink="">
      <xdr:nvSpPr>
        <xdr:cNvPr id="349" name="【公営住宅】&#10;一人当たり面積最小値テキスト">
          <a:extLst>
            <a:ext uri="{FF2B5EF4-FFF2-40B4-BE49-F238E27FC236}">
              <a16:creationId xmlns:a16="http://schemas.microsoft.com/office/drawing/2014/main" id="{DCCD60F8-0236-4BA3-90E8-E046D68DE013}"/>
            </a:ext>
          </a:extLst>
        </xdr:cNvPr>
        <xdr:cNvSpPr txBox="1"/>
      </xdr:nvSpPr>
      <xdr:spPr>
        <a:xfrm>
          <a:off x="10515600" y="148423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93835</xdr:rowOff>
    </xdr:from>
    <xdr:to>
      <xdr:col>55</xdr:col>
      <xdr:colOff>88900</xdr:colOff>
      <xdr:row>86</xdr:row>
      <xdr:rowOff>93835</xdr:rowOff>
    </xdr:to>
    <xdr:cxnSp macro="">
      <xdr:nvCxnSpPr>
        <xdr:cNvPr id="350" name="直線コネクタ 349">
          <a:extLst>
            <a:ext uri="{FF2B5EF4-FFF2-40B4-BE49-F238E27FC236}">
              <a16:creationId xmlns:a16="http://schemas.microsoft.com/office/drawing/2014/main" id="{AB80BCC7-763C-4D50-92DF-00476095C3D4}"/>
            </a:ext>
          </a:extLst>
        </xdr:cNvPr>
        <xdr:cNvCxnSpPr/>
      </xdr:nvCxnSpPr>
      <xdr:spPr>
        <a:xfrm>
          <a:off x="10391775" y="148385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117147</xdr:rowOff>
    </xdr:from>
    <xdr:ext cx="534377" cy="259045"/>
    <xdr:sp macro="" textlink="">
      <xdr:nvSpPr>
        <xdr:cNvPr id="351" name="【公営住宅】&#10;一人当たり面積最大値テキスト">
          <a:extLst>
            <a:ext uri="{FF2B5EF4-FFF2-40B4-BE49-F238E27FC236}">
              <a16:creationId xmlns:a16="http://schemas.microsoft.com/office/drawing/2014/main" id="{31F1D38C-AA01-4DDE-B3B1-CD9C6CB7DDC9}"/>
            </a:ext>
          </a:extLst>
        </xdr:cNvPr>
        <xdr:cNvSpPr txBox="1"/>
      </xdr:nvSpPr>
      <xdr:spPr>
        <a:xfrm>
          <a:off x="10515600" y="131473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170470</xdr:rowOff>
    </xdr:from>
    <xdr:to>
      <xdr:col>55</xdr:col>
      <xdr:colOff>88900</xdr:colOff>
      <xdr:row>77</xdr:row>
      <xdr:rowOff>170470</xdr:rowOff>
    </xdr:to>
    <xdr:cxnSp macro="">
      <xdr:nvCxnSpPr>
        <xdr:cNvPr id="352" name="直線コネクタ 351">
          <a:extLst>
            <a:ext uri="{FF2B5EF4-FFF2-40B4-BE49-F238E27FC236}">
              <a16:creationId xmlns:a16="http://schemas.microsoft.com/office/drawing/2014/main" id="{186FC72A-774B-4C76-B825-8E1210EA5B82}"/>
            </a:ext>
          </a:extLst>
        </xdr:cNvPr>
        <xdr:cNvCxnSpPr/>
      </xdr:nvCxnSpPr>
      <xdr:spPr>
        <a:xfrm>
          <a:off x="10391775" y="13372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164101</xdr:rowOff>
    </xdr:from>
    <xdr:ext cx="469744" cy="259045"/>
    <xdr:sp macro="" textlink="">
      <xdr:nvSpPr>
        <xdr:cNvPr id="353" name="【公営住宅】&#10;一人当たり面積平均値テキスト">
          <a:extLst>
            <a:ext uri="{FF2B5EF4-FFF2-40B4-BE49-F238E27FC236}">
              <a16:creationId xmlns:a16="http://schemas.microsoft.com/office/drawing/2014/main" id="{BB0DCC67-F414-4EB9-A952-23F5E59DA34C}"/>
            </a:ext>
          </a:extLst>
        </xdr:cNvPr>
        <xdr:cNvSpPr txBox="1"/>
      </xdr:nvSpPr>
      <xdr:spPr>
        <a:xfrm>
          <a:off x="10515600" y="1439762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141224</xdr:rowOff>
    </xdr:from>
    <xdr:to>
      <xdr:col>55</xdr:col>
      <xdr:colOff>50800</xdr:colOff>
      <xdr:row>85</xdr:row>
      <xdr:rowOff>71374</xdr:rowOff>
    </xdr:to>
    <xdr:sp macro="" textlink="">
      <xdr:nvSpPr>
        <xdr:cNvPr id="354" name="フローチャート: 判断 353">
          <a:extLst>
            <a:ext uri="{FF2B5EF4-FFF2-40B4-BE49-F238E27FC236}">
              <a16:creationId xmlns:a16="http://schemas.microsoft.com/office/drawing/2014/main" id="{2C2D82AE-4A31-4B5D-97EA-E0A9B7275DD5}"/>
            </a:ext>
          </a:extLst>
        </xdr:cNvPr>
        <xdr:cNvSpPr/>
      </xdr:nvSpPr>
      <xdr:spPr>
        <a:xfrm>
          <a:off x="10429875" y="145461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157118</xdr:rowOff>
    </xdr:from>
    <xdr:to>
      <xdr:col>50</xdr:col>
      <xdr:colOff>165100</xdr:colOff>
      <xdr:row>85</xdr:row>
      <xdr:rowOff>87268</xdr:rowOff>
    </xdr:to>
    <xdr:sp macro="" textlink="">
      <xdr:nvSpPr>
        <xdr:cNvPr id="355" name="フローチャート: 判断 354">
          <a:extLst>
            <a:ext uri="{FF2B5EF4-FFF2-40B4-BE49-F238E27FC236}">
              <a16:creationId xmlns:a16="http://schemas.microsoft.com/office/drawing/2014/main" id="{BF614EB7-386B-4F3C-9C3C-544674420B4E}"/>
            </a:ext>
          </a:extLst>
        </xdr:cNvPr>
        <xdr:cNvSpPr/>
      </xdr:nvSpPr>
      <xdr:spPr>
        <a:xfrm>
          <a:off x="9591675" y="14558918"/>
          <a:ext cx="1016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24747</xdr:rowOff>
    </xdr:from>
    <xdr:to>
      <xdr:col>46</xdr:col>
      <xdr:colOff>38100</xdr:colOff>
      <xdr:row>85</xdr:row>
      <xdr:rowOff>126347</xdr:rowOff>
    </xdr:to>
    <xdr:sp macro="" textlink="">
      <xdr:nvSpPr>
        <xdr:cNvPr id="356" name="フローチャート: 判断 355">
          <a:extLst>
            <a:ext uri="{FF2B5EF4-FFF2-40B4-BE49-F238E27FC236}">
              <a16:creationId xmlns:a16="http://schemas.microsoft.com/office/drawing/2014/main" id="{D4940DCD-F964-4D30-901E-669842AA1C0A}"/>
            </a:ext>
          </a:extLst>
        </xdr:cNvPr>
        <xdr:cNvSpPr/>
      </xdr:nvSpPr>
      <xdr:spPr>
        <a:xfrm>
          <a:off x="8702675" y="14601172"/>
          <a:ext cx="984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58601</xdr:rowOff>
    </xdr:from>
    <xdr:to>
      <xdr:col>41</xdr:col>
      <xdr:colOff>101600</xdr:colOff>
      <xdr:row>85</xdr:row>
      <xdr:rowOff>160201</xdr:rowOff>
    </xdr:to>
    <xdr:sp macro="" textlink="">
      <xdr:nvSpPr>
        <xdr:cNvPr id="357" name="フローチャート: 判断 356">
          <a:extLst>
            <a:ext uri="{FF2B5EF4-FFF2-40B4-BE49-F238E27FC236}">
              <a16:creationId xmlns:a16="http://schemas.microsoft.com/office/drawing/2014/main" id="{8309ADC6-24E6-489D-9F7C-49355D89B041}"/>
            </a:ext>
          </a:extLst>
        </xdr:cNvPr>
        <xdr:cNvSpPr/>
      </xdr:nvSpPr>
      <xdr:spPr>
        <a:xfrm>
          <a:off x="7810500" y="14631851"/>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10922</xdr:rowOff>
    </xdr:from>
    <xdr:to>
      <xdr:col>36</xdr:col>
      <xdr:colOff>165100</xdr:colOff>
      <xdr:row>85</xdr:row>
      <xdr:rowOff>112522</xdr:rowOff>
    </xdr:to>
    <xdr:sp macro="" textlink="">
      <xdr:nvSpPr>
        <xdr:cNvPr id="358" name="フローチャート: 判断 357">
          <a:extLst>
            <a:ext uri="{FF2B5EF4-FFF2-40B4-BE49-F238E27FC236}">
              <a16:creationId xmlns:a16="http://schemas.microsoft.com/office/drawing/2014/main" id="{5D0EA631-F712-4406-9747-6344DE995CEE}"/>
            </a:ext>
          </a:extLst>
        </xdr:cNvPr>
        <xdr:cNvSpPr/>
      </xdr:nvSpPr>
      <xdr:spPr>
        <a:xfrm>
          <a:off x="6924675" y="14587347"/>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760DE72A-6205-4829-A890-C9EF2C026168}"/>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8313ACAB-02A0-40EB-B34F-22C849792F5A}"/>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A48A8B3C-B08E-4857-BE52-222EA6FC22EA}"/>
            </a:ext>
          </a:extLst>
        </xdr:cNvPr>
        <xdr:cNvSpPr txBox="1"/>
      </xdr:nvSpPr>
      <xdr:spPr>
        <a:xfrm>
          <a:off x="8562975"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9CD00697-7BB4-4658-9EAE-9E013A43A105}"/>
            </a:ext>
          </a:extLst>
        </xdr:cNvPr>
        <xdr:cNvSpPr txBox="1"/>
      </xdr:nvSpPr>
      <xdr:spPr>
        <a:xfrm>
          <a:off x="7673975"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3" name="テキスト ボックス 362">
          <a:extLst>
            <a:ext uri="{FF2B5EF4-FFF2-40B4-BE49-F238E27FC236}">
              <a16:creationId xmlns:a16="http://schemas.microsoft.com/office/drawing/2014/main" id="{AA2A1165-E9FE-4075-B387-3955D2B29C72}"/>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48913</xdr:rowOff>
    </xdr:from>
    <xdr:to>
      <xdr:col>55</xdr:col>
      <xdr:colOff>50800</xdr:colOff>
      <xdr:row>85</xdr:row>
      <xdr:rowOff>150513</xdr:rowOff>
    </xdr:to>
    <xdr:sp macro="" textlink="">
      <xdr:nvSpPr>
        <xdr:cNvPr id="364" name="楕円 363">
          <a:extLst>
            <a:ext uri="{FF2B5EF4-FFF2-40B4-BE49-F238E27FC236}">
              <a16:creationId xmlns:a16="http://schemas.microsoft.com/office/drawing/2014/main" id="{EA51E1AC-51DE-4ECA-B9AB-8AD7D213C0ED}"/>
            </a:ext>
          </a:extLst>
        </xdr:cNvPr>
        <xdr:cNvSpPr/>
      </xdr:nvSpPr>
      <xdr:spPr>
        <a:xfrm>
          <a:off x="10429875" y="14625338"/>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27340</xdr:rowOff>
    </xdr:from>
    <xdr:ext cx="469744" cy="259045"/>
    <xdr:sp macro="" textlink="">
      <xdr:nvSpPr>
        <xdr:cNvPr id="365" name="【公営住宅】&#10;一人当たり面積該当値テキスト">
          <a:extLst>
            <a:ext uri="{FF2B5EF4-FFF2-40B4-BE49-F238E27FC236}">
              <a16:creationId xmlns:a16="http://schemas.microsoft.com/office/drawing/2014/main" id="{94374603-9FB8-49B7-8340-241CD0E8D856}"/>
            </a:ext>
          </a:extLst>
        </xdr:cNvPr>
        <xdr:cNvSpPr txBox="1"/>
      </xdr:nvSpPr>
      <xdr:spPr>
        <a:xfrm>
          <a:off x="10515600" y="146037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51198</xdr:rowOff>
    </xdr:from>
    <xdr:to>
      <xdr:col>50</xdr:col>
      <xdr:colOff>165100</xdr:colOff>
      <xdr:row>85</xdr:row>
      <xdr:rowOff>152798</xdr:rowOff>
    </xdr:to>
    <xdr:sp macro="" textlink="">
      <xdr:nvSpPr>
        <xdr:cNvPr id="366" name="楕円 365">
          <a:extLst>
            <a:ext uri="{FF2B5EF4-FFF2-40B4-BE49-F238E27FC236}">
              <a16:creationId xmlns:a16="http://schemas.microsoft.com/office/drawing/2014/main" id="{D3961D5A-4608-4A2D-B908-79FC6685B2DC}"/>
            </a:ext>
          </a:extLst>
        </xdr:cNvPr>
        <xdr:cNvSpPr/>
      </xdr:nvSpPr>
      <xdr:spPr>
        <a:xfrm>
          <a:off x="9591675" y="14627623"/>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99713</xdr:rowOff>
    </xdr:from>
    <xdr:to>
      <xdr:col>55</xdr:col>
      <xdr:colOff>0</xdr:colOff>
      <xdr:row>85</xdr:row>
      <xdr:rowOff>101998</xdr:rowOff>
    </xdr:to>
    <xdr:cxnSp macro="">
      <xdr:nvCxnSpPr>
        <xdr:cNvPr id="367" name="直線コネクタ 366">
          <a:extLst>
            <a:ext uri="{FF2B5EF4-FFF2-40B4-BE49-F238E27FC236}">
              <a16:creationId xmlns:a16="http://schemas.microsoft.com/office/drawing/2014/main" id="{0EE3496E-58BC-4BC2-A5D9-8CC6EDBF2AA7}"/>
            </a:ext>
          </a:extLst>
        </xdr:cNvPr>
        <xdr:cNvCxnSpPr/>
      </xdr:nvCxnSpPr>
      <xdr:spPr>
        <a:xfrm flipV="1">
          <a:off x="9639300" y="14672963"/>
          <a:ext cx="838200" cy="54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54248</xdr:rowOff>
    </xdr:from>
    <xdr:to>
      <xdr:col>46</xdr:col>
      <xdr:colOff>38100</xdr:colOff>
      <xdr:row>85</xdr:row>
      <xdr:rowOff>155848</xdr:rowOff>
    </xdr:to>
    <xdr:sp macro="" textlink="">
      <xdr:nvSpPr>
        <xdr:cNvPr id="368" name="楕円 367">
          <a:extLst>
            <a:ext uri="{FF2B5EF4-FFF2-40B4-BE49-F238E27FC236}">
              <a16:creationId xmlns:a16="http://schemas.microsoft.com/office/drawing/2014/main" id="{A84CB6FB-891E-4AF4-BCBF-06CEAAEDD752}"/>
            </a:ext>
          </a:extLst>
        </xdr:cNvPr>
        <xdr:cNvSpPr/>
      </xdr:nvSpPr>
      <xdr:spPr>
        <a:xfrm>
          <a:off x="8702675" y="14627498"/>
          <a:ext cx="984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101998</xdr:rowOff>
    </xdr:from>
    <xdr:to>
      <xdr:col>50</xdr:col>
      <xdr:colOff>114300</xdr:colOff>
      <xdr:row>85</xdr:row>
      <xdr:rowOff>105048</xdr:rowOff>
    </xdr:to>
    <xdr:cxnSp macro="">
      <xdr:nvCxnSpPr>
        <xdr:cNvPr id="369" name="直線コネクタ 368">
          <a:extLst>
            <a:ext uri="{FF2B5EF4-FFF2-40B4-BE49-F238E27FC236}">
              <a16:creationId xmlns:a16="http://schemas.microsoft.com/office/drawing/2014/main" id="{6FE60CD2-42C7-4228-B0E5-02380C59B4B5}"/>
            </a:ext>
          </a:extLst>
        </xdr:cNvPr>
        <xdr:cNvCxnSpPr/>
      </xdr:nvCxnSpPr>
      <xdr:spPr>
        <a:xfrm flipV="1">
          <a:off x="8753475" y="14678423"/>
          <a:ext cx="885825" cy="3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58493</xdr:rowOff>
    </xdr:from>
    <xdr:to>
      <xdr:col>41</xdr:col>
      <xdr:colOff>101600</xdr:colOff>
      <xdr:row>85</xdr:row>
      <xdr:rowOff>160093</xdr:rowOff>
    </xdr:to>
    <xdr:sp macro="" textlink="">
      <xdr:nvSpPr>
        <xdr:cNvPr id="370" name="楕円 369">
          <a:extLst>
            <a:ext uri="{FF2B5EF4-FFF2-40B4-BE49-F238E27FC236}">
              <a16:creationId xmlns:a16="http://schemas.microsoft.com/office/drawing/2014/main" id="{7B826A94-FBBA-4CD0-ABC2-54F2B0866E3C}"/>
            </a:ext>
          </a:extLst>
        </xdr:cNvPr>
        <xdr:cNvSpPr/>
      </xdr:nvSpPr>
      <xdr:spPr>
        <a:xfrm>
          <a:off x="7810500" y="14631743"/>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105048</xdr:rowOff>
    </xdr:from>
    <xdr:to>
      <xdr:col>45</xdr:col>
      <xdr:colOff>177800</xdr:colOff>
      <xdr:row>85</xdr:row>
      <xdr:rowOff>109293</xdr:rowOff>
    </xdr:to>
    <xdr:cxnSp macro="">
      <xdr:nvCxnSpPr>
        <xdr:cNvPr id="371" name="直線コネクタ 370">
          <a:extLst>
            <a:ext uri="{FF2B5EF4-FFF2-40B4-BE49-F238E27FC236}">
              <a16:creationId xmlns:a16="http://schemas.microsoft.com/office/drawing/2014/main" id="{CFF72D9E-88B0-4CE0-8744-1505069D4D12}"/>
            </a:ext>
          </a:extLst>
        </xdr:cNvPr>
        <xdr:cNvCxnSpPr/>
      </xdr:nvCxnSpPr>
      <xdr:spPr>
        <a:xfrm flipV="1">
          <a:off x="7864475" y="14681473"/>
          <a:ext cx="889000" cy="4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64588</xdr:rowOff>
    </xdr:from>
    <xdr:to>
      <xdr:col>36</xdr:col>
      <xdr:colOff>165100</xdr:colOff>
      <xdr:row>85</xdr:row>
      <xdr:rowOff>166188</xdr:rowOff>
    </xdr:to>
    <xdr:sp macro="" textlink="">
      <xdr:nvSpPr>
        <xdr:cNvPr id="372" name="楕円 371">
          <a:extLst>
            <a:ext uri="{FF2B5EF4-FFF2-40B4-BE49-F238E27FC236}">
              <a16:creationId xmlns:a16="http://schemas.microsoft.com/office/drawing/2014/main" id="{1F77AAA6-5C2C-4A13-B921-D81661E52956}"/>
            </a:ext>
          </a:extLst>
        </xdr:cNvPr>
        <xdr:cNvSpPr/>
      </xdr:nvSpPr>
      <xdr:spPr>
        <a:xfrm>
          <a:off x="6924675" y="14641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109293</xdr:rowOff>
    </xdr:from>
    <xdr:to>
      <xdr:col>41</xdr:col>
      <xdr:colOff>50800</xdr:colOff>
      <xdr:row>85</xdr:row>
      <xdr:rowOff>115388</xdr:rowOff>
    </xdr:to>
    <xdr:cxnSp macro="">
      <xdr:nvCxnSpPr>
        <xdr:cNvPr id="373" name="直線コネクタ 372">
          <a:extLst>
            <a:ext uri="{FF2B5EF4-FFF2-40B4-BE49-F238E27FC236}">
              <a16:creationId xmlns:a16="http://schemas.microsoft.com/office/drawing/2014/main" id="{702F163A-2593-4C34-B9CE-D21D7CB41934}"/>
            </a:ext>
          </a:extLst>
        </xdr:cNvPr>
        <xdr:cNvCxnSpPr/>
      </xdr:nvCxnSpPr>
      <xdr:spPr>
        <a:xfrm flipV="1">
          <a:off x="6972300" y="14685718"/>
          <a:ext cx="892175" cy="2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103795</xdr:rowOff>
    </xdr:from>
    <xdr:ext cx="469744" cy="259045"/>
    <xdr:sp macro="" textlink="">
      <xdr:nvSpPr>
        <xdr:cNvPr id="374" name="n_1aveValue【公営住宅】&#10;一人当たり面積">
          <a:extLst>
            <a:ext uri="{FF2B5EF4-FFF2-40B4-BE49-F238E27FC236}">
              <a16:creationId xmlns:a16="http://schemas.microsoft.com/office/drawing/2014/main" id="{B85E64A2-875B-4113-870F-DABA061FCA1D}"/>
            </a:ext>
          </a:extLst>
        </xdr:cNvPr>
        <xdr:cNvSpPr txBox="1"/>
      </xdr:nvSpPr>
      <xdr:spPr>
        <a:xfrm>
          <a:off x="9391727" y="143373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142874</xdr:rowOff>
    </xdr:from>
    <xdr:ext cx="469744" cy="259045"/>
    <xdr:sp macro="" textlink="">
      <xdr:nvSpPr>
        <xdr:cNvPr id="375" name="n_2aveValue【公営住宅】&#10;一人当たり面積">
          <a:extLst>
            <a:ext uri="{FF2B5EF4-FFF2-40B4-BE49-F238E27FC236}">
              <a16:creationId xmlns:a16="http://schemas.microsoft.com/office/drawing/2014/main" id="{76BA199C-ABB1-4170-A06F-30C14555EFAF}"/>
            </a:ext>
          </a:extLst>
        </xdr:cNvPr>
        <xdr:cNvSpPr txBox="1"/>
      </xdr:nvSpPr>
      <xdr:spPr>
        <a:xfrm>
          <a:off x="8515427" y="143763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151328</xdr:rowOff>
    </xdr:from>
    <xdr:ext cx="469744" cy="259045"/>
    <xdr:sp macro="" textlink="">
      <xdr:nvSpPr>
        <xdr:cNvPr id="376" name="n_3aveValue【公営住宅】&#10;一人当たり面積">
          <a:extLst>
            <a:ext uri="{FF2B5EF4-FFF2-40B4-BE49-F238E27FC236}">
              <a16:creationId xmlns:a16="http://schemas.microsoft.com/office/drawing/2014/main" id="{1582E245-E6E2-40C9-AEFD-CD7CCD56E214}"/>
            </a:ext>
          </a:extLst>
        </xdr:cNvPr>
        <xdr:cNvSpPr txBox="1"/>
      </xdr:nvSpPr>
      <xdr:spPr>
        <a:xfrm>
          <a:off x="7629602" y="147245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129049</xdr:rowOff>
    </xdr:from>
    <xdr:ext cx="469744" cy="259045"/>
    <xdr:sp macro="" textlink="">
      <xdr:nvSpPr>
        <xdr:cNvPr id="377" name="n_4aveValue【公営住宅】&#10;一人当たり面積">
          <a:extLst>
            <a:ext uri="{FF2B5EF4-FFF2-40B4-BE49-F238E27FC236}">
              <a16:creationId xmlns:a16="http://schemas.microsoft.com/office/drawing/2014/main" id="{3FF08F91-DC19-4545-8D28-5B88BC80C013}"/>
            </a:ext>
          </a:extLst>
        </xdr:cNvPr>
        <xdr:cNvSpPr txBox="1"/>
      </xdr:nvSpPr>
      <xdr:spPr>
        <a:xfrm>
          <a:off x="6740602" y="143593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143925</xdr:rowOff>
    </xdr:from>
    <xdr:ext cx="469744" cy="259045"/>
    <xdr:sp macro="" textlink="">
      <xdr:nvSpPr>
        <xdr:cNvPr id="378" name="n_1mainValue【公営住宅】&#10;一人当たり面積">
          <a:extLst>
            <a:ext uri="{FF2B5EF4-FFF2-40B4-BE49-F238E27FC236}">
              <a16:creationId xmlns:a16="http://schemas.microsoft.com/office/drawing/2014/main" id="{A1C17D4F-4397-45CE-90C0-89C14A4098A0}"/>
            </a:ext>
          </a:extLst>
        </xdr:cNvPr>
        <xdr:cNvSpPr txBox="1"/>
      </xdr:nvSpPr>
      <xdr:spPr>
        <a:xfrm>
          <a:off x="9391727" y="147203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146975</xdr:rowOff>
    </xdr:from>
    <xdr:ext cx="469744" cy="259045"/>
    <xdr:sp macro="" textlink="">
      <xdr:nvSpPr>
        <xdr:cNvPr id="379" name="n_2mainValue【公営住宅】&#10;一人当たり面積">
          <a:extLst>
            <a:ext uri="{FF2B5EF4-FFF2-40B4-BE49-F238E27FC236}">
              <a16:creationId xmlns:a16="http://schemas.microsoft.com/office/drawing/2014/main" id="{5A9A8E04-8F3A-49FD-9804-20E4C541E6EE}"/>
            </a:ext>
          </a:extLst>
        </xdr:cNvPr>
        <xdr:cNvSpPr txBox="1"/>
      </xdr:nvSpPr>
      <xdr:spPr>
        <a:xfrm>
          <a:off x="8515427" y="147234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5170</xdr:rowOff>
    </xdr:from>
    <xdr:ext cx="469744" cy="259045"/>
    <xdr:sp macro="" textlink="">
      <xdr:nvSpPr>
        <xdr:cNvPr id="380" name="n_3mainValue【公営住宅】&#10;一人当たり面積">
          <a:extLst>
            <a:ext uri="{FF2B5EF4-FFF2-40B4-BE49-F238E27FC236}">
              <a16:creationId xmlns:a16="http://schemas.microsoft.com/office/drawing/2014/main" id="{8FE8EAEB-742D-4061-83F0-1255869553C0}"/>
            </a:ext>
          </a:extLst>
        </xdr:cNvPr>
        <xdr:cNvSpPr txBox="1"/>
      </xdr:nvSpPr>
      <xdr:spPr>
        <a:xfrm>
          <a:off x="7629602" y="144101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157315</xdr:rowOff>
    </xdr:from>
    <xdr:ext cx="469744" cy="259045"/>
    <xdr:sp macro="" textlink="">
      <xdr:nvSpPr>
        <xdr:cNvPr id="381" name="n_4mainValue【公営住宅】&#10;一人当たり面積">
          <a:extLst>
            <a:ext uri="{FF2B5EF4-FFF2-40B4-BE49-F238E27FC236}">
              <a16:creationId xmlns:a16="http://schemas.microsoft.com/office/drawing/2014/main" id="{6BD21940-2C91-48A7-812E-66A2B5F1CD47}"/>
            </a:ext>
          </a:extLst>
        </xdr:cNvPr>
        <xdr:cNvSpPr txBox="1"/>
      </xdr:nvSpPr>
      <xdr:spPr>
        <a:xfrm>
          <a:off x="6740602" y="147337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2" name="正方形/長方形 381">
          <a:extLst>
            <a:ext uri="{FF2B5EF4-FFF2-40B4-BE49-F238E27FC236}">
              <a16:creationId xmlns:a16="http://schemas.microsoft.com/office/drawing/2014/main" id="{CE89F7C7-6B76-4FD7-975C-C401B2A586A1}"/>
            </a:ext>
          </a:extLst>
        </xdr:cNvPr>
        <xdr:cNvSpPr/>
      </xdr:nvSpPr>
      <xdr:spPr>
        <a:xfrm>
          <a:off x="762000" y="15621000"/>
          <a:ext cx="47244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3" name="正方形/長方形 382">
          <a:extLst>
            <a:ext uri="{FF2B5EF4-FFF2-40B4-BE49-F238E27FC236}">
              <a16:creationId xmlns:a16="http://schemas.microsoft.com/office/drawing/2014/main" id="{A1A913C7-2F49-4BAD-8148-6D2A47DB0438}"/>
            </a:ext>
          </a:extLst>
        </xdr:cNvPr>
        <xdr:cNvSpPr/>
      </xdr:nvSpPr>
      <xdr:spPr>
        <a:xfrm>
          <a:off x="892175" y="1628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4" name="正方形/長方形 383">
          <a:extLst>
            <a:ext uri="{FF2B5EF4-FFF2-40B4-BE49-F238E27FC236}">
              <a16:creationId xmlns:a16="http://schemas.microsoft.com/office/drawing/2014/main" id="{21F78263-DEB9-4E8F-AFFD-D7CB1BCD6CD3}"/>
            </a:ext>
          </a:extLst>
        </xdr:cNvPr>
        <xdr:cNvSpPr/>
      </xdr:nvSpPr>
      <xdr:spPr>
        <a:xfrm>
          <a:off x="892175" y="1648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5" name="正方形/長方形 384">
          <a:extLst>
            <a:ext uri="{FF2B5EF4-FFF2-40B4-BE49-F238E27FC236}">
              <a16:creationId xmlns:a16="http://schemas.microsoft.com/office/drawing/2014/main" id="{183B6B54-36C1-4D40-B988-427F1F2EA35A}"/>
            </a:ext>
          </a:extLst>
        </xdr:cNvPr>
        <xdr:cNvSpPr/>
      </xdr:nvSpPr>
      <xdr:spPr>
        <a:xfrm>
          <a:off x="1905000" y="1628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6" name="正方形/長方形 385">
          <a:extLst>
            <a:ext uri="{FF2B5EF4-FFF2-40B4-BE49-F238E27FC236}">
              <a16:creationId xmlns:a16="http://schemas.microsoft.com/office/drawing/2014/main" id="{4B4104A5-3226-4EF0-A72C-E58E1155226E}"/>
            </a:ext>
          </a:extLst>
        </xdr:cNvPr>
        <xdr:cNvSpPr/>
      </xdr:nvSpPr>
      <xdr:spPr>
        <a:xfrm>
          <a:off x="1905000" y="1648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7" name="正方形/長方形 386">
          <a:extLst>
            <a:ext uri="{FF2B5EF4-FFF2-40B4-BE49-F238E27FC236}">
              <a16:creationId xmlns:a16="http://schemas.microsoft.com/office/drawing/2014/main" id="{0380D425-62C6-48E0-B8B4-A3D99D765ABA}"/>
            </a:ext>
          </a:extLst>
        </xdr:cNvPr>
        <xdr:cNvSpPr/>
      </xdr:nvSpPr>
      <xdr:spPr>
        <a:xfrm>
          <a:off x="3048000" y="1628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8" name="正方形/長方形 387">
          <a:extLst>
            <a:ext uri="{FF2B5EF4-FFF2-40B4-BE49-F238E27FC236}">
              <a16:creationId xmlns:a16="http://schemas.microsoft.com/office/drawing/2014/main" id="{F69B2CB7-D856-4E2D-AC2F-E56C1D2D7D67}"/>
            </a:ext>
          </a:extLst>
        </xdr:cNvPr>
        <xdr:cNvSpPr/>
      </xdr:nvSpPr>
      <xdr:spPr>
        <a:xfrm>
          <a:off x="3048000" y="1648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9" name="正方形/長方形 388">
          <a:extLst>
            <a:ext uri="{FF2B5EF4-FFF2-40B4-BE49-F238E27FC236}">
              <a16:creationId xmlns:a16="http://schemas.microsoft.com/office/drawing/2014/main" id="{7FBD7DC5-D8E3-4531-AEDD-CAC31C95696D}"/>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90" name="正方形/長方形 389">
          <a:extLst>
            <a:ext uri="{FF2B5EF4-FFF2-40B4-BE49-F238E27FC236}">
              <a16:creationId xmlns:a16="http://schemas.microsoft.com/office/drawing/2014/main" id="{DE8DED92-5AFF-460D-B8A0-6578769881AB}"/>
            </a:ext>
          </a:extLst>
        </xdr:cNvPr>
        <xdr:cNvSpPr/>
      </xdr:nvSpPr>
      <xdr:spPr>
        <a:xfrm>
          <a:off x="6607175" y="15621000"/>
          <a:ext cx="47244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91" name="正方形/長方形 390">
          <a:extLst>
            <a:ext uri="{FF2B5EF4-FFF2-40B4-BE49-F238E27FC236}">
              <a16:creationId xmlns:a16="http://schemas.microsoft.com/office/drawing/2014/main" id="{55D0462B-8BBD-4005-8CC8-0BA362D30D0B}"/>
            </a:ext>
          </a:extLst>
        </xdr:cNvPr>
        <xdr:cNvSpPr/>
      </xdr:nvSpPr>
      <xdr:spPr>
        <a:xfrm>
          <a:off x="6734175" y="1628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92" name="正方形/長方形 391">
          <a:extLst>
            <a:ext uri="{FF2B5EF4-FFF2-40B4-BE49-F238E27FC236}">
              <a16:creationId xmlns:a16="http://schemas.microsoft.com/office/drawing/2014/main" id="{12BA0ECA-64B4-40AC-8B5E-1706567D74D4}"/>
            </a:ext>
          </a:extLst>
        </xdr:cNvPr>
        <xdr:cNvSpPr/>
      </xdr:nvSpPr>
      <xdr:spPr>
        <a:xfrm>
          <a:off x="6734175" y="1648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3" name="正方形/長方形 392">
          <a:extLst>
            <a:ext uri="{FF2B5EF4-FFF2-40B4-BE49-F238E27FC236}">
              <a16:creationId xmlns:a16="http://schemas.microsoft.com/office/drawing/2014/main" id="{0695CE9F-F908-4795-AD57-2105D794E274}"/>
            </a:ext>
          </a:extLst>
        </xdr:cNvPr>
        <xdr:cNvSpPr/>
      </xdr:nvSpPr>
      <xdr:spPr>
        <a:xfrm>
          <a:off x="7750175" y="1628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4" name="正方形/長方形 393">
          <a:extLst>
            <a:ext uri="{FF2B5EF4-FFF2-40B4-BE49-F238E27FC236}">
              <a16:creationId xmlns:a16="http://schemas.microsoft.com/office/drawing/2014/main" id="{45F525BA-5A77-4C09-A9ED-2B515C5E31FE}"/>
            </a:ext>
          </a:extLst>
        </xdr:cNvPr>
        <xdr:cNvSpPr/>
      </xdr:nvSpPr>
      <xdr:spPr>
        <a:xfrm>
          <a:off x="7750175" y="1648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5" name="正方形/長方形 394">
          <a:extLst>
            <a:ext uri="{FF2B5EF4-FFF2-40B4-BE49-F238E27FC236}">
              <a16:creationId xmlns:a16="http://schemas.microsoft.com/office/drawing/2014/main" id="{927FF73A-E94C-4D59-A2AA-2B5249E9882D}"/>
            </a:ext>
          </a:extLst>
        </xdr:cNvPr>
        <xdr:cNvSpPr/>
      </xdr:nvSpPr>
      <xdr:spPr>
        <a:xfrm>
          <a:off x="8893175" y="1628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6" name="正方形/長方形 395">
          <a:extLst>
            <a:ext uri="{FF2B5EF4-FFF2-40B4-BE49-F238E27FC236}">
              <a16:creationId xmlns:a16="http://schemas.microsoft.com/office/drawing/2014/main" id="{3FBABC3B-E4B9-4F93-860A-94F1ADE993CD}"/>
            </a:ext>
          </a:extLst>
        </xdr:cNvPr>
        <xdr:cNvSpPr/>
      </xdr:nvSpPr>
      <xdr:spPr>
        <a:xfrm>
          <a:off x="8893175" y="1648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73,674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7" name="正方形/長方形 396">
          <a:extLst>
            <a:ext uri="{FF2B5EF4-FFF2-40B4-BE49-F238E27FC236}">
              <a16:creationId xmlns:a16="http://schemas.microsoft.com/office/drawing/2014/main" id="{0568A019-AE91-4822-AFB6-D863770514E6}"/>
            </a:ext>
          </a:extLst>
        </xdr:cNvPr>
        <xdr:cNvSpPr/>
      </xdr:nvSpPr>
      <xdr:spPr>
        <a:xfrm>
          <a:off x="6607175"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8" name="正方形/長方形 397">
          <a:extLst>
            <a:ext uri="{FF2B5EF4-FFF2-40B4-BE49-F238E27FC236}">
              <a16:creationId xmlns:a16="http://schemas.microsoft.com/office/drawing/2014/main" id="{30BDDA35-EF17-432B-A7F9-63504FEE193F}"/>
            </a:ext>
          </a:extLst>
        </xdr:cNvPr>
        <xdr:cNvSpPr/>
      </xdr:nvSpPr>
      <xdr:spPr>
        <a:xfrm>
          <a:off x="12449175" y="4191000"/>
          <a:ext cx="47244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9" name="正方形/長方形 398">
          <a:extLst>
            <a:ext uri="{FF2B5EF4-FFF2-40B4-BE49-F238E27FC236}">
              <a16:creationId xmlns:a16="http://schemas.microsoft.com/office/drawing/2014/main" id="{68B88FED-B2EA-4981-BFC9-C9A511C95DC6}"/>
            </a:ext>
          </a:extLst>
        </xdr:cNvPr>
        <xdr:cNvSpPr/>
      </xdr:nvSpPr>
      <xdr:spPr>
        <a:xfrm>
          <a:off x="12573000" y="485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00" name="正方形/長方形 399">
          <a:extLst>
            <a:ext uri="{FF2B5EF4-FFF2-40B4-BE49-F238E27FC236}">
              <a16:creationId xmlns:a16="http://schemas.microsoft.com/office/drawing/2014/main" id="{A6C65A4E-40AF-4E50-AE9C-D689914A9B3E}"/>
            </a:ext>
          </a:extLst>
        </xdr:cNvPr>
        <xdr:cNvSpPr/>
      </xdr:nvSpPr>
      <xdr:spPr>
        <a:xfrm>
          <a:off x="12573000" y="505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01" name="正方形/長方形 400">
          <a:extLst>
            <a:ext uri="{FF2B5EF4-FFF2-40B4-BE49-F238E27FC236}">
              <a16:creationId xmlns:a16="http://schemas.microsoft.com/office/drawing/2014/main" id="{2F3208DE-1E5A-4CE2-B390-A648A368AAB3}"/>
            </a:ext>
          </a:extLst>
        </xdr:cNvPr>
        <xdr:cNvSpPr/>
      </xdr:nvSpPr>
      <xdr:spPr>
        <a:xfrm>
          <a:off x="13592175" y="485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2" name="正方形/長方形 401">
          <a:extLst>
            <a:ext uri="{FF2B5EF4-FFF2-40B4-BE49-F238E27FC236}">
              <a16:creationId xmlns:a16="http://schemas.microsoft.com/office/drawing/2014/main" id="{D560E120-7AB7-42FA-949F-8913AE07B003}"/>
            </a:ext>
          </a:extLst>
        </xdr:cNvPr>
        <xdr:cNvSpPr/>
      </xdr:nvSpPr>
      <xdr:spPr>
        <a:xfrm>
          <a:off x="13592175" y="505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3" name="正方形/長方形 402">
          <a:extLst>
            <a:ext uri="{FF2B5EF4-FFF2-40B4-BE49-F238E27FC236}">
              <a16:creationId xmlns:a16="http://schemas.microsoft.com/office/drawing/2014/main" id="{C4853FCA-AE72-4ABC-A5BF-F75329A01D00}"/>
            </a:ext>
          </a:extLst>
        </xdr:cNvPr>
        <xdr:cNvSpPr/>
      </xdr:nvSpPr>
      <xdr:spPr>
        <a:xfrm>
          <a:off x="14735175" y="485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4" name="正方形/長方形 403">
          <a:extLst>
            <a:ext uri="{FF2B5EF4-FFF2-40B4-BE49-F238E27FC236}">
              <a16:creationId xmlns:a16="http://schemas.microsoft.com/office/drawing/2014/main" id="{40011AFB-3E6C-4392-A2B4-23969E9850BE}"/>
            </a:ext>
          </a:extLst>
        </xdr:cNvPr>
        <xdr:cNvSpPr/>
      </xdr:nvSpPr>
      <xdr:spPr>
        <a:xfrm>
          <a:off x="14735175" y="505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5" name="正方形/長方形 404">
          <a:extLst>
            <a:ext uri="{FF2B5EF4-FFF2-40B4-BE49-F238E27FC236}">
              <a16:creationId xmlns:a16="http://schemas.microsoft.com/office/drawing/2014/main" id="{216BA1F3-1515-411E-B68F-E6872D5F8752}"/>
            </a:ext>
          </a:extLst>
        </xdr:cNvPr>
        <xdr:cNvSpPr/>
      </xdr:nvSpPr>
      <xdr:spPr>
        <a:xfrm>
          <a:off x="12449175"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6" name="テキスト ボックス 405">
          <a:extLst>
            <a:ext uri="{FF2B5EF4-FFF2-40B4-BE49-F238E27FC236}">
              <a16:creationId xmlns:a16="http://schemas.microsoft.com/office/drawing/2014/main" id="{2563EFFA-64BB-4628-880E-20C9DD6841C8}"/>
            </a:ext>
          </a:extLst>
        </xdr:cNvPr>
        <xdr:cNvSpPr txBox="1"/>
      </xdr:nvSpPr>
      <xdr:spPr>
        <a:xfrm>
          <a:off x="12411075"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7" name="直線コネクタ 406">
          <a:extLst>
            <a:ext uri="{FF2B5EF4-FFF2-40B4-BE49-F238E27FC236}">
              <a16:creationId xmlns:a16="http://schemas.microsoft.com/office/drawing/2014/main" id="{A6BACB14-B784-42F1-9F72-2B43AD9CF3A3}"/>
            </a:ext>
          </a:extLst>
        </xdr:cNvPr>
        <xdr:cNvCxnSpPr/>
      </xdr:nvCxnSpPr>
      <xdr:spPr>
        <a:xfrm>
          <a:off x="12449175"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8" name="テキスト ボックス 407">
          <a:extLst>
            <a:ext uri="{FF2B5EF4-FFF2-40B4-BE49-F238E27FC236}">
              <a16:creationId xmlns:a16="http://schemas.microsoft.com/office/drawing/2014/main" id="{3D342B67-6A34-40D5-8935-4141E3CC1741}"/>
            </a:ext>
          </a:extLst>
        </xdr:cNvPr>
        <xdr:cNvSpPr txBox="1"/>
      </xdr:nvSpPr>
      <xdr:spPr>
        <a:xfrm>
          <a:off x="11978821" y="7480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09" name="直線コネクタ 408">
          <a:extLst>
            <a:ext uri="{FF2B5EF4-FFF2-40B4-BE49-F238E27FC236}">
              <a16:creationId xmlns:a16="http://schemas.microsoft.com/office/drawing/2014/main" id="{BAE1C129-0D69-4DEB-A8A9-D8BC7A558163}"/>
            </a:ext>
          </a:extLst>
        </xdr:cNvPr>
        <xdr:cNvCxnSpPr/>
      </xdr:nvCxnSpPr>
      <xdr:spPr>
        <a:xfrm>
          <a:off x="12449175"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10" name="テキスト ボックス 409">
          <a:extLst>
            <a:ext uri="{FF2B5EF4-FFF2-40B4-BE49-F238E27FC236}">
              <a16:creationId xmlns:a16="http://schemas.microsoft.com/office/drawing/2014/main" id="{EB6D9E2B-4AD4-4700-8896-C9D309D1F684}"/>
            </a:ext>
          </a:extLst>
        </xdr:cNvPr>
        <xdr:cNvSpPr txBox="1"/>
      </xdr:nvSpPr>
      <xdr:spPr>
        <a:xfrm>
          <a:off x="11978821" y="715438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11" name="直線コネクタ 410">
          <a:extLst>
            <a:ext uri="{FF2B5EF4-FFF2-40B4-BE49-F238E27FC236}">
              <a16:creationId xmlns:a16="http://schemas.microsoft.com/office/drawing/2014/main" id="{FAC2101C-13EF-42A2-8056-2D8302B408D6}"/>
            </a:ext>
          </a:extLst>
        </xdr:cNvPr>
        <xdr:cNvCxnSpPr/>
      </xdr:nvCxnSpPr>
      <xdr:spPr>
        <a:xfrm>
          <a:off x="12449175" y="697003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12" name="テキスト ボックス 411">
          <a:extLst>
            <a:ext uri="{FF2B5EF4-FFF2-40B4-BE49-F238E27FC236}">
              <a16:creationId xmlns:a16="http://schemas.microsoft.com/office/drawing/2014/main" id="{38B9E2C8-784D-4E62-B6BA-DA566133CCB4}"/>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13" name="直線コネクタ 412">
          <a:extLst>
            <a:ext uri="{FF2B5EF4-FFF2-40B4-BE49-F238E27FC236}">
              <a16:creationId xmlns:a16="http://schemas.microsoft.com/office/drawing/2014/main" id="{6C351D78-E538-4D13-9158-4BEDAB09F89B}"/>
            </a:ext>
          </a:extLst>
        </xdr:cNvPr>
        <xdr:cNvCxnSpPr/>
      </xdr:nvCxnSpPr>
      <xdr:spPr>
        <a:xfrm>
          <a:off x="12449175" y="664346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14" name="テキスト ボックス 413">
          <a:extLst>
            <a:ext uri="{FF2B5EF4-FFF2-40B4-BE49-F238E27FC236}">
              <a16:creationId xmlns:a16="http://schemas.microsoft.com/office/drawing/2014/main" id="{5AADB119-9773-4879-96DD-E7EF5E4AB135}"/>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15" name="直線コネクタ 414">
          <a:extLst>
            <a:ext uri="{FF2B5EF4-FFF2-40B4-BE49-F238E27FC236}">
              <a16:creationId xmlns:a16="http://schemas.microsoft.com/office/drawing/2014/main" id="{D85114D0-91A5-473A-AAB9-CEEA93B5ACBC}"/>
            </a:ext>
          </a:extLst>
        </xdr:cNvPr>
        <xdr:cNvCxnSpPr/>
      </xdr:nvCxnSpPr>
      <xdr:spPr>
        <a:xfrm>
          <a:off x="12449175" y="631688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6" name="テキスト ボックス 415">
          <a:extLst>
            <a:ext uri="{FF2B5EF4-FFF2-40B4-BE49-F238E27FC236}">
              <a16:creationId xmlns:a16="http://schemas.microsoft.com/office/drawing/2014/main" id="{704E1CAC-AE52-4E49-A297-12B424993014}"/>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7" name="直線コネクタ 416">
          <a:extLst>
            <a:ext uri="{FF2B5EF4-FFF2-40B4-BE49-F238E27FC236}">
              <a16:creationId xmlns:a16="http://schemas.microsoft.com/office/drawing/2014/main" id="{82194599-0BE9-4C9F-A4E0-60D98443FFBB}"/>
            </a:ext>
          </a:extLst>
        </xdr:cNvPr>
        <xdr:cNvCxnSpPr/>
      </xdr:nvCxnSpPr>
      <xdr:spPr>
        <a:xfrm>
          <a:off x="12449175" y="599031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8" name="テキスト ボックス 417">
          <a:extLst>
            <a:ext uri="{FF2B5EF4-FFF2-40B4-BE49-F238E27FC236}">
              <a16:creationId xmlns:a16="http://schemas.microsoft.com/office/drawing/2014/main" id="{0E0644CB-86AC-437B-9112-D3798C40A78E}"/>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19" name="直線コネクタ 418">
          <a:extLst>
            <a:ext uri="{FF2B5EF4-FFF2-40B4-BE49-F238E27FC236}">
              <a16:creationId xmlns:a16="http://schemas.microsoft.com/office/drawing/2014/main" id="{629DE83A-FC47-44DF-A497-E61ADBBF48EB}"/>
            </a:ext>
          </a:extLst>
        </xdr:cNvPr>
        <xdr:cNvCxnSpPr/>
      </xdr:nvCxnSpPr>
      <xdr:spPr>
        <a:xfrm>
          <a:off x="12449175"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20" name="テキスト ボックス 419">
          <a:extLst>
            <a:ext uri="{FF2B5EF4-FFF2-40B4-BE49-F238E27FC236}">
              <a16:creationId xmlns:a16="http://schemas.microsoft.com/office/drawing/2014/main" id="{A7BDD677-D66D-43CD-9166-3D6BC2F242E2}"/>
            </a:ext>
          </a:extLst>
        </xdr:cNvPr>
        <xdr:cNvSpPr txBox="1"/>
      </xdr:nvSpPr>
      <xdr:spPr>
        <a:xfrm>
          <a:off x="12110236" y="5521524"/>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21" name="直線コネクタ 420">
          <a:extLst>
            <a:ext uri="{FF2B5EF4-FFF2-40B4-BE49-F238E27FC236}">
              <a16:creationId xmlns:a16="http://schemas.microsoft.com/office/drawing/2014/main" id="{2A5FEB6C-B113-4525-A51A-76C6A39E7EC0}"/>
            </a:ext>
          </a:extLst>
        </xdr:cNvPr>
        <xdr:cNvCxnSpPr/>
      </xdr:nvCxnSpPr>
      <xdr:spPr>
        <a:xfrm>
          <a:off x="12449175"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22" name="【認定こども園・幼稚園・保育所】&#10;有形固定資産減価償却率グラフ枠">
          <a:extLst>
            <a:ext uri="{FF2B5EF4-FFF2-40B4-BE49-F238E27FC236}">
              <a16:creationId xmlns:a16="http://schemas.microsoft.com/office/drawing/2014/main" id="{6C4EA124-1FB1-4FE3-BD5D-0218D107F50E}"/>
            </a:ext>
          </a:extLst>
        </xdr:cNvPr>
        <xdr:cNvSpPr/>
      </xdr:nvSpPr>
      <xdr:spPr>
        <a:xfrm>
          <a:off x="12449175"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154577</xdr:rowOff>
    </xdr:from>
    <xdr:to>
      <xdr:col>85</xdr:col>
      <xdr:colOff>126364</xdr:colOff>
      <xdr:row>42</xdr:row>
      <xdr:rowOff>92528</xdr:rowOff>
    </xdr:to>
    <xdr:cxnSp macro="">
      <xdr:nvCxnSpPr>
        <xdr:cNvPr id="423" name="直線コネクタ 422">
          <a:extLst>
            <a:ext uri="{FF2B5EF4-FFF2-40B4-BE49-F238E27FC236}">
              <a16:creationId xmlns:a16="http://schemas.microsoft.com/office/drawing/2014/main" id="{B7178114-7B81-40E7-8678-989DDE765090}"/>
            </a:ext>
          </a:extLst>
        </xdr:cNvPr>
        <xdr:cNvCxnSpPr/>
      </xdr:nvCxnSpPr>
      <xdr:spPr>
        <a:xfrm flipV="1">
          <a:off x="16322039" y="5812427"/>
          <a:ext cx="0" cy="14810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24" name="【認定こども園・幼稚園・保育所】&#10;有形固定資産減価償却率最小値テキスト">
          <a:extLst>
            <a:ext uri="{FF2B5EF4-FFF2-40B4-BE49-F238E27FC236}">
              <a16:creationId xmlns:a16="http://schemas.microsoft.com/office/drawing/2014/main" id="{C7D2C4DB-39B4-45D9-91FF-7B16B03AF1EC}"/>
            </a:ext>
          </a:extLst>
        </xdr:cNvPr>
        <xdr:cNvSpPr txBox="1"/>
      </xdr:nvSpPr>
      <xdr:spPr>
        <a:xfrm>
          <a:off x="16360775"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25" name="直線コネクタ 424">
          <a:extLst>
            <a:ext uri="{FF2B5EF4-FFF2-40B4-BE49-F238E27FC236}">
              <a16:creationId xmlns:a16="http://schemas.microsoft.com/office/drawing/2014/main" id="{C8FEDBCF-4D02-4C8B-BB16-694E2717A9CC}"/>
            </a:ext>
          </a:extLst>
        </xdr:cNvPr>
        <xdr:cNvCxnSpPr/>
      </xdr:nvCxnSpPr>
      <xdr:spPr>
        <a:xfrm>
          <a:off x="16230600" y="7293428"/>
          <a:ext cx="18097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101254</xdr:rowOff>
    </xdr:from>
    <xdr:ext cx="340478" cy="259045"/>
    <xdr:sp macro="" textlink="">
      <xdr:nvSpPr>
        <xdr:cNvPr id="426" name="【認定こども園・幼稚園・保育所】&#10;有形固定資産減価償却率最大値テキスト">
          <a:extLst>
            <a:ext uri="{FF2B5EF4-FFF2-40B4-BE49-F238E27FC236}">
              <a16:creationId xmlns:a16="http://schemas.microsoft.com/office/drawing/2014/main" id="{363382E7-CC48-4D22-8E55-B71366727425}"/>
            </a:ext>
          </a:extLst>
        </xdr:cNvPr>
        <xdr:cNvSpPr txBox="1"/>
      </xdr:nvSpPr>
      <xdr:spPr>
        <a:xfrm>
          <a:off x="16360775" y="559082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154577</xdr:rowOff>
    </xdr:from>
    <xdr:to>
      <xdr:col>86</xdr:col>
      <xdr:colOff>25400</xdr:colOff>
      <xdr:row>33</xdr:row>
      <xdr:rowOff>154577</xdr:rowOff>
    </xdr:to>
    <xdr:cxnSp macro="">
      <xdr:nvCxnSpPr>
        <xdr:cNvPr id="427" name="直線コネクタ 426">
          <a:extLst>
            <a:ext uri="{FF2B5EF4-FFF2-40B4-BE49-F238E27FC236}">
              <a16:creationId xmlns:a16="http://schemas.microsoft.com/office/drawing/2014/main" id="{64B93773-F27C-4EB0-B418-2A2E64661508}"/>
            </a:ext>
          </a:extLst>
        </xdr:cNvPr>
        <xdr:cNvCxnSpPr/>
      </xdr:nvCxnSpPr>
      <xdr:spPr>
        <a:xfrm>
          <a:off x="16230600" y="5812427"/>
          <a:ext cx="18097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97263</xdr:rowOff>
    </xdr:from>
    <xdr:ext cx="405111" cy="259045"/>
    <xdr:sp macro="" textlink="">
      <xdr:nvSpPr>
        <xdr:cNvPr id="428" name="【認定こども園・幼稚園・保育所】&#10;有形固定資産減価償却率平均値テキスト">
          <a:extLst>
            <a:ext uri="{FF2B5EF4-FFF2-40B4-BE49-F238E27FC236}">
              <a16:creationId xmlns:a16="http://schemas.microsoft.com/office/drawing/2014/main" id="{DA4BA7CD-2FEC-47F7-9BC3-8A66E37C7982}"/>
            </a:ext>
          </a:extLst>
        </xdr:cNvPr>
        <xdr:cNvSpPr txBox="1"/>
      </xdr:nvSpPr>
      <xdr:spPr>
        <a:xfrm>
          <a:off x="16360775" y="644091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74385</xdr:rowOff>
    </xdr:from>
    <xdr:to>
      <xdr:col>85</xdr:col>
      <xdr:colOff>177800</xdr:colOff>
      <xdr:row>39</xdr:row>
      <xdr:rowOff>4535</xdr:rowOff>
    </xdr:to>
    <xdr:sp macro="" textlink="">
      <xdr:nvSpPr>
        <xdr:cNvPr id="429" name="フローチャート: 判断 428">
          <a:extLst>
            <a:ext uri="{FF2B5EF4-FFF2-40B4-BE49-F238E27FC236}">
              <a16:creationId xmlns:a16="http://schemas.microsoft.com/office/drawing/2014/main" id="{CD434CF8-30B8-484C-9476-E51F51A23D26}"/>
            </a:ext>
          </a:extLst>
        </xdr:cNvPr>
        <xdr:cNvSpPr/>
      </xdr:nvSpPr>
      <xdr:spPr>
        <a:xfrm>
          <a:off x="16268700" y="6589485"/>
          <a:ext cx="10477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43362</xdr:rowOff>
    </xdr:from>
    <xdr:to>
      <xdr:col>81</xdr:col>
      <xdr:colOff>101600</xdr:colOff>
      <xdr:row>38</xdr:row>
      <xdr:rowOff>144962</xdr:rowOff>
    </xdr:to>
    <xdr:sp macro="" textlink="">
      <xdr:nvSpPr>
        <xdr:cNvPr id="430" name="フローチャート: 判断 429">
          <a:extLst>
            <a:ext uri="{FF2B5EF4-FFF2-40B4-BE49-F238E27FC236}">
              <a16:creationId xmlns:a16="http://schemas.microsoft.com/office/drawing/2014/main" id="{4C5ABC21-F856-47DF-A565-077F279CF820}"/>
            </a:ext>
          </a:extLst>
        </xdr:cNvPr>
        <xdr:cNvSpPr/>
      </xdr:nvSpPr>
      <xdr:spPr>
        <a:xfrm>
          <a:off x="15430500" y="6561637"/>
          <a:ext cx="10477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62956</xdr:rowOff>
    </xdr:from>
    <xdr:to>
      <xdr:col>76</xdr:col>
      <xdr:colOff>165100</xdr:colOff>
      <xdr:row>38</xdr:row>
      <xdr:rowOff>164556</xdr:rowOff>
    </xdr:to>
    <xdr:sp macro="" textlink="">
      <xdr:nvSpPr>
        <xdr:cNvPr id="431" name="フローチャート: 判断 430">
          <a:extLst>
            <a:ext uri="{FF2B5EF4-FFF2-40B4-BE49-F238E27FC236}">
              <a16:creationId xmlns:a16="http://schemas.microsoft.com/office/drawing/2014/main" id="{6B8C87BC-F529-4E6E-831D-72D47DF8277F}"/>
            </a:ext>
          </a:extLst>
        </xdr:cNvPr>
        <xdr:cNvSpPr/>
      </xdr:nvSpPr>
      <xdr:spPr>
        <a:xfrm>
          <a:off x="14544675" y="65812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54791</xdr:rowOff>
    </xdr:from>
    <xdr:to>
      <xdr:col>72</xdr:col>
      <xdr:colOff>38100</xdr:colOff>
      <xdr:row>38</xdr:row>
      <xdr:rowOff>156391</xdr:rowOff>
    </xdr:to>
    <xdr:sp macro="" textlink="">
      <xdr:nvSpPr>
        <xdr:cNvPr id="432" name="フローチャート: 判断 431">
          <a:extLst>
            <a:ext uri="{FF2B5EF4-FFF2-40B4-BE49-F238E27FC236}">
              <a16:creationId xmlns:a16="http://schemas.microsoft.com/office/drawing/2014/main" id="{3BBE627E-7495-427A-86BB-D15DCCEA90ED}"/>
            </a:ext>
          </a:extLst>
        </xdr:cNvPr>
        <xdr:cNvSpPr/>
      </xdr:nvSpPr>
      <xdr:spPr>
        <a:xfrm>
          <a:off x="13655675" y="6569891"/>
          <a:ext cx="984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10704</xdr:rowOff>
    </xdr:from>
    <xdr:to>
      <xdr:col>67</xdr:col>
      <xdr:colOff>101600</xdr:colOff>
      <xdr:row>38</xdr:row>
      <xdr:rowOff>112304</xdr:rowOff>
    </xdr:to>
    <xdr:sp macro="" textlink="">
      <xdr:nvSpPr>
        <xdr:cNvPr id="433" name="フローチャート: 判断 432">
          <a:extLst>
            <a:ext uri="{FF2B5EF4-FFF2-40B4-BE49-F238E27FC236}">
              <a16:creationId xmlns:a16="http://schemas.microsoft.com/office/drawing/2014/main" id="{B8A247DA-88A3-4975-B93B-69843948C353}"/>
            </a:ext>
          </a:extLst>
        </xdr:cNvPr>
        <xdr:cNvSpPr/>
      </xdr:nvSpPr>
      <xdr:spPr>
        <a:xfrm>
          <a:off x="12763500" y="6528979"/>
          <a:ext cx="10477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4" name="テキスト ボックス 433">
          <a:extLst>
            <a:ext uri="{FF2B5EF4-FFF2-40B4-BE49-F238E27FC236}">
              <a16:creationId xmlns:a16="http://schemas.microsoft.com/office/drawing/2014/main" id="{1B13A4E2-C8FE-48F0-B3A2-7E53B79BF798}"/>
            </a:ext>
          </a:extLst>
        </xdr:cNvPr>
        <xdr:cNvSpPr txBox="1"/>
      </xdr:nvSpPr>
      <xdr:spPr>
        <a:xfrm>
          <a:off x="16132175"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5" name="テキスト ボックス 434">
          <a:extLst>
            <a:ext uri="{FF2B5EF4-FFF2-40B4-BE49-F238E27FC236}">
              <a16:creationId xmlns:a16="http://schemas.microsoft.com/office/drawing/2014/main" id="{7914AA7B-10F9-45D0-B6F5-813A2DCA8142}"/>
            </a:ext>
          </a:extLst>
        </xdr:cNvPr>
        <xdr:cNvSpPr txBox="1"/>
      </xdr:nvSpPr>
      <xdr:spPr>
        <a:xfrm>
          <a:off x="15293975"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6" name="テキスト ボックス 435">
          <a:extLst>
            <a:ext uri="{FF2B5EF4-FFF2-40B4-BE49-F238E27FC236}">
              <a16:creationId xmlns:a16="http://schemas.microsoft.com/office/drawing/2014/main" id="{968C4FF0-A3A8-4370-96CE-7F20D301C206}"/>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7" name="テキスト ボックス 436">
          <a:extLst>
            <a:ext uri="{FF2B5EF4-FFF2-40B4-BE49-F238E27FC236}">
              <a16:creationId xmlns:a16="http://schemas.microsoft.com/office/drawing/2014/main" id="{D1B5BC96-6D3E-4540-B5C2-F5E489CE53A0}"/>
            </a:ext>
          </a:extLst>
        </xdr:cNvPr>
        <xdr:cNvSpPr txBox="1"/>
      </xdr:nvSpPr>
      <xdr:spPr>
        <a:xfrm>
          <a:off x="13515975"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8" name="テキスト ボックス 437">
          <a:extLst>
            <a:ext uri="{FF2B5EF4-FFF2-40B4-BE49-F238E27FC236}">
              <a16:creationId xmlns:a16="http://schemas.microsoft.com/office/drawing/2014/main" id="{E575038E-76A6-4FE9-B77E-720E4FE1A5FB}"/>
            </a:ext>
          </a:extLst>
        </xdr:cNvPr>
        <xdr:cNvSpPr txBox="1"/>
      </xdr:nvSpPr>
      <xdr:spPr>
        <a:xfrm>
          <a:off x="12626975"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80917</xdr:rowOff>
    </xdr:from>
    <xdr:to>
      <xdr:col>85</xdr:col>
      <xdr:colOff>177800</xdr:colOff>
      <xdr:row>39</xdr:row>
      <xdr:rowOff>11067</xdr:rowOff>
    </xdr:to>
    <xdr:sp macro="" textlink="">
      <xdr:nvSpPr>
        <xdr:cNvPr id="439" name="楕円 438">
          <a:extLst>
            <a:ext uri="{FF2B5EF4-FFF2-40B4-BE49-F238E27FC236}">
              <a16:creationId xmlns:a16="http://schemas.microsoft.com/office/drawing/2014/main" id="{D2A0DC7C-A434-4008-9DF4-EB8B2282421E}"/>
            </a:ext>
          </a:extLst>
        </xdr:cNvPr>
        <xdr:cNvSpPr/>
      </xdr:nvSpPr>
      <xdr:spPr>
        <a:xfrm>
          <a:off x="16268700" y="6596017"/>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59344</xdr:rowOff>
    </xdr:from>
    <xdr:ext cx="405111" cy="259045"/>
    <xdr:sp macro="" textlink="">
      <xdr:nvSpPr>
        <xdr:cNvPr id="440" name="【認定こども園・幼稚園・保育所】&#10;有形固定資産減価償却率該当値テキスト">
          <a:extLst>
            <a:ext uri="{FF2B5EF4-FFF2-40B4-BE49-F238E27FC236}">
              <a16:creationId xmlns:a16="http://schemas.microsoft.com/office/drawing/2014/main" id="{BB5563DB-2351-4F6E-90BE-A88851D7F95F}"/>
            </a:ext>
          </a:extLst>
        </xdr:cNvPr>
        <xdr:cNvSpPr txBox="1"/>
      </xdr:nvSpPr>
      <xdr:spPr>
        <a:xfrm>
          <a:off x="16360775" y="65744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28666</xdr:rowOff>
    </xdr:from>
    <xdr:to>
      <xdr:col>81</xdr:col>
      <xdr:colOff>101600</xdr:colOff>
      <xdr:row>38</xdr:row>
      <xdr:rowOff>130266</xdr:rowOff>
    </xdr:to>
    <xdr:sp macro="" textlink="">
      <xdr:nvSpPr>
        <xdr:cNvPr id="441" name="楕円 440">
          <a:extLst>
            <a:ext uri="{FF2B5EF4-FFF2-40B4-BE49-F238E27FC236}">
              <a16:creationId xmlns:a16="http://schemas.microsoft.com/office/drawing/2014/main" id="{9FF73C06-9D80-4A4D-B283-A8452E50D349}"/>
            </a:ext>
          </a:extLst>
        </xdr:cNvPr>
        <xdr:cNvSpPr/>
      </xdr:nvSpPr>
      <xdr:spPr>
        <a:xfrm>
          <a:off x="15430500" y="6546941"/>
          <a:ext cx="10477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79466</xdr:rowOff>
    </xdr:from>
    <xdr:to>
      <xdr:col>85</xdr:col>
      <xdr:colOff>127000</xdr:colOff>
      <xdr:row>38</xdr:row>
      <xdr:rowOff>131717</xdr:rowOff>
    </xdr:to>
    <xdr:cxnSp macro="">
      <xdr:nvCxnSpPr>
        <xdr:cNvPr id="442" name="直線コネクタ 441">
          <a:extLst>
            <a:ext uri="{FF2B5EF4-FFF2-40B4-BE49-F238E27FC236}">
              <a16:creationId xmlns:a16="http://schemas.microsoft.com/office/drawing/2014/main" id="{F073C78B-7242-40E5-B6AF-BF4F2C060612}"/>
            </a:ext>
          </a:extLst>
        </xdr:cNvPr>
        <xdr:cNvCxnSpPr/>
      </xdr:nvCxnSpPr>
      <xdr:spPr>
        <a:xfrm>
          <a:off x="15484475" y="6594566"/>
          <a:ext cx="838200" cy="52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152763</xdr:rowOff>
    </xdr:from>
    <xdr:to>
      <xdr:col>76</xdr:col>
      <xdr:colOff>165100</xdr:colOff>
      <xdr:row>38</xdr:row>
      <xdr:rowOff>82913</xdr:rowOff>
    </xdr:to>
    <xdr:sp macro="" textlink="">
      <xdr:nvSpPr>
        <xdr:cNvPr id="443" name="楕円 442">
          <a:extLst>
            <a:ext uri="{FF2B5EF4-FFF2-40B4-BE49-F238E27FC236}">
              <a16:creationId xmlns:a16="http://schemas.microsoft.com/office/drawing/2014/main" id="{3DA20EFD-3808-4F3C-A03E-8ED1E2F50D1F}"/>
            </a:ext>
          </a:extLst>
        </xdr:cNvPr>
        <xdr:cNvSpPr/>
      </xdr:nvSpPr>
      <xdr:spPr>
        <a:xfrm>
          <a:off x="14544675" y="6496413"/>
          <a:ext cx="1016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32113</xdr:rowOff>
    </xdr:from>
    <xdr:to>
      <xdr:col>81</xdr:col>
      <xdr:colOff>50800</xdr:colOff>
      <xdr:row>38</xdr:row>
      <xdr:rowOff>79466</xdr:rowOff>
    </xdr:to>
    <xdr:cxnSp macro="">
      <xdr:nvCxnSpPr>
        <xdr:cNvPr id="444" name="直線コネクタ 443">
          <a:extLst>
            <a:ext uri="{FF2B5EF4-FFF2-40B4-BE49-F238E27FC236}">
              <a16:creationId xmlns:a16="http://schemas.microsoft.com/office/drawing/2014/main" id="{3996E011-E40A-4D4A-B5A6-A8E3F2835421}"/>
            </a:ext>
          </a:extLst>
        </xdr:cNvPr>
        <xdr:cNvCxnSpPr/>
      </xdr:nvCxnSpPr>
      <xdr:spPr>
        <a:xfrm>
          <a:off x="14592300" y="6550388"/>
          <a:ext cx="892175" cy="441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102144</xdr:rowOff>
    </xdr:from>
    <xdr:to>
      <xdr:col>72</xdr:col>
      <xdr:colOff>38100</xdr:colOff>
      <xdr:row>38</xdr:row>
      <xdr:rowOff>32294</xdr:rowOff>
    </xdr:to>
    <xdr:sp macro="" textlink="">
      <xdr:nvSpPr>
        <xdr:cNvPr id="445" name="楕円 444">
          <a:extLst>
            <a:ext uri="{FF2B5EF4-FFF2-40B4-BE49-F238E27FC236}">
              <a16:creationId xmlns:a16="http://schemas.microsoft.com/office/drawing/2014/main" id="{F04B9719-1E2A-4E0B-949C-AADE4B294C0E}"/>
            </a:ext>
          </a:extLst>
        </xdr:cNvPr>
        <xdr:cNvSpPr/>
      </xdr:nvSpPr>
      <xdr:spPr>
        <a:xfrm>
          <a:off x="13655675" y="6448969"/>
          <a:ext cx="984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152944</xdr:rowOff>
    </xdr:from>
    <xdr:to>
      <xdr:col>76</xdr:col>
      <xdr:colOff>114300</xdr:colOff>
      <xdr:row>38</xdr:row>
      <xdr:rowOff>32113</xdr:rowOff>
    </xdr:to>
    <xdr:cxnSp macro="">
      <xdr:nvCxnSpPr>
        <xdr:cNvPr id="446" name="直線コネクタ 445">
          <a:extLst>
            <a:ext uri="{FF2B5EF4-FFF2-40B4-BE49-F238E27FC236}">
              <a16:creationId xmlns:a16="http://schemas.microsoft.com/office/drawing/2014/main" id="{2303BA63-07F4-4B06-A849-FF49FF242B99}"/>
            </a:ext>
          </a:extLst>
        </xdr:cNvPr>
        <xdr:cNvCxnSpPr/>
      </xdr:nvCxnSpPr>
      <xdr:spPr>
        <a:xfrm>
          <a:off x="13706475" y="6496594"/>
          <a:ext cx="885825" cy="537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53158</xdr:rowOff>
    </xdr:from>
    <xdr:to>
      <xdr:col>67</xdr:col>
      <xdr:colOff>101600</xdr:colOff>
      <xdr:row>37</xdr:row>
      <xdr:rowOff>154758</xdr:rowOff>
    </xdr:to>
    <xdr:sp macro="" textlink="">
      <xdr:nvSpPr>
        <xdr:cNvPr id="447" name="楕円 446">
          <a:extLst>
            <a:ext uri="{FF2B5EF4-FFF2-40B4-BE49-F238E27FC236}">
              <a16:creationId xmlns:a16="http://schemas.microsoft.com/office/drawing/2014/main" id="{948FC8C7-5DFC-444E-B3D9-94BC63B970D8}"/>
            </a:ext>
          </a:extLst>
        </xdr:cNvPr>
        <xdr:cNvSpPr/>
      </xdr:nvSpPr>
      <xdr:spPr>
        <a:xfrm>
          <a:off x="12763500" y="6396808"/>
          <a:ext cx="10477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103958</xdr:rowOff>
    </xdr:from>
    <xdr:to>
      <xdr:col>71</xdr:col>
      <xdr:colOff>177800</xdr:colOff>
      <xdr:row>37</xdr:row>
      <xdr:rowOff>152944</xdr:rowOff>
    </xdr:to>
    <xdr:cxnSp macro="">
      <xdr:nvCxnSpPr>
        <xdr:cNvPr id="448" name="直線コネクタ 447">
          <a:extLst>
            <a:ext uri="{FF2B5EF4-FFF2-40B4-BE49-F238E27FC236}">
              <a16:creationId xmlns:a16="http://schemas.microsoft.com/office/drawing/2014/main" id="{334D9659-4783-4BE0-8630-7F96D865E889}"/>
            </a:ext>
          </a:extLst>
        </xdr:cNvPr>
        <xdr:cNvCxnSpPr/>
      </xdr:nvCxnSpPr>
      <xdr:spPr>
        <a:xfrm>
          <a:off x="12817475" y="6450783"/>
          <a:ext cx="889000" cy="45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136089</xdr:rowOff>
    </xdr:from>
    <xdr:ext cx="405111" cy="259045"/>
    <xdr:sp macro="" textlink="">
      <xdr:nvSpPr>
        <xdr:cNvPr id="449" name="n_1aveValue【認定こども園・幼稚園・保育所】&#10;有形固定資産減価償却率">
          <a:extLst>
            <a:ext uri="{FF2B5EF4-FFF2-40B4-BE49-F238E27FC236}">
              <a16:creationId xmlns:a16="http://schemas.microsoft.com/office/drawing/2014/main" id="{FF5CA5E2-E0F9-40F9-8D46-E92DB45A2B68}"/>
            </a:ext>
          </a:extLst>
        </xdr:cNvPr>
        <xdr:cNvSpPr txBox="1"/>
      </xdr:nvSpPr>
      <xdr:spPr>
        <a:xfrm>
          <a:off x="15269219" y="66511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155683</xdr:rowOff>
    </xdr:from>
    <xdr:ext cx="405111" cy="259045"/>
    <xdr:sp macro="" textlink="">
      <xdr:nvSpPr>
        <xdr:cNvPr id="450" name="n_2aveValue【認定こども園・幼稚園・保育所】&#10;有形固定資産減価償却率">
          <a:extLst>
            <a:ext uri="{FF2B5EF4-FFF2-40B4-BE49-F238E27FC236}">
              <a16:creationId xmlns:a16="http://schemas.microsoft.com/office/drawing/2014/main" id="{8A4C9B82-FD9B-4C7B-AC91-43AA51E8B7A2}"/>
            </a:ext>
          </a:extLst>
        </xdr:cNvPr>
        <xdr:cNvSpPr txBox="1"/>
      </xdr:nvSpPr>
      <xdr:spPr>
        <a:xfrm>
          <a:off x="14392919" y="66707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147518</xdr:rowOff>
    </xdr:from>
    <xdr:ext cx="405111" cy="259045"/>
    <xdr:sp macro="" textlink="">
      <xdr:nvSpPr>
        <xdr:cNvPr id="451" name="n_3aveValue【認定こども園・幼稚園・保育所】&#10;有形固定資産減価償却率">
          <a:extLst>
            <a:ext uri="{FF2B5EF4-FFF2-40B4-BE49-F238E27FC236}">
              <a16:creationId xmlns:a16="http://schemas.microsoft.com/office/drawing/2014/main" id="{C9460AD3-6321-4684-8162-7664BE021911}"/>
            </a:ext>
          </a:extLst>
        </xdr:cNvPr>
        <xdr:cNvSpPr txBox="1"/>
      </xdr:nvSpPr>
      <xdr:spPr>
        <a:xfrm>
          <a:off x="13503919" y="66657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103431</xdr:rowOff>
    </xdr:from>
    <xdr:ext cx="405111" cy="259045"/>
    <xdr:sp macro="" textlink="">
      <xdr:nvSpPr>
        <xdr:cNvPr id="452" name="n_4aveValue【認定こども園・幼稚園・保育所】&#10;有形固定資産減価償却率">
          <a:extLst>
            <a:ext uri="{FF2B5EF4-FFF2-40B4-BE49-F238E27FC236}">
              <a16:creationId xmlns:a16="http://schemas.microsoft.com/office/drawing/2014/main" id="{AAF620AD-242F-4EB1-8957-E3145C88FD33}"/>
            </a:ext>
          </a:extLst>
        </xdr:cNvPr>
        <xdr:cNvSpPr txBox="1"/>
      </xdr:nvSpPr>
      <xdr:spPr>
        <a:xfrm>
          <a:off x="12611744" y="66217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36</xdr:row>
      <xdr:rowOff>146793</xdr:rowOff>
    </xdr:from>
    <xdr:ext cx="405111" cy="259045"/>
    <xdr:sp macro="" textlink="">
      <xdr:nvSpPr>
        <xdr:cNvPr id="453" name="n_1mainValue【認定こども園・幼稚園・保育所】&#10;有形固定資産減価償却率">
          <a:extLst>
            <a:ext uri="{FF2B5EF4-FFF2-40B4-BE49-F238E27FC236}">
              <a16:creationId xmlns:a16="http://schemas.microsoft.com/office/drawing/2014/main" id="{BC569417-D30F-477B-9D41-94E496B04ABE}"/>
            </a:ext>
          </a:extLst>
        </xdr:cNvPr>
        <xdr:cNvSpPr txBox="1"/>
      </xdr:nvSpPr>
      <xdr:spPr>
        <a:xfrm>
          <a:off x="15269219" y="63221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99440</xdr:rowOff>
    </xdr:from>
    <xdr:ext cx="405111" cy="259045"/>
    <xdr:sp macro="" textlink="">
      <xdr:nvSpPr>
        <xdr:cNvPr id="454" name="n_2mainValue【認定こども園・幼稚園・保育所】&#10;有形固定資産減価償却率">
          <a:extLst>
            <a:ext uri="{FF2B5EF4-FFF2-40B4-BE49-F238E27FC236}">
              <a16:creationId xmlns:a16="http://schemas.microsoft.com/office/drawing/2014/main" id="{43360B78-55DC-48B4-BDA2-4908896DE969}"/>
            </a:ext>
          </a:extLst>
        </xdr:cNvPr>
        <xdr:cNvSpPr txBox="1"/>
      </xdr:nvSpPr>
      <xdr:spPr>
        <a:xfrm>
          <a:off x="14392919" y="62716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48821</xdr:rowOff>
    </xdr:from>
    <xdr:ext cx="405111" cy="259045"/>
    <xdr:sp macro="" textlink="">
      <xdr:nvSpPr>
        <xdr:cNvPr id="455" name="n_3mainValue【認定こども園・幼稚園・保育所】&#10;有形固定資産減価償却率">
          <a:extLst>
            <a:ext uri="{FF2B5EF4-FFF2-40B4-BE49-F238E27FC236}">
              <a16:creationId xmlns:a16="http://schemas.microsoft.com/office/drawing/2014/main" id="{614EF20F-B63D-4216-B0BE-E8075BC8CA56}"/>
            </a:ext>
          </a:extLst>
        </xdr:cNvPr>
        <xdr:cNvSpPr txBox="1"/>
      </xdr:nvSpPr>
      <xdr:spPr>
        <a:xfrm>
          <a:off x="13503919" y="62241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171285</xdr:rowOff>
    </xdr:from>
    <xdr:ext cx="405111" cy="259045"/>
    <xdr:sp macro="" textlink="">
      <xdr:nvSpPr>
        <xdr:cNvPr id="456" name="n_4mainValue【認定こども園・幼稚園・保育所】&#10;有形固定資産減価償却率">
          <a:extLst>
            <a:ext uri="{FF2B5EF4-FFF2-40B4-BE49-F238E27FC236}">
              <a16:creationId xmlns:a16="http://schemas.microsoft.com/office/drawing/2014/main" id="{830890B6-04A0-44AA-ADB9-688CB6A33853}"/>
            </a:ext>
          </a:extLst>
        </xdr:cNvPr>
        <xdr:cNvSpPr txBox="1"/>
      </xdr:nvSpPr>
      <xdr:spPr>
        <a:xfrm>
          <a:off x="12611744" y="61720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7" name="正方形/長方形 456">
          <a:extLst>
            <a:ext uri="{FF2B5EF4-FFF2-40B4-BE49-F238E27FC236}">
              <a16:creationId xmlns:a16="http://schemas.microsoft.com/office/drawing/2014/main" id="{2E05D100-2878-4C68-BB43-409421DF7BE8}"/>
            </a:ext>
          </a:extLst>
        </xdr:cNvPr>
        <xdr:cNvSpPr/>
      </xdr:nvSpPr>
      <xdr:spPr>
        <a:xfrm>
          <a:off x="18288000" y="4191000"/>
          <a:ext cx="47244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8" name="正方形/長方形 457">
          <a:extLst>
            <a:ext uri="{FF2B5EF4-FFF2-40B4-BE49-F238E27FC236}">
              <a16:creationId xmlns:a16="http://schemas.microsoft.com/office/drawing/2014/main" id="{6D69DBF9-3EBC-4006-BFB3-44A1CFCA43A7}"/>
            </a:ext>
          </a:extLst>
        </xdr:cNvPr>
        <xdr:cNvSpPr/>
      </xdr:nvSpPr>
      <xdr:spPr>
        <a:xfrm>
          <a:off x="18418175" y="485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9" name="正方形/長方形 458">
          <a:extLst>
            <a:ext uri="{FF2B5EF4-FFF2-40B4-BE49-F238E27FC236}">
              <a16:creationId xmlns:a16="http://schemas.microsoft.com/office/drawing/2014/main" id="{66AD5160-7431-4BBB-BA6C-7A0131A575CD}"/>
            </a:ext>
          </a:extLst>
        </xdr:cNvPr>
        <xdr:cNvSpPr/>
      </xdr:nvSpPr>
      <xdr:spPr>
        <a:xfrm>
          <a:off x="18418175" y="505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60" name="正方形/長方形 459">
          <a:extLst>
            <a:ext uri="{FF2B5EF4-FFF2-40B4-BE49-F238E27FC236}">
              <a16:creationId xmlns:a16="http://schemas.microsoft.com/office/drawing/2014/main" id="{BF203848-E3A8-4F79-A33F-B2E04A46D34B}"/>
            </a:ext>
          </a:extLst>
        </xdr:cNvPr>
        <xdr:cNvSpPr/>
      </xdr:nvSpPr>
      <xdr:spPr>
        <a:xfrm>
          <a:off x="19431000" y="485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61" name="正方形/長方形 460">
          <a:extLst>
            <a:ext uri="{FF2B5EF4-FFF2-40B4-BE49-F238E27FC236}">
              <a16:creationId xmlns:a16="http://schemas.microsoft.com/office/drawing/2014/main" id="{6C4390B4-74E1-4C17-A0DE-AF989321CBD7}"/>
            </a:ext>
          </a:extLst>
        </xdr:cNvPr>
        <xdr:cNvSpPr/>
      </xdr:nvSpPr>
      <xdr:spPr>
        <a:xfrm>
          <a:off x="19431000" y="505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62" name="正方形/長方形 461">
          <a:extLst>
            <a:ext uri="{FF2B5EF4-FFF2-40B4-BE49-F238E27FC236}">
              <a16:creationId xmlns:a16="http://schemas.microsoft.com/office/drawing/2014/main" id="{FC9AFBE8-1D4C-4D5A-A28C-20BFCFE238C0}"/>
            </a:ext>
          </a:extLst>
        </xdr:cNvPr>
        <xdr:cNvSpPr/>
      </xdr:nvSpPr>
      <xdr:spPr>
        <a:xfrm>
          <a:off x="20574000" y="485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3" name="正方形/長方形 462">
          <a:extLst>
            <a:ext uri="{FF2B5EF4-FFF2-40B4-BE49-F238E27FC236}">
              <a16:creationId xmlns:a16="http://schemas.microsoft.com/office/drawing/2014/main" id="{E7234437-3E48-425B-B416-BDF16DE0E0A2}"/>
            </a:ext>
          </a:extLst>
        </xdr:cNvPr>
        <xdr:cNvSpPr/>
      </xdr:nvSpPr>
      <xdr:spPr>
        <a:xfrm>
          <a:off x="20574000" y="505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4" name="正方形/長方形 463">
          <a:extLst>
            <a:ext uri="{FF2B5EF4-FFF2-40B4-BE49-F238E27FC236}">
              <a16:creationId xmlns:a16="http://schemas.microsoft.com/office/drawing/2014/main" id="{E6C5E42D-9EAB-49D1-9E2A-0467E01428F8}"/>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5" name="テキスト ボックス 464">
          <a:extLst>
            <a:ext uri="{FF2B5EF4-FFF2-40B4-BE49-F238E27FC236}">
              <a16:creationId xmlns:a16="http://schemas.microsoft.com/office/drawing/2014/main" id="{D918A2B6-6C82-45C7-8F9A-AF00B5DE894B}"/>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6" name="直線コネクタ 465">
          <a:extLst>
            <a:ext uri="{FF2B5EF4-FFF2-40B4-BE49-F238E27FC236}">
              <a16:creationId xmlns:a16="http://schemas.microsoft.com/office/drawing/2014/main" id="{735E030F-6584-44D5-8C82-55FBDF155BB6}"/>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92528</xdr:rowOff>
    </xdr:from>
    <xdr:to>
      <xdr:col>120</xdr:col>
      <xdr:colOff>114300</xdr:colOff>
      <xdr:row>42</xdr:row>
      <xdr:rowOff>92528</xdr:rowOff>
    </xdr:to>
    <xdr:cxnSp macro="">
      <xdr:nvCxnSpPr>
        <xdr:cNvPr id="467" name="直線コネクタ 466">
          <a:extLst>
            <a:ext uri="{FF2B5EF4-FFF2-40B4-BE49-F238E27FC236}">
              <a16:creationId xmlns:a16="http://schemas.microsoft.com/office/drawing/2014/main" id="{1F1E9C4C-0D1D-4B9B-AEE8-84C58A2636D8}"/>
            </a:ext>
          </a:extLst>
        </xdr:cNvPr>
        <xdr:cNvCxnSpPr/>
      </xdr:nvCxnSpPr>
      <xdr:spPr>
        <a:xfrm>
          <a:off x="18288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121755</xdr:rowOff>
    </xdr:from>
    <xdr:ext cx="467179" cy="259045"/>
    <xdr:sp macro="" textlink="">
      <xdr:nvSpPr>
        <xdr:cNvPr id="468" name="テキスト ボックス 467">
          <a:extLst>
            <a:ext uri="{FF2B5EF4-FFF2-40B4-BE49-F238E27FC236}">
              <a16:creationId xmlns:a16="http://schemas.microsoft.com/office/drawing/2014/main" id="{05A87336-43CD-40C9-B4B6-ED75A03072AB}"/>
            </a:ext>
          </a:extLst>
        </xdr:cNvPr>
        <xdr:cNvSpPr txBox="1"/>
      </xdr:nvSpPr>
      <xdr:spPr>
        <a:xfrm>
          <a:off x="17823996" y="715438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469" name="直線コネクタ 468">
          <a:extLst>
            <a:ext uri="{FF2B5EF4-FFF2-40B4-BE49-F238E27FC236}">
              <a16:creationId xmlns:a16="http://schemas.microsoft.com/office/drawing/2014/main" id="{B1421800-BC9A-4CDF-953E-8D8EA2B71E68}"/>
            </a:ext>
          </a:extLst>
        </xdr:cNvPr>
        <xdr:cNvCxnSpPr/>
      </xdr:nvCxnSpPr>
      <xdr:spPr>
        <a:xfrm>
          <a:off x="18288000" y="697003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138084</xdr:rowOff>
    </xdr:from>
    <xdr:ext cx="467179" cy="259045"/>
    <xdr:sp macro="" textlink="">
      <xdr:nvSpPr>
        <xdr:cNvPr id="470" name="テキスト ボックス 469">
          <a:extLst>
            <a:ext uri="{FF2B5EF4-FFF2-40B4-BE49-F238E27FC236}">
              <a16:creationId xmlns:a16="http://schemas.microsoft.com/office/drawing/2014/main" id="{52CC3320-A13E-48F7-9460-6C755FE9BFD9}"/>
            </a:ext>
          </a:extLst>
        </xdr:cNvPr>
        <xdr:cNvSpPr txBox="1"/>
      </xdr:nvSpPr>
      <xdr:spPr>
        <a:xfrm>
          <a:off x="17823996" y="682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471" name="直線コネクタ 470">
          <a:extLst>
            <a:ext uri="{FF2B5EF4-FFF2-40B4-BE49-F238E27FC236}">
              <a16:creationId xmlns:a16="http://schemas.microsoft.com/office/drawing/2014/main" id="{69C1B1D0-CB2C-495C-BDFE-B9B3D5AB3DB0}"/>
            </a:ext>
          </a:extLst>
        </xdr:cNvPr>
        <xdr:cNvCxnSpPr/>
      </xdr:nvCxnSpPr>
      <xdr:spPr>
        <a:xfrm>
          <a:off x="18288000" y="664346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37</xdr:row>
      <xdr:rowOff>154412</xdr:rowOff>
    </xdr:from>
    <xdr:ext cx="467179" cy="259045"/>
    <xdr:sp macro="" textlink="">
      <xdr:nvSpPr>
        <xdr:cNvPr id="472" name="テキスト ボックス 471">
          <a:extLst>
            <a:ext uri="{FF2B5EF4-FFF2-40B4-BE49-F238E27FC236}">
              <a16:creationId xmlns:a16="http://schemas.microsoft.com/office/drawing/2014/main" id="{08AA6C58-6D3D-49CA-A88B-D42D0AB5D138}"/>
            </a:ext>
          </a:extLst>
        </xdr:cNvPr>
        <xdr:cNvSpPr txBox="1"/>
      </xdr:nvSpPr>
      <xdr:spPr>
        <a:xfrm>
          <a:off x="17823996" y="649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473" name="直線コネクタ 472">
          <a:extLst>
            <a:ext uri="{FF2B5EF4-FFF2-40B4-BE49-F238E27FC236}">
              <a16:creationId xmlns:a16="http://schemas.microsoft.com/office/drawing/2014/main" id="{BC3DEE61-DA80-4003-BF96-9E3F377EEE6C}"/>
            </a:ext>
          </a:extLst>
        </xdr:cNvPr>
        <xdr:cNvCxnSpPr/>
      </xdr:nvCxnSpPr>
      <xdr:spPr>
        <a:xfrm>
          <a:off x="18288000" y="631688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170741</xdr:rowOff>
    </xdr:from>
    <xdr:ext cx="467179" cy="259045"/>
    <xdr:sp macro="" textlink="">
      <xdr:nvSpPr>
        <xdr:cNvPr id="474" name="テキスト ボックス 473">
          <a:extLst>
            <a:ext uri="{FF2B5EF4-FFF2-40B4-BE49-F238E27FC236}">
              <a16:creationId xmlns:a16="http://schemas.microsoft.com/office/drawing/2014/main" id="{B0B89869-7B0D-4367-B1DA-2EC497F1C342}"/>
            </a:ext>
          </a:extLst>
        </xdr:cNvPr>
        <xdr:cNvSpPr txBox="1"/>
      </xdr:nvSpPr>
      <xdr:spPr>
        <a:xfrm>
          <a:off x="17823996" y="617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475" name="直線コネクタ 474">
          <a:extLst>
            <a:ext uri="{FF2B5EF4-FFF2-40B4-BE49-F238E27FC236}">
              <a16:creationId xmlns:a16="http://schemas.microsoft.com/office/drawing/2014/main" id="{E8FF2EEF-DBA1-44A4-BD12-2BA4488E4CC2}"/>
            </a:ext>
          </a:extLst>
        </xdr:cNvPr>
        <xdr:cNvCxnSpPr/>
      </xdr:nvCxnSpPr>
      <xdr:spPr>
        <a:xfrm>
          <a:off x="18288000" y="599031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15620</xdr:rowOff>
    </xdr:from>
    <xdr:ext cx="467179" cy="259045"/>
    <xdr:sp macro="" textlink="">
      <xdr:nvSpPr>
        <xdr:cNvPr id="476" name="テキスト ボックス 475">
          <a:extLst>
            <a:ext uri="{FF2B5EF4-FFF2-40B4-BE49-F238E27FC236}">
              <a16:creationId xmlns:a16="http://schemas.microsoft.com/office/drawing/2014/main" id="{F16CC485-1078-4DFA-AF13-93B85F4A3961}"/>
            </a:ext>
          </a:extLst>
        </xdr:cNvPr>
        <xdr:cNvSpPr txBox="1"/>
      </xdr:nvSpPr>
      <xdr:spPr>
        <a:xfrm>
          <a:off x="17823996" y="584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477" name="直線コネクタ 476">
          <a:extLst>
            <a:ext uri="{FF2B5EF4-FFF2-40B4-BE49-F238E27FC236}">
              <a16:creationId xmlns:a16="http://schemas.microsoft.com/office/drawing/2014/main" id="{41637853-B910-4DE0-B68E-25EBD6CBEEAB}"/>
            </a:ext>
          </a:extLst>
        </xdr:cNvPr>
        <xdr:cNvCxnSpPr/>
      </xdr:nvCxnSpPr>
      <xdr:spPr>
        <a:xfrm>
          <a:off x="18288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31949</xdr:rowOff>
    </xdr:from>
    <xdr:ext cx="467179" cy="259045"/>
    <xdr:sp macro="" textlink="">
      <xdr:nvSpPr>
        <xdr:cNvPr id="478" name="テキスト ボックス 477">
          <a:extLst>
            <a:ext uri="{FF2B5EF4-FFF2-40B4-BE49-F238E27FC236}">
              <a16:creationId xmlns:a16="http://schemas.microsoft.com/office/drawing/2014/main" id="{6DC4F599-4FF4-4D89-BE96-F95825A1A191}"/>
            </a:ext>
          </a:extLst>
        </xdr:cNvPr>
        <xdr:cNvSpPr txBox="1"/>
      </xdr:nvSpPr>
      <xdr:spPr>
        <a:xfrm>
          <a:off x="17823996" y="552152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9" name="直線コネクタ 478">
          <a:extLst>
            <a:ext uri="{FF2B5EF4-FFF2-40B4-BE49-F238E27FC236}">
              <a16:creationId xmlns:a16="http://schemas.microsoft.com/office/drawing/2014/main" id="{C9BC0BEE-7CB0-46BC-B29A-F7BA52118074}"/>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80" name="テキスト ボックス 479">
          <a:extLst>
            <a:ext uri="{FF2B5EF4-FFF2-40B4-BE49-F238E27FC236}">
              <a16:creationId xmlns:a16="http://schemas.microsoft.com/office/drawing/2014/main" id="{CD33F3C7-82E9-4E48-8D5F-C53ED4553149}"/>
            </a:ext>
          </a:extLst>
        </xdr:cNvPr>
        <xdr:cNvSpPr txBox="1"/>
      </xdr:nvSpPr>
      <xdr:spPr>
        <a:xfrm>
          <a:off x="17823996" y="5194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81" name="【認定こども園・幼稚園・保育所】&#10;一人当たり面積グラフ枠">
          <a:extLst>
            <a:ext uri="{FF2B5EF4-FFF2-40B4-BE49-F238E27FC236}">
              <a16:creationId xmlns:a16="http://schemas.microsoft.com/office/drawing/2014/main" id="{EB84AA51-13BC-47EC-A31B-B196A19FB92A}"/>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155122</xdr:rowOff>
    </xdr:from>
    <xdr:to>
      <xdr:col>116</xdr:col>
      <xdr:colOff>62864</xdr:colOff>
      <xdr:row>41</xdr:row>
      <xdr:rowOff>168184</xdr:rowOff>
    </xdr:to>
    <xdr:cxnSp macro="">
      <xdr:nvCxnSpPr>
        <xdr:cNvPr id="482" name="直線コネクタ 481">
          <a:extLst>
            <a:ext uri="{FF2B5EF4-FFF2-40B4-BE49-F238E27FC236}">
              <a16:creationId xmlns:a16="http://schemas.microsoft.com/office/drawing/2014/main" id="{E8E0E65A-6B6F-4207-B87F-AC726AA6E185}"/>
            </a:ext>
          </a:extLst>
        </xdr:cNvPr>
        <xdr:cNvCxnSpPr/>
      </xdr:nvCxnSpPr>
      <xdr:spPr>
        <a:xfrm flipV="1">
          <a:off x="22164039" y="5812972"/>
          <a:ext cx="0" cy="13846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561</xdr:rowOff>
    </xdr:from>
    <xdr:ext cx="469744" cy="259045"/>
    <xdr:sp macro="" textlink="">
      <xdr:nvSpPr>
        <xdr:cNvPr id="483" name="【認定こども園・幼稚園・保育所】&#10;一人当たり面積最小値テキスト">
          <a:extLst>
            <a:ext uri="{FF2B5EF4-FFF2-40B4-BE49-F238E27FC236}">
              <a16:creationId xmlns:a16="http://schemas.microsoft.com/office/drawing/2014/main" id="{68A34760-8886-4594-B559-14D3CBD4D84E}"/>
            </a:ext>
          </a:extLst>
        </xdr:cNvPr>
        <xdr:cNvSpPr txBox="1"/>
      </xdr:nvSpPr>
      <xdr:spPr>
        <a:xfrm>
          <a:off x="22202775" y="72014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168184</xdr:rowOff>
    </xdr:from>
    <xdr:to>
      <xdr:col>116</xdr:col>
      <xdr:colOff>152400</xdr:colOff>
      <xdr:row>41</xdr:row>
      <xdr:rowOff>168184</xdr:rowOff>
    </xdr:to>
    <xdr:cxnSp macro="">
      <xdr:nvCxnSpPr>
        <xdr:cNvPr id="484" name="直線コネクタ 483">
          <a:extLst>
            <a:ext uri="{FF2B5EF4-FFF2-40B4-BE49-F238E27FC236}">
              <a16:creationId xmlns:a16="http://schemas.microsoft.com/office/drawing/2014/main" id="{EDF5AD1C-01ED-43B3-B4E2-66DF3E8187BB}"/>
            </a:ext>
          </a:extLst>
        </xdr:cNvPr>
        <xdr:cNvCxnSpPr/>
      </xdr:nvCxnSpPr>
      <xdr:spPr>
        <a:xfrm>
          <a:off x="22075775" y="7197634"/>
          <a:ext cx="1746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101799</xdr:rowOff>
    </xdr:from>
    <xdr:ext cx="469744" cy="259045"/>
    <xdr:sp macro="" textlink="">
      <xdr:nvSpPr>
        <xdr:cNvPr id="485" name="【認定こども園・幼稚園・保育所】&#10;一人当たり面積最大値テキスト">
          <a:extLst>
            <a:ext uri="{FF2B5EF4-FFF2-40B4-BE49-F238E27FC236}">
              <a16:creationId xmlns:a16="http://schemas.microsoft.com/office/drawing/2014/main" id="{DEA7B91C-A588-41B4-A80C-E4AC952C0DDA}"/>
            </a:ext>
          </a:extLst>
        </xdr:cNvPr>
        <xdr:cNvSpPr txBox="1"/>
      </xdr:nvSpPr>
      <xdr:spPr>
        <a:xfrm>
          <a:off x="22202775" y="55913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155122</xdr:rowOff>
    </xdr:from>
    <xdr:to>
      <xdr:col>116</xdr:col>
      <xdr:colOff>152400</xdr:colOff>
      <xdr:row>33</xdr:row>
      <xdr:rowOff>155122</xdr:rowOff>
    </xdr:to>
    <xdr:cxnSp macro="">
      <xdr:nvCxnSpPr>
        <xdr:cNvPr id="486" name="直線コネクタ 485">
          <a:extLst>
            <a:ext uri="{FF2B5EF4-FFF2-40B4-BE49-F238E27FC236}">
              <a16:creationId xmlns:a16="http://schemas.microsoft.com/office/drawing/2014/main" id="{73AD069E-4EC3-4E81-8B9F-A4D628FA1814}"/>
            </a:ext>
          </a:extLst>
        </xdr:cNvPr>
        <xdr:cNvCxnSpPr/>
      </xdr:nvCxnSpPr>
      <xdr:spPr>
        <a:xfrm>
          <a:off x="22075775" y="5812972"/>
          <a:ext cx="1746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8726</xdr:rowOff>
    </xdr:from>
    <xdr:ext cx="469744" cy="259045"/>
    <xdr:sp macro="" textlink="">
      <xdr:nvSpPr>
        <xdr:cNvPr id="487" name="【認定こども園・幼稚園・保育所】&#10;一人当たり面積平均値テキスト">
          <a:extLst>
            <a:ext uri="{FF2B5EF4-FFF2-40B4-BE49-F238E27FC236}">
              <a16:creationId xmlns:a16="http://schemas.microsoft.com/office/drawing/2014/main" id="{9CF00E3D-EC0C-4075-90BC-BCE65868030F}"/>
            </a:ext>
          </a:extLst>
        </xdr:cNvPr>
        <xdr:cNvSpPr txBox="1"/>
      </xdr:nvSpPr>
      <xdr:spPr>
        <a:xfrm>
          <a:off x="22202775" y="669845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30299</xdr:rowOff>
    </xdr:from>
    <xdr:to>
      <xdr:col>116</xdr:col>
      <xdr:colOff>114300</xdr:colOff>
      <xdr:row>39</xdr:row>
      <xdr:rowOff>131899</xdr:rowOff>
    </xdr:to>
    <xdr:sp macro="" textlink="">
      <xdr:nvSpPr>
        <xdr:cNvPr id="488" name="フローチャート: 判断 487">
          <a:extLst>
            <a:ext uri="{FF2B5EF4-FFF2-40B4-BE49-F238E27FC236}">
              <a16:creationId xmlns:a16="http://schemas.microsoft.com/office/drawing/2014/main" id="{C7148351-0F98-494D-BA3A-3EFE24004CDB}"/>
            </a:ext>
          </a:extLst>
        </xdr:cNvPr>
        <xdr:cNvSpPr/>
      </xdr:nvSpPr>
      <xdr:spPr>
        <a:xfrm>
          <a:off x="22113875" y="6720024"/>
          <a:ext cx="9842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34653</xdr:rowOff>
    </xdr:from>
    <xdr:to>
      <xdr:col>112</xdr:col>
      <xdr:colOff>38100</xdr:colOff>
      <xdr:row>39</xdr:row>
      <xdr:rowOff>136253</xdr:rowOff>
    </xdr:to>
    <xdr:sp macro="" textlink="">
      <xdr:nvSpPr>
        <xdr:cNvPr id="489" name="フローチャート: 判断 488">
          <a:extLst>
            <a:ext uri="{FF2B5EF4-FFF2-40B4-BE49-F238E27FC236}">
              <a16:creationId xmlns:a16="http://schemas.microsoft.com/office/drawing/2014/main" id="{3B994D10-C45C-4553-96BE-130875B9DAF6}"/>
            </a:ext>
          </a:extLst>
        </xdr:cNvPr>
        <xdr:cNvSpPr/>
      </xdr:nvSpPr>
      <xdr:spPr>
        <a:xfrm>
          <a:off x="21275675" y="6721203"/>
          <a:ext cx="984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95613</xdr:rowOff>
    </xdr:from>
    <xdr:to>
      <xdr:col>107</xdr:col>
      <xdr:colOff>101600</xdr:colOff>
      <xdr:row>40</xdr:row>
      <xdr:rowOff>25763</xdr:rowOff>
    </xdr:to>
    <xdr:sp macro="" textlink="">
      <xdr:nvSpPr>
        <xdr:cNvPr id="490" name="フローチャート: 判断 489">
          <a:extLst>
            <a:ext uri="{FF2B5EF4-FFF2-40B4-BE49-F238E27FC236}">
              <a16:creationId xmlns:a16="http://schemas.microsoft.com/office/drawing/2014/main" id="{AA0917D2-73F2-43C5-B2D2-181A8A365D34}"/>
            </a:ext>
          </a:extLst>
        </xdr:cNvPr>
        <xdr:cNvSpPr/>
      </xdr:nvSpPr>
      <xdr:spPr>
        <a:xfrm>
          <a:off x="20383500" y="6782163"/>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121738</xdr:rowOff>
    </xdr:from>
    <xdr:to>
      <xdr:col>102</xdr:col>
      <xdr:colOff>165100</xdr:colOff>
      <xdr:row>40</xdr:row>
      <xdr:rowOff>51888</xdr:rowOff>
    </xdr:to>
    <xdr:sp macro="" textlink="">
      <xdr:nvSpPr>
        <xdr:cNvPr id="491" name="フローチャート: 判断 490">
          <a:extLst>
            <a:ext uri="{FF2B5EF4-FFF2-40B4-BE49-F238E27FC236}">
              <a16:creationId xmlns:a16="http://schemas.microsoft.com/office/drawing/2014/main" id="{95CB61DC-572C-4B03-82CF-186A2CF0BAD7}"/>
            </a:ext>
          </a:extLst>
        </xdr:cNvPr>
        <xdr:cNvSpPr/>
      </xdr:nvSpPr>
      <xdr:spPr>
        <a:xfrm>
          <a:off x="19497675" y="6811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87993</xdr:rowOff>
    </xdr:from>
    <xdr:to>
      <xdr:col>98</xdr:col>
      <xdr:colOff>38100</xdr:colOff>
      <xdr:row>40</xdr:row>
      <xdr:rowOff>18143</xdr:rowOff>
    </xdr:to>
    <xdr:sp macro="" textlink="">
      <xdr:nvSpPr>
        <xdr:cNvPr id="492" name="フローチャート: 判断 491">
          <a:extLst>
            <a:ext uri="{FF2B5EF4-FFF2-40B4-BE49-F238E27FC236}">
              <a16:creationId xmlns:a16="http://schemas.microsoft.com/office/drawing/2014/main" id="{FDC80B70-802E-431B-8E0D-CC646FE7E0A3}"/>
            </a:ext>
          </a:extLst>
        </xdr:cNvPr>
        <xdr:cNvSpPr/>
      </xdr:nvSpPr>
      <xdr:spPr>
        <a:xfrm>
          <a:off x="18608675" y="6777718"/>
          <a:ext cx="9842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93" name="テキスト ボックス 492">
          <a:extLst>
            <a:ext uri="{FF2B5EF4-FFF2-40B4-BE49-F238E27FC236}">
              <a16:creationId xmlns:a16="http://schemas.microsoft.com/office/drawing/2014/main" id="{02E8FDE2-33E6-46EA-9911-9D07DCF57EA7}"/>
            </a:ext>
          </a:extLst>
        </xdr:cNvPr>
        <xdr:cNvSpPr txBox="1"/>
      </xdr:nvSpPr>
      <xdr:spPr>
        <a:xfrm>
          <a:off x="21974175"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94" name="テキスト ボックス 493">
          <a:extLst>
            <a:ext uri="{FF2B5EF4-FFF2-40B4-BE49-F238E27FC236}">
              <a16:creationId xmlns:a16="http://schemas.microsoft.com/office/drawing/2014/main" id="{A18D63C9-6CE9-403F-8852-13D920F37009}"/>
            </a:ext>
          </a:extLst>
        </xdr:cNvPr>
        <xdr:cNvSpPr txBox="1"/>
      </xdr:nvSpPr>
      <xdr:spPr>
        <a:xfrm>
          <a:off x="21135975"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95" name="テキスト ボックス 494">
          <a:extLst>
            <a:ext uri="{FF2B5EF4-FFF2-40B4-BE49-F238E27FC236}">
              <a16:creationId xmlns:a16="http://schemas.microsoft.com/office/drawing/2014/main" id="{9472F981-CB49-433C-9A30-43CF32BDDBED}"/>
            </a:ext>
          </a:extLst>
        </xdr:cNvPr>
        <xdr:cNvSpPr txBox="1"/>
      </xdr:nvSpPr>
      <xdr:spPr>
        <a:xfrm>
          <a:off x="20246975"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6" name="テキスト ボックス 495">
          <a:extLst>
            <a:ext uri="{FF2B5EF4-FFF2-40B4-BE49-F238E27FC236}">
              <a16:creationId xmlns:a16="http://schemas.microsoft.com/office/drawing/2014/main" id="{FE33E508-B10D-400E-98CA-17A1C157DADD}"/>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7" name="テキスト ボックス 496">
          <a:extLst>
            <a:ext uri="{FF2B5EF4-FFF2-40B4-BE49-F238E27FC236}">
              <a16:creationId xmlns:a16="http://schemas.microsoft.com/office/drawing/2014/main" id="{11661CC0-B386-47D3-942A-629A84E18335}"/>
            </a:ext>
          </a:extLst>
        </xdr:cNvPr>
        <xdr:cNvSpPr txBox="1"/>
      </xdr:nvSpPr>
      <xdr:spPr>
        <a:xfrm>
          <a:off x="18468975"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86360</xdr:rowOff>
    </xdr:from>
    <xdr:to>
      <xdr:col>116</xdr:col>
      <xdr:colOff>114300</xdr:colOff>
      <xdr:row>39</xdr:row>
      <xdr:rowOff>16510</xdr:rowOff>
    </xdr:to>
    <xdr:sp macro="" textlink="">
      <xdr:nvSpPr>
        <xdr:cNvPr id="498" name="楕円 497">
          <a:extLst>
            <a:ext uri="{FF2B5EF4-FFF2-40B4-BE49-F238E27FC236}">
              <a16:creationId xmlns:a16="http://schemas.microsoft.com/office/drawing/2014/main" id="{92A9EE10-699F-44B1-BAE8-F656C82A7CD9}"/>
            </a:ext>
          </a:extLst>
        </xdr:cNvPr>
        <xdr:cNvSpPr/>
      </xdr:nvSpPr>
      <xdr:spPr>
        <a:xfrm>
          <a:off x="22113875" y="6604635"/>
          <a:ext cx="9842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37</xdr:row>
      <xdr:rowOff>109237</xdr:rowOff>
    </xdr:from>
    <xdr:ext cx="469744" cy="259045"/>
    <xdr:sp macro="" textlink="">
      <xdr:nvSpPr>
        <xdr:cNvPr id="499" name="【認定こども園・幼稚園・保育所】&#10;一人当たり面積該当値テキスト">
          <a:extLst>
            <a:ext uri="{FF2B5EF4-FFF2-40B4-BE49-F238E27FC236}">
              <a16:creationId xmlns:a16="http://schemas.microsoft.com/office/drawing/2014/main" id="{082BC9BE-2A81-4AEA-8140-16B828E97379}"/>
            </a:ext>
          </a:extLst>
        </xdr:cNvPr>
        <xdr:cNvSpPr txBox="1"/>
      </xdr:nvSpPr>
      <xdr:spPr>
        <a:xfrm>
          <a:off x="22202775" y="64560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101600</xdr:rowOff>
    </xdr:from>
    <xdr:to>
      <xdr:col>112</xdr:col>
      <xdr:colOff>38100</xdr:colOff>
      <xdr:row>39</xdr:row>
      <xdr:rowOff>31750</xdr:rowOff>
    </xdr:to>
    <xdr:sp macro="" textlink="">
      <xdr:nvSpPr>
        <xdr:cNvPr id="500" name="楕円 499">
          <a:extLst>
            <a:ext uri="{FF2B5EF4-FFF2-40B4-BE49-F238E27FC236}">
              <a16:creationId xmlns:a16="http://schemas.microsoft.com/office/drawing/2014/main" id="{DDBBFEE9-29EC-48C5-AC10-05353C2169DF}"/>
            </a:ext>
          </a:extLst>
        </xdr:cNvPr>
        <xdr:cNvSpPr/>
      </xdr:nvSpPr>
      <xdr:spPr>
        <a:xfrm>
          <a:off x="21275675" y="6619875"/>
          <a:ext cx="984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38</xdr:row>
      <xdr:rowOff>137160</xdr:rowOff>
    </xdr:from>
    <xdr:to>
      <xdr:col>116</xdr:col>
      <xdr:colOff>63500</xdr:colOff>
      <xdr:row>38</xdr:row>
      <xdr:rowOff>152400</xdr:rowOff>
    </xdr:to>
    <xdr:cxnSp macro="">
      <xdr:nvCxnSpPr>
        <xdr:cNvPr id="501" name="直線コネクタ 500">
          <a:extLst>
            <a:ext uri="{FF2B5EF4-FFF2-40B4-BE49-F238E27FC236}">
              <a16:creationId xmlns:a16="http://schemas.microsoft.com/office/drawing/2014/main" id="{6C891E31-EF2A-49F8-B83B-A534AD6F9A5B}"/>
            </a:ext>
          </a:extLst>
        </xdr:cNvPr>
        <xdr:cNvCxnSpPr/>
      </xdr:nvCxnSpPr>
      <xdr:spPr>
        <a:xfrm flipV="1">
          <a:off x="21326475" y="6652260"/>
          <a:ext cx="8382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112485</xdr:rowOff>
    </xdr:from>
    <xdr:to>
      <xdr:col>107</xdr:col>
      <xdr:colOff>101600</xdr:colOff>
      <xdr:row>39</xdr:row>
      <xdr:rowOff>42635</xdr:rowOff>
    </xdr:to>
    <xdr:sp macro="" textlink="">
      <xdr:nvSpPr>
        <xdr:cNvPr id="502" name="楕円 501">
          <a:extLst>
            <a:ext uri="{FF2B5EF4-FFF2-40B4-BE49-F238E27FC236}">
              <a16:creationId xmlns:a16="http://schemas.microsoft.com/office/drawing/2014/main" id="{E9E40089-FD53-4C30-9C45-2421B063F5EA}"/>
            </a:ext>
          </a:extLst>
        </xdr:cNvPr>
        <xdr:cNvSpPr/>
      </xdr:nvSpPr>
      <xdr:spPr>
        <a:xfrm>
          <a:off x="20383500" y="6627585"/>
          <a:ext cx="10477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152400</xdr:rowOff>
    </xdr:from>
    <xdr:to>
      <xdr:col>111</xdr:col>
      <xdr:colOff>177800</xdr:colOff>
      <xdr:row>38</xdr:row>
      <xdr:rowOff>163285</xdr:rowOff>
    </xdr:to>
    <xdr:cxnSp macro="">
      <xdr:nvCxnSpPr>
        <xdr:cNvPr id="503" name="直線コネクタ 502">
          <a:extLst>
            <a:ext uri="{FF2B5EF4-FFF2-40B4-BE49-F238E27FC236}">
              <a16:creationId xmlns:a16="http://schemas.microsoft.com/office/drawing/2014/main" id="{59B0DE1E-8A45-4902-9DB5-FA3E2C625C72}"/>
            </a:ext>
          </a:extLst>
        </xdr:cNvPr>
        <xdr:cNvCxnSpPr/>
      </xdr:nvCxnSpPr>
      <xdr:spPr>
        <a:xfrm flipV="1">
          <a:off x="20437475" y="6667500"/>
          <a:ext cx="889000" cy="14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124460</xdr:rowOff>
    </xdr:from>
    <xdr:to>
      <xdr:col>102</xdr:col>
      <xdr:colOff>165100</xdr:colOff>
      <xdr:row>39</xdr:row>
      <xdr:rowOff>54610</xdr:rowOff>
    </xdr:to>
    <xdr:sp macro="" textlink="">
      <xdr:nvSpPr>
        <xdr:cNvPr id="504" name="楕円 503">
          <a:extLst>
            <a:ext uri="{FF2B5EF4-FFF2-40B4-BE49-F238E27FC236}">
              <a16:creationId xmlns:a16="http://schemas.microsoft.com/office/drawing/2014/main" id="{EEE20E9D-6804-4442-9070-82E083B5BB3B}"/>
            </a:ext>
          </a:extLst>
        </xdr:cNvPr>
        <xdr:cNvSpPr/>
      </xdr:nvSpPr>
      <xdr:spPr>
        <a:xfrm>
          <a:off x="19497675" y="6642735"/>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38</xdr:row>
      <xdr:rowOff>163285</xdr:rowOff>
    </xdr:from>
    <xdr:to>
      <xdr:col>107</xdr:col>
      <xdr:colOff>50800</xdr:colOff>
      <xdr:row>39</xdr:row>
      <xdr:rowOff>3810</xdr:rowOff>
    </xdr:to>
    <xdr:cxnSp macro="">
      <xdr:nvCxnSpPr>
        <xdr:cNvPr id="505" name="直線コネクタ 504">
          <a:extLst>
            <a:ext uri="{FF2B5EF4-FFF2-40B4-BE49-F238E27FC236}">
              <a16:creationId xmlns:a16="http://schemas.microsoft.com/office/drawing/2014/main" id="{A53AC517-5F4C-4954-8840-D766FAFB8BC7}"/>
            </a:ext>
          </a:extLst>
        </xdr:cNvPr>
        <xdr:cNvCxnSpPr/>
      </xdr:nvCxnSpPr>
      <xdr:spPr>
        <a:xfrm flipV="1">
          <a:off x="19545300" y="6681560"/>
          <a:ext cx="892175" cy="8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38</xdr:row>
      <xdr:rowOff>134257</xdr:rowOff>
    </xdr:from>
    <xdr:to>
      <xdr:col>98</xdr:col>
      <xdr:colOff>38100</xdr:colOff>
      <xdr:row>39</xdr:row>
      <xdr:rowOff>64407</xdr:rowOff>
    </xdr:to>
    <xdr:sp macro="" textlink="">
      <xdr:nvSpPr>
        <xdr:cNvPr id="506" name="楕円 505">
          <a:extLst>
            <a:ext uri="{FF2B5EF4-FFF2-40B4-BE49-F238E27FC236}">
              <a16:creationId xmlns:a16="http://schemas.microsoft.com/office/drawing/2014/main" id="{3B61EF23-EFD4-4999-A0F7-CD580E3A7055}"/>
            </a:ext>
          </a:extLst>
        </xdr:cNvPr>
        <xdr:cNvSpPr/>
      </xdr:nvSpPr>
      <xdr:spPr>
        <a:xfrm>
          <a:off x="18608675" y="6649357"/>
          <a:ext cx="984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3810</xdr:rowOff>
    </xdr:from>
    <xdr:to>
      <xdr:col>102</xdr:col>
      <xdr:colOff>114300</xdr:colOff>
      <xdr:row>39</xdr:row>
      <xdr:rowOff>13607</xdr:rowOff>
    </xdr:to>
    <xdr:cxnSp macro="">
      <xdr:nvCxnSpPr>
        <xdr:cNvPr id="507" name="直線コネクタ 506">
          <a:extLst>
            <a:ext uri="{FF2B5EF4-FFF2-40B4-BE49-F238E27FC236}">
              <a16:creationId xmlns:a16="http://schemas.microsoft.com/office/drawing/2014/main" id="{267B3D84-BE1F-4BA1-8F0F-479497420893}"/>
            </a:ext>
          </a:extLst>
        </xdr:cNvPr>
        <xdr:cNvCxnSpPr/>
      </xdr:nvCxnSpPr>
      <xdr:spPr>
        <a:xfrm flipV="1">
          <a:off x="18659475" y="6690360"/>
          <a:ext cx="885825" cy="12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39</xdr:row>
      <xdr:rowOff>127380</xdr:rowOff>
    </xdr:from>
    <xdr:ext cx="469744" cy="259045"/>
    <xdr:sp macro="" textlink="">
      <xdr:nvSpPr>
        <xdr:cNvPr id="508" name="n_1aveValue【認定こども園・幼稚園・保育所】&#10;一人当たり面積">
          <a:extLst>
            <a:ext uri="{FF2B5EF4-FFF2-40B4-BE49-F238E27FC236}">
              <a16:creationId xmlns:a16="http://schemas.microsoft.com/office/drawing/2014/main" id="{E6EEC135-550D-4EC1-BBDF-F5E0D818AE52}"/>
            </a:ext>
          </a:extLst>
        </xdr:cNvPr>
        <xdr:cNvSpPr txBox="1"/>
      </xdr:nvSpPr>
      <xdr:spPr>
        <a:xfrm>
          <a:off x="21078902" y="68171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16890</xdr:rowOff>
    </xdr:from>
    <xdr:ext cx="469744" cy="259045"/>
    <xdr:sp macro="" textlink="">
      <xdr:nvSpPr>
        <xdr:cNvPr id="509" name="n_2aveValue【認定こども園・幼稚園・保育所】&#10;一人当たり面積">
          <a:extLst>
            <a:ext uri="{FF2B5EF4-FFF2-40B4-BE49-F238E27FC236}">
              <a16:creationId xmlns:a16="http://schemas.microsoft.com/office/drawing/2014/main" id="{021EDB2F-D68F-409F-8BC7-025A67D85B6D}"/>
            </a:ext>
          </a:extLst>
        </xdr:cNvPr>
        <xdr:cNvSpPr txBox="1"/>
      </xdr:nvSpPr>
      <xdr:spPr>
        <a:xfrm>
          <a:off x="20202602" y="68748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43015</xdr:rowOff>
    </xdr:from>
    <xdr:ext cx="469744" cy="259045"/>
    <xdr:sp macro="" textlink="">
      <xdr:nvSpPr>
        <xdr:cNvPr id="510" name="n_3aveValue【認定こども園・幼稚園・保育所】&#10;一人当たり面積">
          <a:extLst>
            <a:ext uri="{FF2B5EF4-FFF2-40B4-BE49-F238E27FC236}">
              <a16:creationId xmlns:a16="http://schemas.microsoft.com/office/drawing/2014/main" id="{E7668B83-9329-4581-9968-D70DE64F6F01}"/>
            </a:ext>
          </a:extLst>
        </xdr:cNvPr>
        <xdr:cNvSpPr txBox="1"/>
      </xdr:nvSpPr>
      <xdr:spPr>
        <a:xfrm>
          <a:off x="19313602" y="69041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9270</xdr:rowOff>
    </xdr:from>
    <xdr:ext cx="469744" cy="259045"/>
    <xdr:sp macro="" textlink="">
      <xdr:nvSpPr>
        <xdr:cNvPr id="511" name="n_4aveValue【認定こども園・幼稚園・保育所】&#10;一人当たり面積">
          <a:extLst>
            <a:ext uri="{FF2B5EF4-FFF2-40B4-BE49-F238E27FC236}">
              <a16:creationId xmlns:a16="http://schemas.microsoft.com/office/drawing/2014/main" id="{F778A2AF-9E35-4CC6-93CC-4B7EAFD89502}"/>
            </a:ext>
          </a:extLst>
        </xdr:cNvPr>
        <xdr:cNvSpPr txBox="1"/>
      </xdr:nvSpPr>
      <xdr:spPr>
        <a:xfrm>
          <a:off x="18421427" y="68704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37</xdr:row>
      <xdr:rowOff>48277</xdr:rowOff>
    </xdr:from>
    <xdr:ext cx="469744" cy="259045"/>
    <xdr:sp macro="" textlink="">
      <xdr:nvSpPr>
        <xdr:cNvPr id="512" name="n_1mainValue【認定こども園・幼稚園・保育所】&#10;一人当たり面積">
          <a:extLst>
            <a:ext uri="{FF2B5EF4-FFF2-40B4-BE49-F238E27FC236}">
              <a16:creationId xmlns:a16="http://schemas.microsoft.com/office/drawing/2014/main" id="{6211DE51-E4DA-4B3D-91BD-775190C96FC3}"/>
            </a:ext>
          </a:extLst>
        </xdr:cNvPr>
        <xdr:cNvSpPr txBox="1"/>
      </xdr:nvSpPr>
      <xdr:spPr>
        <a:xfrm>
          <a:off x="21078902" y="63951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59163</xdr:rowOff>
    </xdr:from>
    <xdr:ext cx="469744" cy="259045"/>
    <xdr:sp macro="" textlink="">
      <xdr:nvSpPr>
        <xdr:cNvPr id="513" name="n_2mainValue【認定こども園・幼稚園・保育所】&#10;一人当たり面積">
          <a:extLst>
            <a:ext uri="{FF2B5EF4-FFF2-40B4-BE49-F238E27FC236}">
              <a16:creationId xmlns:a16="http://schemas.microsoft.com/office/drawing/2014/main" id="{3FEC8F75-9DAA-4EE1-92F3-8A123EBE43AC}"/>
            </a:ext>
          </a:extLst>
        </xdr:cNvPr>
        <xdr:cNvSpPr txBox="1"/>
      </xdr:nvSpPr>
      <xdr:spPr>
        <a:xfrm>
          <a:off x="20202602" y="6402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71137</xdr:rowOff>
    </xdr:from>
    <xdr:ext cx="469744" cy="259045"/>
    <xdr:sp macro="" textlink="">
      <xdr:nvSpPr>
        <xdr:cNvPr id="514" name="n_3mainValue【認定こども園・幼稚園・保育所】&#10;一人当たり面積">
          <a:extLst>
            <a:ext uri="{FF2B5EF4-FFF2-40B4-BE49-F238E27FC236}">
              <a16:creationId xmlns:a16="http://schemas.microsoft.com/office/drawing/2014/main" id="{923FB226-4F25-49E4-84D2-A3E4FA60787D}"/>
            </a:ext>
          </a:extLst>
        </xdr:cNvPr>
        <xdr:cNvSpPr txBox="1"/>
      </xdr:nvSpPr>
      <xdr:spPr>
        <a:xfrm>
          <a:off x="19313602" y="64179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80934</xdr:rowOff>
    </xdr:from>
    <xdr:ext cx="469744" cy="259045"/>
    <xdr:sp macro="" textlink="">
      <xdr:nvSpPr>
        <xdr:cNvPr id="515" name="n_4mainValue【認定こども園・幼稚園・保育所】&#10;一人当たり面積">
          <a:extLst>
            <a:ext uri="{FF2B5EF4-FFF2-40B4-BE49-F238E27FC236}">
              <a16:creationId xmlns:a16="http://schemas.microsoft.com/office/drawing/2014/main" id="{9C1E20FE-5203-4624-99A9-4616128AD79E}"/>
            </a:ext>
          </a:extLst>
        </xdr:cNvPr>
        <xdr:cNvSpPr txBox="1"/>
      </xdr:nvSpPr>
      <xdr:spPr>
        <a:xfrm>
          <a:off x="18421427" y="64245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6" name="正方形/長方形 515">
          <a:extLst>
            <a:ext uri="{FF2B5EF4-FFF2-40B4-BE49-F238E27FC236}">
              <a16:creationId xmlns:a16="http://schemas.microsoft.com/office/drawing/2014/main" id="{0BF53C0B-F7EF-498D-B6D4-45DE032951D9}"/>
            </a:ext>
          </a:extLst>
        </xdr:cNvPr>
        <xdr:cNvSpPr/>
      </xdr:nvSpPr>
      <xdr:spPr>
        <a:xfrm>
          <a:off x="12449175" y="8001000"/>
          <a:ext cx="47244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7" name="正方形/長方形 516">
          <a:extLst>
            <a:ext uri="{FF2B5EF4-FFF2-40B4-BE49-F238E27FC236}">
              <a16:creationId xmlns:a16="http://schemas.microsoft.com/office/drawing/2014/main" id="{6BE8C5E9-598D-4174-8A11-DE8F09DAAC48}"/>
            </a:ext>
          </a:extLst>
        </xdr:cNvPr>
        <xdr:cNvSpPr/>
      </xdr:nvSpPr>
      <xdr:spPr>
        <a:xfrm>
          <a:off x="12573000" y="866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8" name="正方形/長方形 517">
          <a:extLst>
            <a:ext uri="{FF2B5EF4-FFF2-40B4-BE49-F238E27FC236}">
              <a16:creationId xmlns:a16="http://schemas.microsoft.com/office/drawing/2014/main" id="{5DF143F1-F397-4DDF-8D0A-80B21A2AE325}"/>
            </a:ext>
          </a:extLst>
        </xdr:cNvPr>
        <xdr:cNvSpPr/>
      </xdr:nvSpPr>
      <xdr:spPr>
        <a:xfrm>
          <a:off x="12573000" y="886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9" name="正方形/長方形 518">
          <a:extLst>
            <a:ext uri="{FF2B5EF4-FFF2-40B4-BE49-F238E27FC236}">
              <a16:creationId xmlns:a16="http://schemas.microsoft.com/office/drawing/2014/main" id="{2811EF66-2D58-4C88-B9BA-B969A080E406}"/>
            </a:ext>
          </a:extLst>
        </xdr:cNvPr>
        <xdr:cNvSpPr/>
      </xdr:nvSpPr>
      <xdr:spPr>
        <a:xfrm>
          <a:off x="13592175" y="866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20" name="正方形/長方形 519">
          <a:extLst>
            <a:ext uri="{FF2B5EF4-FFF2-40B4-BE49-F238E27FC236}">
              <a16:creationId xmlns:a16="http://schemas.microsoft.com/office/drawing/2014/main" id="{385DD32A-A16F-4CB1-9203-A3884D216B6F}"/>
            </a:ext>
          </a:extLst>
        </xdr:cNvPr>
        <xdr:cNvSpPr/>
      </xdr:nvSpPr>
      <xdr:spPr>
        <a:xfrm>
          <a:off x="13592175" y="886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21" name="正方形/長方形 520">
          <a:extLst>
            <a:ext uri="{FF2B5EF4-FFF2-40B4-BE49-F238E27FC236}">
              <a16:creationId xmlns:a16="http://schemas.microsoft.com/office/drawing/2014/main" id="{FF27DC49-645D-47DF-8AB2-78E634D742B2}"/>
            </a:ext>
          </a:extLst>
        </xdr:cNvPr>
        <xdr:cNvSpPr/>
      </xdr:nvSpPr>
      <xdr:spPr>
        <a:xfrm>
          <a:off x="14735175" y="866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22" name="正方形/長方形 521">
          <a:extLst>
            <a:ext uri="{FF2B5EF4-FFF2-40B4-BE49-F238E27FC236}">
              <a16:creationId xmlns:a16="http://schemas.microsoft.com/office/drawing/2014/main" id="{C9A7A9EB-28F9-40A5-B7AF-53B07419D0E0}"/>
            </a:ext>
          </a:extLst>
        </xdr:cNvPr>
        <xdr:cNvSpPr/>
      </xdr:nvSpPr>
      <xdr:spPr>
        <a:xfrm>
          <a:off x="14735175" y="886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23" name="正方形/長方形 522">
          <a:extLst>
            <a:ext uri="{FF2B5EF4-FFF2-40B4-BE49-F238E27FC236}">
              <a16:creationId xmlns:a16="http://schemas.microsoft.com/office/drawing/2014/main" id="{D2FEB833-9582-4D35-BB29-8B7DE2027E9D}"/>
            </a:ext>
          </a:extLst>
        </xdr:cNvPr>
        <xdr:cNvSpPr/>
      </xdr:nvSpPr>
      <xdr:spPr>
        <a:xfrm>
          <a:off x="12449175"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24" name="テキスト ボックス 523">
          <a:extLst>
            <a:ext uri="{FF2B5EF4-FFF2-40B4-BE49-F238E27FC236}">
              <a16:creationId xmlns:a16="http://schemas.microsoft.com/office/drawing/2014/main" id="{5B35A13A-1EE6-4476-8E29-D4078539D6D9}"/>
            </a:ext>
          </a:extLst>
        </xdr:cNvPr>
        <xdr:cNvSpPr txBox="1"/>
      </xdr:nvSpPr>
      <xdr:spPr>
        <a:xfrm>
          <a:off x="12411075"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25" name="直線コネクタ 524">
          <a:extLst>
            <a:ext uri="{FF2B5EF4-FFF2-40B4-BE49-F238E27FC236}">
              <a16:creationId xmlns:a16="http://schemas.microsoft.com/office/drawing/2014/main" id="{06B50502-918A-493F-A1CF-9D083D24E99E}"/>
            </a:ext>
          </a:extLst>
        </xdr:cNvPr>
        <xdr:cNvCxnSpPr/>
      </xdr:nvCxnSpPr>
      <xdr:spPr>
        <a:xfrm>
          <a:off x="12449175"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6" name="テキスト ボックス 525">
          <a:extLst>
            <a:ext uri="{FF2B5EF4-FFF2-40B4-BE49-F238E27FC236}">
              <a16:creationId xmlns:a16="http://schemas.microsoft.com/office/drawing/2014/main" id="{053F4094-BC15-4B93-8321-96020DB8E3C5}"/>
            </a:ext>
          </a:extLst>
        </xdr:cNvPr>
        <xdr:cNvSpPr txBox="1"/>
      </xdr:nvSpPr>
      <xdr:spPr>
        <a:xfrm>
          <a:off x="11978821" y="11290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27" name="直線コネクタ 526">
          <a:extLst>
            <a:ext uri="{FF2B5EF4-FFF2-40B4-BE49-F238E27FC236}">
              <a16:creationId xmlns:a16="http://schemas.microsoft.com/office/drawing/2014/main" id="{AD8918FF-3D66-4B65-8C89-760AE8DBC653}"/>
            </a:ext>
          </a:extLst>
        </xdr:cNvPr>
        <xdr:cNvCxnSpPr/>
      </xdr:nvCxnSpPr>
      <xdr:spPr>
        <a:xfrm>
          <a:off x="12449175"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28" name="テキスト ボックス 527">
          <a:extLst>
            <a:ext uri="{FF2B5EF4-FFF2-40B4-BE49-F238E27FC236}">
              <a16:creationId xmlns:a16="http://schemas.microsoft.com/office/drawing/2014/main" id="{DBDD4466-DD25-46C0-A471-7B27611904D2}"/>
            </a:ext>
          </a:extLst>
        </xdr:cNvPr>
        <xdr:cNvSpPr txBox="1"/>
      </xdr:nvSpPr>
      <xdr:spPr>
        <a:xfrm>
          <a:off x="11978821" y="10909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9" name="直線コネクタ 528">
          <a:extLst>
            <a:ext uri="{FF2B5EF4-FFF2-40B4-BE49-F238E27FC236}">
              <a16:creationId xmlns:a16="http://schemas.microsoft.com/office/drawing/2014/main" id="{E2BD94D5-6518-4BAE-8474-009BCAF45F47}"/>
            </a:ext>
          </a:extLst>
        </xdr:cNvPr>
        <xdr:cNvCxnSpPr/>
      </xdr:nvCxnSpPr>
      <xdr:spPr>
        <a:xfrm>
          <a:off x="12449175"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30" name="テキスト ボックス 529">
          <a:extLst>
            <a:ext uri="{FF2B5EF4-FFF2-40B4-BE49-F238E27FC236}">
              <a16:creationId xmlns:a16="http://schemas.microsoft.com/office/drawing/2014/main" id="{89B8E1FB-E5BE-4630-BD0C-6B617C13FFD9}"/>
            </a:ext>
          </a:extLst>
        </xdr:cNvPr>
        <xdr:cNvSpPr txBox="1"/>
      </xdr:nvSpPr>
      <xdr:spPr>
        <a:xfrm>
          <a:off x="12042941" y="105289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31" name="直線コネクタ 530">
          <a:extLst>
            <a:ext uri="{FF2B5EF4-FFF2-40B4-BE49-F238E27FC236}">
              <a16:creationId xmlns:a16="http://schemas.microsoft.com/office/drawing/2014/main" id="{AD79C9AC-07E2-4020-B255-F996CEC54879}"/>
            </a:ext>
          </a:extLst>
        </xdr:cNvPr>
        <xdr:cNvCxnSpPr/>
      </xdr:nvCxnSpPr>
      <xdr:spPr>
        <a:xfrm>
          <a:off x="12449175"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32" name="テキスト ボックス 531">
          <a:extLst>
            <a:ext uri="{FF2B5EF4-FFF2-40B4-BE49-F238E27FC236}">
              <a16:creationId xmlns:a16="http://schemas.microsoft.com/office/drawing/2014/main" id="{F5FC907B-170F-4EDE-9887-5C2DAE4F0E63}"/>
            </a:ext>
          </a:extLst>
        </xdr:cNvPr>
        <xdr:cNvSpPr txBox="1"/>
      </xdr:nvSpPr>
      <xdr:spPr>
        <a:xfrm>
          <a:off x="12042941" y="101479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33" name="直線コネクタ 532">
          <a:extLst>
            <a:ext uri="{FF2B5EF4-FFF2-40B4-BE49-F238E27FC236}">
              <a16:creationId xmlns:a16="http://schemas.microsoft.com/office/drawing/2014/main" id="{F2A59A15-D18F-4F7B-8858-A6AD76ABE7DD}"/>
            </a:ext>
          </a:extLst>
        </xdr:cNvPr>
        <xdr:cNvCxnSpPr/>
      </xdr:nvCxnSpPr>
      <xdr:spPr>
        <a:xfrm>
          <a:off x="12449175"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34" name="テキスト ボックス 533">
          <a:extLst>
            <a:ext uri="{FF2B5EF4-FFF2-40B4-BE49-F238E27FC236}">
              <a16:creationId xmlns:a16="http://schemas.microsoft.com/office/drawing/2014/main" id="{2185F648-35BE-4A9D-AC31-DDAE11D8F4AD}"/>
            </a:ext>
          </a:extLst>
        </xdr:cNvPr>
        <xdr:cNvSpPr txBox="1"/>
      </xdr:nvSpPr>
      <xdr:spPr>
        <a:xfrm>
          <a:off x="12042941" y="97669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35" name="直線コネクタ 534">
          <a:extLst>
            <a:ext uri="{FF2B5EF4-FFF2-40B4-BE49-F238E27FC236}">
              <a16:creationId xmlns:a16="http://schemas.microsoft.com/office/drawing/2014/main" id="{833A46CE-6F94-4A4A-B6CF-EAD893A1CCE1}"/>
            </a:ext>
          </a:extLst>
        </xdr:cNvPr>
        <xdr:cNvCxnSpPr/>
      </xdr:nvCxnSpPr>
      <xdr:spPr>
        <a:xfrm>
          <a:off x="12449175"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36" name="テキスト ボックス 535">
          <a:extLst>
            <a:ext uri="{FF2B5EF4-FFF2-40B4-BE49-F238E27FC236}">
              <a16:creationId xmlns:a16="http://schemas.microsoft.com/office/drawing/2014/main" id="{37EA33CD-8553-4ADF-B254-6F1D8BDE65A4}"/>
            </a:ext>
          </a:extLst>
        </xdr:cNvPr>
        <xdr:cNvSpPr txBox="1"/>
      </xdr:nvSpPr>
      <xdr:spPr>
        <a:xfrm>
          <a:off x="12042941" y="93859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7" name="直線コネクタ 536">
          <a:extLst>
            <a:ext uri="{FF2B5EF4-FFF2-40B4-BE49-F238E27FC236}">
              <a16:creationId xmlns:a16="http://schemas.microsoft.com/office/drawing/2014/main" id="{FE73719D-9921-4D75-97C3-A0CDEB44F3F4}"/>
            </a:ext>
          </a:extLst>
        </xdr:cNvPr>
        <xdr:cNvCxnSpPr/>
      </xdr:nvCxnSpPr>
      <xdr:spPr>
        <a:xfrm>
          <a:off x="12449175"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38" name="テキスト ボックス 537">
          <a:extLst>
            <a:ext uri="{FF2B5EF4-FFF2-40B4-BE49-F238E27FC236}">
              <a16:creationId xmlns:a16="http://schemas.microsoft.com/office/drawing/2014/main" id="{B1F3CCE5-2C85-419C-9C37-2D57E0256B43}"/>
            </a:ext>
          </a:extLst>
        </xdr:cNvPr>
        <xdr:cNvSpPr txBox="1"/>
      </xdr:nvSpPr>
      <xdr:spPr>
        <a:xfrm>
          <a:off x="12110236" y="900495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9" name="【学校施設】&#10;有形固定資産減価償却率グラフ枠">
          <a:extLst>
            <a:ext uri="{FF2B5EF4-FFF2-40B4-BE49-F238E27FC236}">
              <a16:creationId xmlns:a16="http://schemas.microsoft.com/office/drawing/2014/main" id="{2640FE82-F147-4171-9EF6-ECB6592557BA}"/>
            </a:ext>
          </a:extLst>
        </xdr:cNvPr>
        <xdr:cNvSpPr/>
      </xdr:nvSpPr>
      <xdr:spPr>
        <a:xfrm>
          <a:off x="12449175"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146685</xdr:rowOff>
    </xdr:from>
    <xdr:to>
      <xdr:col>85</xdr:col>
      <xdr:colOff>126364</xdr:colOff>
      <xdr:row>64</xdr:row>
      <xdr:rowOff>64770</xdr:rowOff>
    </xdr:to>
    <xdr:cxnSp macro="">
      <xdr:nvCxnSpPr>
        <xdr:cNvPr id="540" name="直線コネクタ 539">
          <a:extLst>
            <a:ext uri="{FF2B5EF4-FFF2-40B4-BE49-F238E27FC236}">
              <a16:creationId xmlns:a16="http://schemas.microsoft.com/office/drawing/2014/main" id="{5BF231FC-D7F8-426A-A631-E1BBFEC1DB45}"/>
            </a:ext>
          </a:extLst>
        </xdr:cNvPr>
        <xdr:cNvCxnSpPr/>
      </xdr:nvCxnSpPr>
      <xdr:spPr>
        <a:xfrm flipV="1">
          <a:off x="16322039" y="9751060"/>
          <a:ext cx="0" cy="12896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68597</xdr:rowOff>
    </xdr:from>
    <xdr:ext cx="405111" cy="259045"/>
    <xdr:sp macro="" textlink="">
      <xdr:nvSpPr>
        <xdr:cNvPr id="541" name="【学校施設】&#10;有形固定資産減価償却率最小値テキスト">
          <a:extLst>
            <a:ext uri="{FF2B5EF4-FFF2-40B4-BE49-F238E27FC236}">
              <a16:creationId xmlns:a16="http://schemas.microsoft.com/office/drawing/2014/main" id="{EF3FAEC6-FC2B-4096-BC02-0E80E910950E}"/>
            </a:ext>
          </a:extLst>
        </xdr:cNvPr>
        <xdr:cNvSpPr txBox="1"/>
      </xdr:nvSpPr>
      <xdr:spPr>
        <a:xfrm>
          <a:off x="16360775" y="11044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64770</xdr:rowOff>
    </xdr:from>
    <xdr:to>
      <xdr:col>86</xdr:col>
      <xdr:colOff>25400</xdr:colOff>
      <xdr:row>64</xdr:row>
      <xdr:rowOff>64770</xdr:rowOff>
    </xdr:to>
    <xdr:cxnSp macro="">
      <xdr:nvCxnSpPr>
        <xdr:cNvPr id="542" name="直線コネクタ 541">
          <a:extLst>
            <a:ext uri="{FF2B5EF4-FFF2-40B4-BE49-F238E27FC236}">
              <a16:creationId xmlns:a16="http://schemas.microsoft.com/office/drawing/2014/main" id="{DC818F88-D2D1-4D7B-B426-98500164135E}"/>
            </a:ext>
          </a:extLst>
        </xdr:cNvPr>
        <xdr:cNvCxnSpPr/>
      </xdr:nvCxnSpPr>
      <xdr:spPr>
        <a:xfrm>
          <a:off x="16230600" y="11040745"/>
          <a:ext cx="18097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93362</xdr:rowOff>
    </xdr:from>
    <xdr:ext cx="405111" cy="259045"/>
    <xdr:sp macro="" textlink="">
      <xdr:nvSpPr>
        <xdr:cNvPr id="543" name="【学校施設】&#10;有形固定資産減価償却率最大値テキスト">
          <a:extLst>
            <a:ext uri="{FF2B5EF4-FFF2-40B4-BE49-F238E27FC236}">
              <a16:creationId xmlns:a16="http://schemas.microsoft.com/office/drawing/2014/main" id="{482B7552-C058-4BC4-BA37-BF9B496EDF1C}"/>
            </a:ext>
          </a:extLst>
        </xdr:cNvPr>
        <xdr:cNvSpPr txBox="1"/>
      </xdr:nvSpPr>
      <xdr:spPr>
        <a:xfrm>
          <a:off x="16360775" y="95231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146685</xdr:rowOff>
    </xdr:from>
    <xdr:to>
      <xdr:col>86</xdr:col>
      <xdr:colOff>25400</xdr:colOff>
      <xdr:row>56</xdr:row>
      <xdr:rowOff>146685</xdr:rowOff>
    </xdr:to>
    <xdr:cxnSp macro="">
      <xdr:nvCxnSpPr>
        <xdr:cNvPr id="544" name="直線コネクタ 543">
          <a:extLst>
            <a:ext uri="{FF2B5EF4-FFF2-40B4-BE49-F238E27FC236}">
              <a16:creationId xmlns:a16="http://schemas.microsoft.com/office/drawing/2014/main" id="{98074872-280D-4620-B0CF-3AB95FFE8744}"/>
            </a:ext>
          </a:extLst>
        </xdr:cNvPr>
        <xdr:cNvCxnSpPr/>
      </xdr:nvCxnSpPr>
      <xdr:spPr>
        <a:xfrm>
          <a:off x="16230600" y="9751060"/>
          <a:ext cx="18097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91457</xdr:rowOff>
    </xdr:from>
    <xdr:ext cx="405111" cy="259045"/>
    <xdr:sp macro="" textlink="">
      <xdr:nvSpPr>
        <xdr:cNvPr id="545" name="【学校施設】&#10;有形固定資産減価償却率平均値テキスト">
          <a:extLst>
            <a:ext uri="{FF2B5EF4-FFF2-40B4-BE49-F238E27FC236}">
              <a16:creationId xmlns:a16="http://schemas.microsoft.com/office/drawing/2014/main" id="{708FDCBA-D6D6-4FC8-B015-1E3963D602FA}"/>
            </a:ext>
          </a:extLst>
        </xdr:cNvPr>
        <xdr:cNvSpPr txBox="1"/>
      </xdr:nvSpPr>
      <xdr:spPr>
        <a:xfrm>
          <a:off x="16360775" y="103784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113030</xdr:rowOff>
    </xdr:from>
    <xdr:to>
      <xdr:col>85</xdr:col>
      <xdr:colOff>177800</xdr:colOff>
      <xdr:row>61</xdr:row>
      <xdr:rowOff>43180</xdr:rowOff>
    </xdr:to>
    <xdr:sp macro="" textlink="">
      <xdr:nvSpPr>
        <xdr:cNvPr id="546" name="フローチャート: 判断 545">
          <a:extLst>
            <a:ext uri="{FF2B5EF4-FFF2-40B4-BE49-F238E27FC236}">
              <a16:creationId xmlns:a16="http://schemas.microsoft.com/office/drawing/2014/main" id="{C0138F93-3CD0-4C16-8404-1751BC134C75}"/>
            </a:ext>
          </a:extLst>
        </xdr:cNvPr>
        <xdr:cNvSpPr/>
      </xdr:nvSpPr>
      <xdr:spPr>
        <a:xfrm>
          <a:off x="16268700" y="1040003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57785</xdr:rowOff>
    </xdr:from>
    <xdr:to>
      <xdr:col>81</xdr:col>
      <xdr:colOff>101600</xdr:colOff>
      <xdr:row>60</xdr:row>
      <xdr:rowOff>159385</xdr:rowOff>
    </xdr:to>
    <xdr:sp macro="" textlink="">
      <xdr:nvSpPr>
        <xdr:cNvPr id="547" name="フローチャート: 判断 546">
          <a:extLst>
            <a:ext uri="{FF2B5EF4-FFF2-40B4-BE49-F238E27FC236}">
              <a16:creationId xmlns:a16="http://schemas.microsoft.com/office/drawing/2014/main" id="{AB04FE98-A6E1-4B26-A863-139CC5022E66}"/>
            </a:ext>
          </a:extLst>
        </xdr:cNvPr>
        <xdr:cNvSpPr/>
      </xdr:nvSpPr>
      <xdr:spPr>
        <a:xfrm>
          <a:off x="15430500" y="1034478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76835</xdr:rowOff>
    </xdr:from>
    <xdr:to>
      <xdr:col>76</xdr:col>
      <xdr:colOff>165100</xdr:colOff>
      <xdr:row>61</xdr:row>
      <xdr:rowOff>6985</xdr:rowOff>
    </xdr:to>
    <xdr:sp macro="" textlink="">
      <xdr:nvSpPr>
        <xdr:cNvPr id="548" name="フローチャート: 判断 547">
          <a:extLst>
            <a:ext uri="{FF2B5EF4-FFF2-40B4-BE49-F238E27FC236}">
              <a16:creationId xmlns:a16="http://schemas.microsoft.com/office/drawing/2014/main" id="{908F7726-1DA5-4FA5-B7E4-6AF0DE2BBEA3}"/>
            </a:ext>
          </a:extLst>
        </xdr:cNvPr>
        <xdr:cNvSpPr/>
      </xdr:nvSpPr>
      <xdr:spPr>
        <a:xfrm>
          <a:off x="14544675" y="10363835"/>
          <a:ext cx="1016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50165</xdr:rowOff>
    </xdr:from>
    <xdr:to>
      <xdr:col>72</xdr:col>
      <xdr:colOff>38100</xdr:colOff>
      <xdr:row>60</xdr:row>
      <xdr:rowOff>151765</xdr:rowOff>
    </xdr:to>
    <xdr:sp macro="" textlink="">
      <xdr:nvSpPr>
        <xdr:cNvPr id="549" name="フローチャート: 判断 548">
          <a:extLst>
            <a:ext uri="{FF2B5EF4-FFF2-40B4-BE49-F238E27FC236}">
              <a16:creationId xmlns:a16="http://schemas.microsoft.com/office/drawing/2014/main" id="{0D71B431-A61C-4485-AE4E-E706B79DAA26}"/>
            </a:ext>
          </a:extLst>
        </xdr:cNvPr>
        <xdr:cNvSpPr/>
      </xdr:nvSpPr>
      <xdr:spPr>
        <a:xfrm>
          <a:off x="13655675" y="10340340"/>
          <a:ext cx="9842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6350</xdr:rowOff>
    </xdr:from>
    <xdr:to>
      <xdr:col>67</xdr:col>
      <xdr:colOff>101600</xdr:colOff>
      <xdr:row>60</xdr:row>
      <xdr:rowOff>107950</xdr:rowOff>
    </xdr:to>
    <xdr:sp macro="" textlink="">
      <xdr:nvSpPr>
        <xdr:cNvPr id="550" name="フローチャート: 判断 549">
          <a:extLst>
            <a:ext uri="{FF2B5EF4-FFF2-40B4-BE49-F238E27FC236}">
              <a16:creationId xmlns:a16="http://schemas.microsoft.com/office/drawing/2014/main" id="{91F098EA-0648-4FDE-9193-44E56F1B6D23}"/>
            </a:ext>
          </a:extLst>
        </xdr:cNvPr>
        <xdr:cNvSpPr/>
      </xdr:nvSpPr>
      <xdr:spPr>
        <a:xfrm>
          <a:off x="12763500" y="10296525"/>
          <a:ext cx="10477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51" name="テキスト ボックス 550">
          <a:extLst>
            <a:ext uri="{FF2B5EF4-FFF2-40B4-BE49-F238E27FC236}">
              <a16:creationId xmlns:a16="http://schemas.microsoft.com/office/drawing/2014/main" id="{BA5F9F94-F81F-4545-ADE4-AB1CDD1590A5}"/>
            </a:ext>
          </a:extLst>
        </xdr:cNvPr>
        <xdr:cNvSpPr txBox="1"/>
      </xdr:nvSpPr>
      <xdr:spPr>
        <a:xfrm>
          <a:off x="16132175"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52" name="テキスト ボックス 551">
          <a:extLst>
            <a:ext uri="{FF2B5EF4-FFF2-40B4-BE49-F238E27FC236}">
              <a16:creationId xmlns:a16="http://schemas.microsoft.com/office/drawing/2014/main" id="{87066CFC-285C-4373-A0C9-7AC2B14A4C3C}"/>
            </a:ext>
          </a:extLst>
        </xdr:cNvPr>
        <xdr:cNvSpPr txBox="1"/>
      </xdr:nvSpPr>
      <xdr:spPr>
        <a:xfrm>
          <a:off x="15293975"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53" name="テキスト ボックス 552">
          <a:extLst>
            <a:ext uri="{FF2B5EF4-FFF2-40B4-BE49-F238E27FC236}">
              <a16:creationId xmlns:a16="http://schemas.microsoft.com/office/drawing/2014/main" id="{202C7DC9-44ED-4BDC-A076-491CD812E30D}"/>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54" name="テキスト ボックス 553">
          <a:extLst>
            <a:ext uri="{FF2B5EF4-FFF2-40B4-BE49-F238E27FC236}">
              <a16:creationId xmlns:a16="http://schemas.microsoft.com/office/drawing/2014/main" id="{B8E647AB-4E06-4B09-9BC0-50D26C11F2EF}"/>
            </a:ext>
          </a:extLst>
        </xdr:cNvPr>
        <xdr:cNvSpPr txBox="1"/>
      </xdr:nvSpPr>
      <xdr:spPr>
        <a:xfrm>
          <a:off x="13515975"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55" name="テキスト ボックス 554">
          <a:extLst>
            <a:ext uri="{FF2B5EF4-FFF2-40B4-BE49-F238E27FC236}">
              <a16:creationId xmlns:a16="http://schemas.microsoft.com/office/drawing/2014/main" id="{E75A212E-C60F-4CAF-8B97-1C2EE0A5DA3F}"/>
            </a:ext>
          </a:extLst>
        </xdr:cNvPr>
        <xdr:cNvSpPr txBox="1"/>
      </xdr:nvSpPr>
      <xdr:spPr>
        <a:xfrm>
          <a:off x="12626975"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17780</xdr:rowOff>
    </xdr:from>
    <xdr:to>
      <xdr:col>85</xdr:col>
      <xdr:colOff>177800</xdr:colOff>
      <xdr:row>60</xdr:row>
      <xdr:rowOff>119380</xdr:rowOff>
    </xdr:to>
    <xdr:sp macro="" textlink="">
      <xdr:nvSpPr>
        <xdr:cNvPr id="556" name="楕円 555">
          <a:extLst>
            <a:ext uri="{FF2B5EF4-FFF2-40B4-BE49-F238E27FC236}">
              <a16:creationId xmlns:a16="http://schemas.microsoft.com/office/drawing/2014/main" id="{A354778B-8082-4674-90B2-B3F7A5118046}"/>
            </a:ext>
          </a:extLst>
        </xdr:cNvPr>
        <xdr:cNvSpPr/>
      </xdr:nvSpPr>
      <xdr:spPr>
        <a:xfrm>
          <a:off x="16268700" y="1030478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59</xdr:row>
      <xdr:rowOff>40657</xdr:rowOff>
    </xdr:from>
    <xdr:ext cx="405111" cy="259045"/>
    <xdr:sp macro="" textlink="">
      <xdr:nvSpPr>
        <xdr:cNvPr id="557" name="【学校施設】&#10;有形固定資産減価償却率該当値テキスト">
          <a:extLst>
            <a:ext uri="{FF2B5EF4-FFF2-40B4-BE49-F238E27FC236}">
              <a16:creationId xmlns:a16="http://schemas.microsoft.com/office/drawing/2014/main" id="{BC3FFF04-5E25-4600-97BC-BAC842181DD7}"/>
            </a:ext>
          </a:extLst>
        </xdr:cNvPr>
        <xdr:cNvSpPr txBox="1"/>
      </xdr:nvSpPr>
      <xdr:spPr>
        <a:xfrm>
          <a:off x="16360775" y="10156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153035</xdr:rowOff>
    </xdr:from>
    <xdr:to>
      <xdr:col>81</xdr:col>
      <xdr:colOff>101600</xdr:colOff>
      <xdr:row>60</xdr:row>
      <xdr:rowOff>83185</xdr:rowOff>
    </xdr:to>
    <xdr:sp macro="" textlink="">
      <xdr:nvSpPr>
        <xdr:cNvPr id="558" name="楕円 557">
          <a:extLst>
            <a:ext uri="{FF2B5EF4-FFF2-40B4-BE49-F238E27FC236}">
              <a16:creationId xmlns:a16="http://schemas.microsoft.com/office/drawing/2014/main" id="{496A0553-182F-4758-A316-CA6234A7707A}"/>
            </a:ext>
          </a:extLst>
        </xdr:cNvPr>
        <xdr:cNvSpPr/>
      </xdr:nvSpPr>
      <xdr:spPr>
        <a:xfrm>
          <a:off x="15430500" y="1026858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32385</xdr:rowOff>
    </xdr:from>
    <xdr:to>
      <xdr:col>85</xdr:col>
      <xdr:colOff>127000</xdr:colOff>
      <xdr:row>60</xdr:row>
      <xdr:rowOff>68580</xdr:rowOff>
    </xdr:to>
    <xdr:cxnSp macro="">
      <xdr:nvCxnSpPr>
        <xdr:cNvPr id="559" name="直線コネクタ 558">
          <a:extLst>
            <a:ext uri="{FF2B5EF4-FFF2-40B4-BE49-F238E27FC236}">
              <a16:creationId xmlns:a16="http://schemas.microsoft.com/office/drawing/2014/main" id="{2F9F984C-5840-4C2B-9A19-B35DC780AEEE}"/>
            </a:ext>
          </a:extLst>
        </xdr:cNvPr>
        <xdr:cNvCxnSpPr/>
      </xdr:nvCxnSpPr>
      <xdr:spPr>
        <a:xfrm>
          <a:off x="15484475" y="10322560"/>
          <a:ext cx="8382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114935</xdr:rowOff>
    </xdr:from>
    <xdr:to>
      <xdr:col>76</xdr:col>
      <xdr:colOff>165100</xdr:colOff>
      <xdr:row>60</xdr:row>
      <xdr:rowOff>45085</xdr:rowOff>
    </xdr:to>
    <xdr:sp macro="" textlink="">
      <xdr:nvSpPr>
        <xdr:cNvPr id="560" name="楕円 559">
          <a:extLst>
            <a:ext uri="{FF2B5EF4-FFF2-40B4-BE49-F238E27FC236}">
              <a16:creationId xmlns:a16="http://schemas.microsoft.com/office/drawing/2014/main" id="{EE1D85C8-F18E-44A0-999E-7F49F9328A13}"/>
            </a:ext>
          </a:extLst>
        </xdr:cNvPr>
        <xdr:cNvSpPr/>
      </xdr:nvSpPr>
      <xdr:spPr>
        <a:xfrm>
          <a:off x="14544675" y="10230485"/>
          <a:ext cx="1016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165735</xdr:rowOff>
    </xdr:from>
    <xdr:to>
      <xdr:col>81</xdr:col>
      <xdr:colOff>50800</xdr:colOff>
      <xdr:row>60</xdr:row>
      <xdr:rowOff>32385</xdr:rowOff>
    </xdr:to>
    <xdr:cxnSp macro="">
      <xdr:nvCxnSpPr>
        <xdr:cNvPr id="561" name="直線コネクタ 560">
          <a:extLst>
            <a:ext uri="{FF2B5EF4-FFF2-40B4-BE49-F238E27FC236}">
              <a16:creationId xmlns:a16="http://schemas.microsoft.com/office/drawing/2014/main" id="{7FA39C89-CDA2-4730-9B02-ADA4A7129A37}"/>
            </a:ext>
          </a:extLst>
        </xdr:cNvPr>
        <xdr:cNvCxnSpPr/>
      </xdr:nvCxnSpPr>
      <xdr:spPr>
        <a:xfrm>
          <a:off x="14592300" y="10284460"/>
          <a:ext cx="892175"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78740</xdr:rowOff>
    </xdr:from>
    <xdr:to>
      <xdr:col>72</xdr:col>
      <xdr:colOff>38100</xdr:colOff>
      <xdr:row>60</xdr:row>
      <xdr:rowOff>8890</xdr:rowOff>
    </xdr:to>
    <xdr:sp macro="" textlink="">
      <xdr:nvSpPr>
        <xdr:cNvPr id="562" name="楕円 561">
          <a:extLst>
            <a:ext uri="{FF2B5EF4-FFF2-40B4-BE49-F238E27FC236}">
              <a16:creationId xmlns:a16="http://schemas.microsoft.com/office/drawing/2014/main" id="{E8DDE3AF-8AF2-4B73-AA89-5492EFD15130}"/>
            </a:ext>
          </a:extLst>
        </xdr:cNvPr>
        <xdr:cNvSpPr/>
      </xdr:nvSpPr>
      <xdr:spPr>
        <a:xfrm>
          <a:off x="13655675" y="10194290"/>
          <a:ext cx="984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129540</xdr:rowOff>
    </xdr:from>
    <xdr:to>
      <xdr:col>76</xdr:col>
      <xdr:colOff>114300</xdr:colOff>
      <xdr:row>59</xdr:row>
      <xdr:rowOff>165735</xdr:rowOff>
    </xdr:to>
    <xdr:cxnSp macro="">
      <xdr:nvCxnSpPr>
        <xdr:cNvPr id="563" name="直線コネクタ 562">
          <a:extLst>
            <a:ext uri="{FF2B5EF4-FFF2-40B4-BE49-F238E27FC236}">
              <a16:creationId xmlns:a16="http://schemas.microsoft.com/office/drawing/2014/main" id="{E6033C19-28AD-4E46-A1C9-C2DBD2709A99}"/>
            </a:ext>
          </a:extLst>
        </xdr:cNvPr>
        <xdr:cNvCxnSpPr/>
      </xdr:nvCxnSpPr>
      <xdr:spPr>
        <a:xfrm>
          <a:off x="13706475" y="10245090"/>
          <a:ext cx="885825" cy="393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50165</xdr:rowOff>
    </xdr:from>
    <xdr:to>
      <xdr:col>67</xdr:col>
      <xdr:colOff>101600</xdr:colOff>
      <xdr:row>59</xdr:row>
      <xdr:rowOff>151765</xdr:rowOff>
    </xdr:to>
    <xdr:sp macro="" textlink="">
      <xdr:nvSpPr>
        <xdr:cNvPr id="564" name="楕円 563">
          <a:extLst>
            <a:ext uri="{FF2B5EF4-FFF2-40B4-BE49-F238E27FC236}">
              <a16:creationId xmlns:a16="http://schemas.microsoft.com/office/drawing/2014/main" id="{E05CC1BB-7080-427D-81EA-BF8899330603}"/>
            </a:ext>
          </a:extLst>
        </xdr:cNvPr>
        <xdr:cNvSpPr/>
      </xdr:nvSpPr>
      <xdr:spPr>
        <a:xfrm>
          <a:off x="12763500" y="10168890"/>
          <a:ext cx="10477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100965</xdr:rowOff>
    </xdr:from>
    <xdr:to>
      <xdr:col>71</xdr:col>
      <xdr:colOff>177800</xdr:colOff>
      <xdr:row>59</xdr:row>
      <xdr:rowOff>129540</xdr:rowOff>
    </xdr:to>
    <xdr:cxnSp macro="">
      <xdr:nvCxnSpPr>
        <xdr:cNvPr id="565" name="直線コネクタ 564">
          <a:extLst>
            <a:ext uri="{FF2B5EF4-FFF2-40B4-BE49-F238E27FC236}">
              <a16:creationId xmlns:a16="http://schemas.microsoft.com/office/drawing/2014/main" id="{DA9F6D18-6213-476D-9951-C7026DF18CB1}"/>
            </a:ext>
          </a:extLst>
        </xdr:cNvPr>
        <xdr:cNvCxnSpPr/>
      </xdr:nvCxnSpPr>
      <xdr:spPr>
        <a:xfrm>
          <a:off x="12817475" y="10219690"/>
          <a:ext cx="8890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150512</xdr:rowOff>
    </xdr:from>
    <xdr:ext cx="405111" cy="259045"/>
    <xdr:sp macro="" textlink="">
      <xdr:nvSpPr>
        <xdr:cNvPr id="566" name="n_1aveValue【学校施設】&#10;有形固定資産減価償却率">
          <a:extLst>
            <a:ext uri="{FF2B5EF4-FFF2-40B4-BE49-F238E27FC236}">
              <a16:creationId xmlns:a16="http://schemas.microsoft.com/office/drawing/2014/main" id="{56BB4EC7-485C-4A0D-BE3B-5D6C089FFCA7}"/>
            </a:ext>
          </a:extLst>
        </xdr:cNvPr>
        <xdr:cNvSpPr txBox="1"/>
      </xdr:nvSpPr>
      <xdr:spPr>
        <a:xfrm>
          <a:off x="15269219" y="10437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169562</xdr:rowOff>
    </xdr:from>
    <xdr:ext cx="405111" cy="259045"/>
    <xdr:sp macro="" textlink="">
      <xdr:nvSpPr>
        <xdr:cNvPr id="567" name="n_2aveValue【学校施設】&#10;有形固定資産減価償却率">
          <a:extLst>
            <a:ext uri="{FF2B5EF4-FFF2-40B4-BE49-F238E27FC236}">
              <a16:creationId xmlns:a16="http://schemas.microsoft.com/office/drawing/2014/main" id="{0E12E75E-B7E4-48A9-8A83-E2B22A9C70CC}"/>
            </a:ext>
          </a:extLst>
        </xdr:cNvPr>
        <xdr:cNvSpPr txBox="1"/>
      </xdr:nvSpPr>
      <xdr:spPr>
        <a:xfrm>
          <a:off x="14392919" y="10456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142892</xdr:rowOff>
    </xdr:from>
    <xdr:ext cx="405111" cy="259045"/>
    <xdr:sp macro="" textlink="">
      <xdr:nvSpPr>
        <xdr:cNvPr id="568" name="n_3aveValue【学校施設】&#10;有形固定資産減価償却率">
          <a:extLst>
            <a:ext uri="{FF2B5EF4-FFF2-40B4-BE49-F238E27FC236}">
              <a16:creationId xmlns:a16="http://schemas.microsoft.com/office/drawing/2014/main" id="{2A3023AB-BF71-4CCB-8B29-BD05420AA25D}"/>
            </a:ext>
          </a:extLst>
        </xdr:cNvPr>
        <xdr:cNvSpPr txBox="1"/>
      </xdr:nvSpPr>
      <xdr:spPr>
        <a:xfrm>
          <a:off x="13503919" y="10433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99077</xdr:rowOff>
    </xdr:from>
    <xdr:ext cx="405111" cy="259045"/>
    <xdr:sp macro="" textlink="">
      <xdr:nvSpPr>
        <xdr:cNvPr id="569" name="n_4aveValue【学校施設】&#10;有形固定資産減価償却率">
          <a:extLst>
            <a:ext uri="{FF2B5EF4-FFF2-40B4-BE49-F238E27FC236}">
              <a16:creationId xmlns:a16="http://schemas.microsoft.com/office/drawing/2014/main" id="{89AA417C-3864-478A-8F85-CDCB21121B22}"/>
            </a:ext>
          </a:extLst>
        </xdr:cNvPr>
        <xdr:cNvSpPr txBox="1"/>
      </xdr:nvSpPr>
      <xdr:spPr>
        <a:xfrm>
          <a:off x="12611744" y="10386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58</xdr:row>
      <xdr:rowOff>99712</xdr:rowOff>
    </xdr:from>
    <xdr:ext cx="405111" cy="259045"/>
    <xdr:sp macro="" textlink="">
      <xdr:nvSpPr>
        <xdr:cNvPr id="570" name="n_1mainValue【学校施設】&#10;有形固定資産減価償却率">
          <a:extLst>
            <a:ext uri="{FF2B5EF4-FFF2-40B4-BE49-F238E27FC236}">
              <a16:creationId xmlns:a16="http://schemas.microsoft.com/office/drawing/2014/main" id="{6D4757D9-BA6E-4CAF-A25C-E25C36FD3889}"/>
            </a:ext>
          </a:extLst>
        </xdr:cNvPr>
        <xdr:cNvSpPr txBox="1"/>
      </xdr:nvSpPr>
      <xdr:spPr>
        <a:xfrm>
          <a:off x="15269219" y="100438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61612</xdr:rowOff>
    </xdr:from>
    <xdr:ext cx="405111" cy="259045"/>
    <xdr:sp macro="" textlink="">
      <xdr:nvSpPr>
        <xdr:cNvPr id="571" name="n_2mainValue【学校施設】&#10;有形固定資産減価償却率">
          <a:extLst>
            <a:ext uri="{FF2B5EF4-FFF2-40B4-BE49-F238E27FC236}">
              <a16:creationId xmlns:a16="http://schemas.microsoft.com/office/drawing/2014/main" id="{CFA83936-3592-48F8-BBDD-27AEDDAB1E53}"/>
            </a:ext>
          </a:extLst>
        </xdr:cNvPr>
        <xdr:cNvSpPr txBox="1"/>
      </xdr:nvSpPr>
      <xdr:spPr>
        <a:xfrm>
          <a:off x="14392919" y="100057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25417</xdr:rowOff>
    </xdr:from>
    <xdr:ext cx="405111" cy="259045"/>
    <xdr:sp macro="" textlink="">
      <xdr:nvSpPr>
        <xdr:cNvPr id="572" name="n_3mainValue【学校施設】&#10;有形固定資産減価償却率">
          <a:extLst>
            <a:ext uri="{FF2B5EF4-FFF2-40B4-BE49-F238E27FC236}">
              <a16:creationId xmlns:a16="http://schemas.microsoft.com/office/drawing/2014/main" id="{F1B660A1-CD4E-404C-AA25-56FB64A693CC}"/>
            </a:ext>
          </a:extLst>
        </xdr:cNvPr>
        <xdr:cNvSpPr txBox="1"/>
      </xdr:nvSpPr>
      <xdr:spPr>
        <a:xfrm>
          <a:off x="13503919" y="99726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168292</xdr:rowOff>
    </xdr:from>
    <xdr:ext cx="405111" cy="259045"/>
    <xdr:sp macro="" textlink="">
      <xdr:nvSpPr>
        <xdr:cNvPr id="573" name="n_4mainValue【学校施設】&#10;有形固定資産減価償却率">
          <a:extLst>
            <a:ext uri="{FF2B5EF4-FFF2-40B4-BE49-F238E27FC236}">
              <a16:creationId xmlns:a16="http://schemas.microsoft.com/office/drawing/2014/main" id="{B7784FCE-3BC0-40D0-A4B9-39E5B31A227F}"/>
            </a:ext>
          </a:extLst>
        </xdr:cNvPr>
        <xdr:cNvSpPr txBox="1"/>
      </xdr:nvSpPr>
      <xdr:spPr>
        <a:xfrm>
          <a:off x="12611744" y="9940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74" name="正方形/長方形 573">
          <a:extLst>
            <a:ext uri="{FF2B5EF4-FFF2-40B4-BE49-F238E27FC236}">
              <a16:creationId xmlns:a16="http://schemas.microsoft.com/office/drawing/2014/main" id="{8B84E1F0-03E0-4A0E-A135-0DA3C026F402}"/>
            </a:ext>
          </a:extLst>
        </xdr:cNvPr>
        <xdr:cNvSpPr/>
      </xdr:nvSpPr>
      <xdr:spPr>
        <a:xfrm>
          <a:off x="18288000" y="8001000"/>
          <a:ext cx="47244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75" name="正方形/長方形 574">
          <a:extLst>
            <a:ext uri="{FF2B5EF4-FFF2-40B4-BE49-F238E27FC236}">
              <a16:creationId xmlns:a16="http://schemas.microsoft.com/office/drawing/2014/main" id="{91360E94-096F-4AF2-BE7E-CFD4ECC6ACBB}"/>
            </a:ext>
          </a:extLst>
        </xdr:cNvPr>
        <xdr:cNvSpPr/>
      </xdr:nvSpPr>
      <xdr:spPr>
        <a:xfrm>
          <a:off x="18418175" y="866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6" name="正方形/長方形 575">
          <a:extLst>
            <a:ext uri="{FF2B5EF4-FFF2-40B4-BE49-F238E27FC236}">
              <a16:creationId xmlns:a16="http://schemas.microsoft.com/office/drawing/2014/main" id="{6A5EABDC-8CE3-4517-9F3C-5647C43588AB}"/>
            </a:ext>
          </a:extLst>
        </xdr:cNvPr>
        <xdr:cNvSpPr/>
      </xdr:nvSpPr>
      <xdr:spPr>
        <a:xfrm>
          <a:off x="18418175" y="886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7" name="正方形/長方形 576">
          <a:extLst>
            <a:ext uri="{FF2B5EF4-FFF2-40B4-BE49-F238E27FC236}">
              <a16:creationId xmlns:a16="http://schemas.microsoft.com/office/drawing/2014/main" id="{A6ED3190-9C0D-4515-B050-73765B7F6463}"/>
            </a:ext>
          </a:extLst>
        </xdr:cNvPr>
        <xdr:cNvSpPr/>
      </xdr:nvSpPr>
      <xdr:spPr>
        <a:xfrm>
          <a:off x="19431000" y="866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8" name="正方形/長方形 577">
          <a:extLst>
            <a:ext uri="{FF2B5EF4-FFF2-40B4-BE49-F238E27FC236}">
              <a16:creationId xmlns:a16="http://schemas.microsoft.com/office/drawing/2014/main" id="{7CFEF1BB-5062-4324-BD2D-CD86BED52E6D}"/>
            </a:ext>
          </a:extLst>
        </xdr:cNvPr>
        <xdr:cNvSpPr/>
      </xdr:nvSpPr>
      <xdr:spPr>
        <a:xfrm>
          <a:off x="19431000" y="886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9" name="正方形/長方形 578">
          <a:extLst>
            <a:ext uri="{FF2B5EF4-FFF2-40B4-BE49-F238E27FC236}">
              <a16:creationId xmlns:a16="http://schemas.microsoft.com/office/drawing/2014/main" id="{0DBA4324-82FB-4457-A0F7-3D0CC89C983B}"/>
            </a:ext>
          </a:extLst>
        </xdr:cNvPr>
        <xdr:cNvSpPr/>
      </xdr:nvSpPr>
      <xdr:spPr>
        <a:xfrm>
          <a:off x="20574000" y="866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80" name="正方形/長方形 579">
          <a:extLst>
            <a:ext uri="{FF2B5EF4-FFF2-40B4-BE49-F238E27FC236}">
              <a16:creationId xmlns:a16="http://schemas.microsoft.com/office/drawing/2014/main" id="{346BC213-73FC-474C-A2C4-12DF3A54CCE0}"/>
            </a:ext>
          </a:extLst>
        </xdr:cNvPr>
        <xdr:cNvSpPr/>
      </xdr:nvSpPr>
      <xdr:spPr>
        <a:xfrm>
          <a:off x="20574000" y="886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81" name="正方形/長方形 580">
          <a:extLst>
            <a:ext uri="{FF2B5EF4-FFF2-40B4-BE49-F238E27FC236}">
              <a16:creationId xmlns:a16="http://schemas.microsoft.com/office/drawing/2014/main" id="{8E40628A-8106-4F09-9B9A-7A1BCE47ADBD}"/>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82" name="テキスト ボックス 581">
          <a:extLst>
            <a:ext uri="{FF2B5EF4-FFF2-40B4-BE49-F238E27FC236}">
              <a16:creationId xmlns:a16="http://schemas.microsoft.com/office/drawing/2014/main" id="{0E401EDC-A4C7-4561-9D5C-1270E5F06BCA}"/>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83" name="直線コネクタ 582">
          <a:extLst>
            <a:ext uri="{FF2B5EF4-FFF2-40B4-BE49-F238E27FC236}">
              <a16:creationId xmlns:a16="http://schemas.microsoft.com/office/drawing/2014/main" id="{8B486E98-E54A-4CF4-9C6F-E21C85338024}"/>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584" name="直線コネクタ 583">
          <a:extLst>
            <a:ext uri="{FF2B5EF4-FFF2-40B4-BE49-F238E27FC236}">
              <a16:creationId xmlns:a16="http://schemas.microsoft.com/office/drawing/2014/main" id="{BF5825B7-722D-4274-84AB-5CA252E4605A}"/>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585" name="テキスト ボックス 584">
          <a:extLst>
            <a:ext uri="{FF2B5EF4-FFF2-40B4-BE49-F238E27FC236}">
              <a16:creationId xmlns:a16="http://schemas.microsoft.com/office/drawing/2014/main" id="{DFBDEE7C-86C0-4FBC-BF56-DD17015A3BDA}"/>
            </a:ext>
          </a:extLst>
        </xdr:cNvPr>
        <xdr:cNvSpPr txBox="1"/>
      </xdr:nvSpPr>
      <xdr:spPr>
        <a:xfrm>
          <a:off x="17823996" y="1096438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586" name="直線コネクタ 585">
          <a:extLst>
            <a:ext uri="{FF2B5EF4-FFF2-40B4-BE49-F238E27FC236}">
              <a16:creationId xmlns:a16="http://schemas.microsoft.com/office/drawing/2014/main" id="{9FD1CFE7-FCD2-469D-9F50-1E4DC40CD779}"/>
            </a:ext>
          </a:extLst>
        </xdr:cNvPr>
        <xdr:cNvCxnSpPr/>
      </xdr:nvCxnSpPr>
      <xdr:spPr>
        <a:xfrm>
          <a:off x="18288000" y="1078003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587" name="テキスト ボックス 586">
          <a:extLst>
            <a:ext uri="{FF2B5EF4-FFF2-40B4-BE49-F238E27FC236}">
              <a16:creationId xmlns:a16="http://schemas.microsoft.com/office/drawing/2014/main" id="{558707CB-30E8-460B-85F1-D2CF64A44D48}"/>
            </a:ext>
          </a:extLst>
        </xdr:cNvPr>
        <xdr:cNvSpPr txBox="1"/>
      </xdr:nvSpPr>
      <xdr:spPr>
        <a:xfrm>
          <a:off x="17823996"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588" name="直線コネクタ 587">
          <a:extLst>
            <a:ext uri="{FF2B5EF4-FFF2-40B4-BE49-F238E27FC236}">
              <a16:creationId xmlns:a16="http://schemas.microsoft.com/office/drawing/2014/main" id="{4BA65D26-794B-40D7-9845-BC8C4E5DE637}"/>
            </a:ext>
          </a:extLst>
        </xdr:cNvPr>
        <xdr:cNvCxnSpPr/>
      </xdr:nvCxnSpPr>
      <xdr:spPr>
        <a:xfrm>
          <a:off x="18288000" y="1045346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589" name="テキスト ボックス 588">
          <a:extLst>
            <a:ext uri="{FF2B5EF4-FFF2-40B4-BE49-F238E27FC236}">
              <a16:creationId xmlns:a16="http://schemas.microsoft.com/office/drawing/2014/main" id="{663C37C7-B975-48A7-9DB2-7CF06FC563F0}"/>
            </a:ext>
          </a:extLst>
        </xdr:cNvPr>
        <xdr:cNvSpPr txBox="1"/>
      </xdr:nvSpPr>
      <xdr:spPr>
        <a:xfrm>
          <a:off x="17823996"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590" name="直線コネクタ 589">
          <a:extLst>
            <a:ext uri="{FF2B5EF4-FFF2-40B4-BE49-F238E27FC236}">
              <a16:creationId xmlns:a16="http://schemas.microsoft.com/office/drawing/2014/main" id="{C363C865-5F42-493F-A062-516D499E45A5}"/>
            </a:ext>
          </a:extLst>
        </xdr:cNvPr>
        <xdr:cNvCxnSpPr/>
      </xdr:nvCxnSpPr>
      <xdr:spPr>
        <a:xfrm>
          <a:off x="18288000" y="1012689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591" name="テキスト ボックス 590">
          <a:extLst>
            <a:ext uri="{FF2B5EF4-FFF2-40B4-BE49-F238E27FC236}">
              <a16:creationId xmlns:a16="http://schemas.microsoft.com/office/drawing/2014/main" id="{60B76BFB-2468-49F3-AF76-0CDB8CBF3BA0}"/>
            </a:ext>
          </a:extLst>
        </xdr:cNvPr>
        <xdr:cNvSpPr txBox="1"/>
      </xdr:nvSpPr>
      <xdr:spPr>
        <a:xfrm>
          <a:off x="17823996"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592" name="直線コネクタ 591">
          <a:extLst>
            <a:ext uri="{FF2B5EF4-FFF2-40B4-BE49-F238E27FC236}">
              <a16:creationId xmlns:a16="http://schemas.microsoft.com/office/drawing/2014/main" id="{67A125C8-B643-4FF1-996C-1EBAB924EBB9}"/>
            </a:ext>
          </a:extLst>
        </xdr:cNvPr>
        <xdr:cNvCxnSpPr/>
      </xdr:nvCxnSpPr>
      <xdr:spPr>
        <a:xfrm>
          <a:off x="18288000" y="980031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53720</xdr:rowOff>
    </xdr:from>
    <xdr:ext cx="531299" cy="259045"/>
    <xdr:sp macro="" textlink="">
      <xdr:nvSpPr>
        <xdr:cNvPr id="593" name="テキスト ボックス 592">
          <a:extLst>
            <a:ext uri="{FF2B5EF4-FFF2-40B4-BE49-F238E27FC236}">
              <a16:creationId xmlns:a16="http://schemas.microsoft.com/office/drawing/2014/main" id="{78FD8941-A860-4054-8224-0EEC51349AA4}"/>
            </a:ext>
          </a:extLst>
        </xdr:cNvPr>
        <xdr:cNvSpPr txBox="1"/>
      </xdr:nvSpPr>
      <xdr:spPr>
        <a:xfrm>
          <a:off x="17756701" y="965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594" name="直線コネクタ 593">
          <a:extLst>
            <a:ext uri="{FF2B5EF4-FFF2-40B4-BE49-F238E27FC236}">
              <a16:creationId xmlns:a16="http://schemas.microsoft.com/office/drawing/2014/main" id="{C21FAF05-0C3B-46D4-BD11-17C6DFE4EA60}"/>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54</xdr:row>
      <xdr:rowOff>70049</xdr:rowOff>
    </xdr:from>
    <xdr:ext cx="531299" cy="259045"/>
    <xdr:sp macro="" textlink="">
      <xdr:nvSpPr>
        <xdr:cNvPr id="595" name="テキスト ボックス 594">
          <a:extLst>
            <a:ext uri="{FF2B5EF4-FFF2-40B4-BE49-F238E27FC236}">
              <a16:creationId xmlns:a16="http://schemas.microsoft.com/office/drawing/2014/main" id="{CD15DCAB-C313-4A39-9E3C-8B84CBCFAF5B}"/>
            </a:ext>
          </a:extLst>
        </xdr:cNvPr>
        <xdr:cNvSpPr txBox="1"/>
      </xdr:nvSpPr>
      <xdr:spPr>
        <a:xfrm>
          <a:off x="17756701" y="933152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96" name="直線コネクタ 595">
          <a:extLst>
            <a:ext uri="{FF2B5EF4-FFF2-40B4-BE49-F238E27FC236}">
              <a16:creationId xmlns:a16="http://schemas.microsoft.com/office/drawing/2014/main" id="{7ED055BD-AA39-42B3-998E-C874530173DE}"/>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597" name="テキスト ボックス 596">
          <a:extLst>
            <a:ext uri="{FF2B5EF4-FFF2-40B4-BE49-F238E27FC236}">
              <a16:creationId xmlns:a16="http://schemas.microsoft.com/office/drawing/2014/main" id="{9256E29A-6A35-4F8D-9A9C-C89741390514}"/>
            </a:ext>
          </a:extLst>
        </xdr:cNvPr>
        <xdr:cNvSpPr txBox="1"/>
      </xdr:nvSpPr>
      <xdr:spPr>
        <a:xfrm>
          <a:off x="17756701" y="900495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8" name="【学校施設】&#10;一人当たり面積グラフ枠">
          <a:extLst>
            <a:ext uri="{FF2B5EF4-FFF2-40B4-BE49-F238E27FC236}">
              <a16:creationId xmlns:a16="http://schemas.microsoft.com/office/drawing/2014/main" id="{D9900B67-EC71-4ABD-88AB-D7609DD915F5}"/>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73478</xdr:rowOff>
    </xdr:from>
    <xdr:to>
      <xdr:col>116</xdr:col>
      <xdr:colOff>62864</xdr:colOff>
      <xdr:row>64</xdr:row>
      <xdr:rowOff>48333</xdr:rowOff>
    </xdr:to>
    <xdr:cxnSp macro="">
      <xdr:nvCxnSpPr>
        <xdr:cNvPr id="599" name="直線コネクタ 598">
          <a:extLst>
            <a:ext uri="{FF2B5EF4-FFF2-40B4-BE49-F238E27FC236}">
              <a16:creationId xmlns:a16="http://schemas.microsoft.com/office/drawing/2014/main" id="{94E74049-9E91-4344-BE79-26C8BB4D3172}"/>
            </a:ext>
          </a:extLst>
        </xdr:cNvPr>
        <xdr:cNvCxnSpPr/>
      </xdr:nvCxnSpPr>
      <xdr:spPr>
        <a:xfrm flipV="1">
          <a:off x="22164039" y="9674678"/>
          <a:ext cx="0" cy="13496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52160</xdr:rowOff>
    </xdr:from>
    <xdr:ext cx="469744" cy="259045"/>
    <xdr:sp macro="" textlink="">
      <xdr:nvSpPr>
        <xdr:cNvPr id="600" name="【学校施設】&#10;一人当たり面積最小値テキスト">
          <a:extLst>
            <a:ext uri="{FF2B5EF4-FFF2-40B4-BE49-F238E27FC236}">
              <a16:creationId xmlns:a16="http://schemas.microsoft.com/office/drawing/2014/main" id="{5BA31E49-5825-4E3D-9763-03D67818A9C2}"/>
            </a:ext>
          </a:extLst>
        </xdr:cNvPr>
        <xdr:cNvSpPr txBox="1"/>
      </xdr:nvSpPr>
      <xdr:spPr>
        <a:xfrm>
          <a:off x="22202775" y="110281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48333</xdr:rowOff>
    </xdr:from>
    <xdr:to>
      <xdr:col>116</xdr:col>
      <xdr:colOff>152400</xdr:colOff>
      <xdr:row>64</xdr:row>
      <xdr:rowOff>48333</xdr:rowOff>
    </xdr:to>
    <xdr:cxnSp macro="">
      <xdr:nvCxnSpPr>
        <xdr:cNvPr id="601" name="直線コネクタ 600">
          <a:extLst>
            <a:ext uri="{FF2B5EF4-FFF2-40B4-BE49-F238E27FC236}">
              <a16:creationId xmlns:a16="http://schemas.microsoft.com/office/drawing/2014/main" id="{BAF689CD-BD38-44DF-A50E-DA43D88BE138}"/>
            </a:ext>
          </a:extLst>
        </xdr:cNvPr>
        <xdr:cNvCxnSpPr/>
      </xdr:nvCxnSpPr>
      <xdr:spPr>
        <a:xfrm>
          <a:off x="22075775" y="11024308"/>
          <a:ext cx="1746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20155</xdr:rowOff>
    </xdr:from>
    <xdr:ext cx="534377" cy="259045"/>
    <xdr:sp macro="" textlink="">
      <xdr:nvSpPr>
        <xdr:cNvPr id="602" name="【学校施設】&#10;一人当たり面積最大値テキスト">
          <a:extLst>
            <a:ext uri="{FF2B5EF4-FFF2-40B4-BE49-F238E27FC236}">
              <a16:creationId xmlns:a16="http://schemas.microsoft.com/office/drawing/2014/main" id="{C0B245C4-C1FC-4265-9830-F2DF731C00BA}"/>
            </a:ext>
          </a:extLst>
        </xdr:cNvPr>
        <xdr:cNvSpPr txBox="1"/>
      </xdr:nvSpPr>
      <xdr:spPr>
        <a:xfrm>
          <a:off x="22202775" y="94499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73478</xdr:rowOff>
    </xdr:from>
    <xdr:to>
      <xdr:col>116</xdr:col>
      <xdr:colOff>152400</xdr:colOff>
      <xdr:row>56</xdr:row>
      <xdr:rowOff>73478</xdr:rowOff>
    </xdr:to>
    <xdr:cxnSp macro="">
      <xdr:nvCxnSpPr>
        <xdr:cNvPr id="603" name="直線コネクタ 602">
          <a:extLst>
            <a:ext uri="{FF2B5EF4-FFF2-40B4-BE49-F238E27FC236}">
              <a16:creationId xmlns:a16="http://schemas.microsoft.com/office/drawing/2014/main" id="{58AFA4F4-320D-4ADE-BA05-7F81B72C8181}"/>
            </a:ext>
          </a:extLst>
        </xdr:cNvPr>
        <xdr:cNvCxnSpPr/>
      </xdr:nvCxnSpPr>
      <xdr:spPr>
        <a:xfrm>
          <a:off x="22075775" y="9674678"/>
          <a:ext cx="1746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150712</xdr:rowOff>
    </xdr:from>
    <xdr:ext cx="469744" cy="259045"/>
    <xdr:sp macro="" textlink="">
      <xdr:nvSpPr>
        <xdr:cNvPr id="604" name="【学校施設】&#10;一人当たり面積平均値テキスト">
          <a:extLst>
            <a:ext uri="{FF2B5EF4-FFF2-40B4-BE49-F238E27FC236}">
              <a16:creationId xmlns:a16="http://schemas.microsoft.com/office/drawing/2014/main" id="{7D82AC91-389B-4386-A6B6-1413889F153E}"/>
            </a:ext>
          </a:extLst>
        </xdr:cNvPr>
        <xdr:cNvSpPr txBox="1"/>
      </xdr:nvSpPr>
      <xdr:spPr>
        <a:xfrm>
          <a:off x="22202775" y="1043771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127835</xdr:rowOff>
    </xdr:from>
    <xdr:to>
      <xdr:col>116</xdr:col>
      <xdr:colOff>114300</xdr:colOff>
      <xdr:row>62</xdr:row>
      <xdr:rowOff>57985</xdr:rowOff>
    </xdr:to>
    <xdr:sp macro="" textlink="">
      <xdr:nvSpPr>
        <xdr:cNvPr id="605" name="フローチャート: 判断 604">
          <a:extLst>
            <a:ext uri="{FF2B5EF4-FFF2-40B4-BE49-F238E27FC236}">
              <a16:creationId xmlns:a16="http://schemas.microsoft.com/office/drawing/2014/main" id="{9E6AB5F2-A40C-4633-9F5D-7FCFC24777A5}"/>
            </a:ext>
          </a:extLst>
        </xdr:cNvPr>
        <xdr:cNvSpPr/>
      </xdr:nvSpPr>
      <xdr:spPr>
        <a:xfrm>
          <a:off x="22113875" y="10589460"/>
          <a:ext cx="9842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168547</xdr:rowOff>
    </xdr:from>
    <xdr:to>
      <xdr:col>112</xdr:col>
      <xdr:colOff>38100</xdr:colOff>
      <xdr:row>62</xdr:row>
      <xdr:rowOff>98697</xdr:rowOff>
    </xdr:to>
    <xdr:sp macro="" textlink="">
      <xdr:nvSpPr>
        <xdr:cNvPr id="606" name="フローチャート: 判断 605">
          <a:extLst>
            <a:ext uri="{FF2B5EF4-FFF2-40B4-BE49-F238E27FC236}">
              <a16:creationId xmlns:a16="http://schemas.microsoft.com/office/drawing/2014/main" id="{E695B61B-B4BB-40AD-85E6-9C383488D96A}"/>
            </a:ext>
          </a:extLst>
        </xdr:cNvPr>
        <xdr:cNvSpPr/>
      </xdr:nvSpPr>
      <xdr:spPr>
        <a:xfrm>
          <a:off x="21275675" y="10626997"/>
          <a:ext cx="984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49784</xdr:rowOff>
    </xdr:from>
    <xdr:to>
      <xdr:col>107</xdr:col>
      <xdr:colOff>101600</xdr:colOff>
      <xdr:row>62</xdr:row>
      <xdr:rowOff>151384</xdr:rowOff>
    </xdr:to>
    <xdr:sp macro="" textlink="">
      <xdr:nvSpPr>
        <xdr:cNvPr id="607" name="フローチャート: 判断 606">
          <a:extLst>
            <a:ext uri="{FF2B5EF4-FFF2-40B4-BE49-F238E27FC236}">
              <a16:creationId xmlns:a16="http://schemas.microsoft.com/office/drawing/2014/main" id="{7926E366-5712-4795-8899-474CCB2C7BFB}"/>
            </a:ext>
          </a:extLst>
        </xdr:cNvPr>
        <xdr:cNvSpPr/>
      </xdr:nvSpPr>
      <xdr:spPr>
        <a:xfrm>
          <a:off x="20383500" y="10682859"/>
          <a:ext cx="10477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61432</xdr:rowOff>
    </xdr:from>
    <xdr:to>
      <xdr:col>102</xdr:col>
      <xdr:colOff>165100</xdr:colOff>
      <xdr:row>62</xdr:row>
      <xdr:rowOff>163032</xdr:rowOff>
    </xdr:to>
    <xdr:sp macro="" textlink="">
      <xdr:nvSpPr>
        <xdr:cNvPr id="608" name="フローチャート: 判断 607">
          <a:extLst>
            <a:ext uri="{FF2B5EF4-FFF2-40B4-BE49-F238E27FC236}">
              <a16:creationId xmlns:a16="http://schemas.microsoft.com/office/drawing/2014/main" id="{CB9245B6-68F8-4B0A-8E14-C854D651F6F5}"/>
            </a:ext>
          </a:extLst>
        </xdr:cNvPr>
        <xdr:cNvSpPr/>
      </xdr:nvSpPr>
      <xdr:spPr>
        <a:xfrm>
          <a:off x="19497675" y="10691332"/>
          <a:ext cx="1016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34435</xdr:rowOff>
    </xdr:from>
    <xdr:to>
      <xdr:col>98</xdr:col>
      <xdr:colOff>38100</xdr:colOff>
      <xdr:row>62</xdr:row>
      <xdr:rowOff>136035</xdr:rowOff>
    </xdr:to>
    <xdr:sp macro="" textlink="">
      <xdr:nvSpPr>
        <xdr:cNvPr id="609" name="フローチャート: 判断 608">
          <a:extLst>
            <a:ext uri="{FF2B5EF4-FFF2-40B4-BE49-F238E27FC236}">
              <a16:creationId xmlns:a16="http://schemas.microsoft.com/office/drawing/2014/main" id="{D6458226-C06D-4B5E-9FB6-F4EB0C946D54}"/>
            </a:ext>
          </a:extLst>
        </xdr:cNvPr>
        <xdr:cNvSpPr/>
      </xdr:nvSpPr>
      <xdr:spPr>
        <a:xfrm>
          <a:off x="18608675" y="10664335"/>
          <a:ext cx="984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10" name="テキスト ボックス 609">
          <a:extLst>
            <a:ext uri="{FF2B5EF4-FFF2-40B4-BE49-F238E27FC236}">
              <a16:creationId xmlns:a16="http://schemas.microsoft.com/office/drawing/2014/main" id="{0F1B4870-381B-4CBF-8EDD-436D63F44BCC}"/>
            </a:ext>
          </a:extLst>
        </xdr:cNvPr>
        <xdr:cNvSpPr txBox="1"/>
      </xdr:nvSpPr>
      <xdr:spPr>
        <a:xfrm>
          <a:off x="21974175"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11" name="テキスト ボックス 610">
          <a:extLst>
            <a:ext uri="{FF2B5EF4-FFF2-40B4-BE49-F238E27FC236}">
              <a16:creationId xmlns:a16="http://schemas.microsoft.com/office/drawing/2014/main" id="{12BB41B9-9A31-4887-9CA2-A2F6824C788D}"/>
            </a:ext>
          </a:extLst>
        </xdr:cNvPr>
        <xdr:cNvSpPr txBox="1"/>
      </xdr:nvSpPr>
      <xdr:spPr>
        <a:xfrm>
          <a:off x="21135975"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12" name="テキスト ボックス 611">
          <a:extLst>
            <a:ext uri="{FF2B5EF4-FFF2-40B4-BE49-F238E27FC236}">
              <a16:creationId xmlns:a16="http://schemas.microsoft.com/office/drawing/2014/main" id="{820C4991-273D-4E53-8534-D0AA946D8F97}"/>
            </a:ext>
          </a:extLst>
        </xdr:cNvPr>
        <xdr:cNvSpPr txBox="1"/>
      </xdr:nvSpPr>
      <xdr:spPr>
        <a:xfrm>
          <a:off x="20246975"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13" name="テキスト ボックス 612">
          <a:extLst>
            <a:ext uri="{FF2B5EF4-FFF2-40B4-BE49-F238E27FC236}">
              <a16:creationId xmlns:a16="http://schemas.microsoft.com/office/drawing/2014/main" id="{E7432539-9D6C-4EC2-BC16-A9CFFF8996B4}"/>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14" name="テキスト ボックス 613">
          <a:extLst>
            <a:ext uri="{FF2B5EF4-FFF2-40B4-BE49-F238E27FC236}">
              <a16:creationId xmlns:a16="http://schemas.microsoft.com/office/drawing/2014/main" id="{9DD687E5-2381-4237-8BFA-F3AAD507268A}"/>
            </a:ext>
          </a:extLst>
        </xdr:cNvPr>
        <xdr:cNvSpPr txBox="1"/>
      </xdr:nvSpPr>
      <xdr:spPr>
        <a:xfrm>
          <a:off x="18468975"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3955</xdr:rowOff>
    </xdr:from>
    <xdr:to>
      <xdr:col>116</xdr:col>
      <xdr:colOff>114300</xdr:colOff>
      <xdr:row>62</xdr:row>
      <xdr:rowOff>105555</xdr:rowOff>
    </xdr:to>
    <xdr:sp macro="" textlink="">
      <xdr:nvSpPr>
        <xdr:cNvPr id="615" name="楕円 614">
          <a:extLst>
            <a:ext uri="{FF2B5EF4-FFF2-40B4-BE49-F238E27FC236}">
              <a16:creationId xmlns:a16="http://schemas.microsoft.com/office/drawing/2014/main" id="{C3EF08A9-4003-4CBA-9E7A-22EAD100FBB7}"/>
            </a:ext>
          </a:extLst>
        </xdr:cNvPr>
        <xdr:cNvSpPr/>
      </xdr:nvSpPr>
      <xdr:spPr>
        <a:xfrm>
          <a:off x="22113875" y="10633855"/>
          <a:ext cx="984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153832</xdr:rowOff>
    </xdr:from>
    <xdr:ext cx="469744" cy="259045"/>
    <xdr:sp macro="" textlink="">
      <xdr:nvSpPr>
        <xdr:cNvPr id="616" name="【学校施設】&#10;一人当たり面積該当値テキスト">
          <a:extLst>
            <a:ext uri="{FF2B5EF4-FFF2-40B4-BE49-F238E27FC236}">
              <a16:creationId xmlns:a16="http://schemas.microsoft.com/office/drawing/2014/main" id="{DE71FAB4-99A8-4ED2-8939-63DDB7EED591}"/>
            </a:ext>
          </a:extLst>
        </xdr:cNvPr>
        <xdr:cNvSpPr txBox="1"/>
      </xdr:nvSpPr>
      <xdr:spPr>
        <a:xfrm>
          <a:off x="22202775" y="106122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14188</xdr:rowOff>
    </xdr:from>
    <xdr:to>
      <xdr:col>112</xdr:col>
      <xdr:colOff>38100</xdr:colOff>
      <xdr:row>62</xdr:row>
      <xdr:rowOff>115788</xdr:rowOff>
    </xdr:to>
    <xdr:sp macro="" textlink="">
      <xdr:nvSpPr>
        <xdr:cNvPr id="617" name="楕円 616">
          <a:extLst>
            <a:ext uri="{FF2B5EF4-FFF2-40B4-BE49-F238E27FC236}">
              <a16:creationId xmlns:a16="http://schemas.microsoft.com/office/drawing/2014/main" id="{35E3496B-FA9E-4D2E-9FEF-8D8C500561B6}"/>
            </a:ext>
          </a:extLst>
        </xdr:cNvPr>
        <xdr:cNvSpPr/>
      </xdr:nvSpPr>
      <xdr:spPr>
        <a:xfrm>
          <a:off x="21275675" y="10647263"/>
          <a:ext cx="9842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54755</xdr:rowOff>
    </xdr:from>
    <xdr:to>
      <xdr:col>116</xdr:col>
      <xdr:colOff>63500</xdr:colOff>
      <xdr:row>62</xdr:row>
      <xdr:rowOff>64988</xdr:rowOff>
    </xdr:to>
    <xdr:cxnSp macro="">
      <xdr:nvCxnSpPr>
        <xdr:cNvPr id="618" name="直線コネクタ 617">
          <a:extLst>
            <a:ext uri="{FF2B5EF4-FFF2-40B4-BE49-F238E27FC236}">
              <a16:creationId xmlns:a16="http://schemas.microsoft.com/office/drawing/2014/main" id="{F0603751-0BCC-4D6C-8461-8DB921455F0A}"/>
            </a:ext>
          </a:extLst>
        </xdr:cNvPr>
        <xdr:cNvCxnSpPr/>
      </xdr:nvCxnSpPr>
      <xdr:spPr>
        <a:xfrm flipV="1">
          <a:off x="21326475" y="10684655"/>
          <a:ext cx="838200" cy="134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21590</xdr:rowOff>
    </xdr:from>
    <xdr:to>
      <xdr:col>107</xdr:col>
      <xdr:colOff>101600</xdr:colOff>
      <xdr:row>62</xdr:row>
      <xdr:rowOff>123190</xdr:rowOff>
    </xdr:to>
    <xdr:sp macro="" textlink="">
      <xdr:nvSpPr>
        <xdr:cNvPr id="619" name="楕円 618">
          <a:extLst>
            <a:ext uri="{FF2B5EF4-FFF2-40B4-BE49-F238E27FC236}">
              <a16:creationId xmlns:a16="http://schemas.microsoft.com/office/drawing/2014/main" id="{C24E244D-4760-42EE-9D18-EAE34AB068F5}"/>
            </a:ext>
          </a:extLst>
        </xdr:cNvPr>
        <xdr:cNvSpPr/>
      </xdr:nvSpPr>
      <xdr:spPr>
        <a:xfrm>
          <a:off x="20383500" y="1065149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64988</xdr:rowOff>
    </xdr:from>
    <xdr:to>
      <xdr:col>111</xdr:col>
      <xdr:colOff>177800</xdr:colOff>
      <xdr:row>62</xdr:row>
      <xdr:rowOff>72390</xdr:rowOff>
    </xdr:to>
    <xdr:cxnSp macro="">
      <xdr:nvCxnSpPr>
        <xdr:cNvPr id="620" name="直線コネクタ 619">
          <a:extLst>
            <a:ext uri="{FF2B5EF4-FFF2-40B4-BE49-F238E27FC236}">
              <a16:creationId xmlns:a16="http://schemas.microsoft.com/office/drawing/2014/main" id="{96E097DE-089A-4B8D-AFAC-2A7BFDD714BE}"/>
            </a:ext>
          </a:extLst>
        </xdr:cNvPr>
        <xdr:cNvCxnSpPr/>
      </xdr:nvCxnSpPr>
      <xdr:spPr>
        <a:xfrm flipV="1">
          <a:off x="20437475" y="10698063"/>
          <a:ext cx="889000" cy="4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28774</xdr:rowOff>
    </xdr:from>
    <xdr:to>
      <xdr:col>102</xdr:col>
      <xdr:colOff>165100</xdr:colOff>
      <xdr:row>62</xdr:row>
      <xdr:rowOff>130374</xdr:rowOff>
    </xdr:to>
    <xdr:sp macro="" textlink="">
      <xdr:nvSpPr>
        <xdr:cNvPr id="621" name="楕円 620">
          <a:extLst>
            <a:ext uri="{FF2B5EF4-FFF2-40B4-BE49-F238E27FC236}">
              <a16:creationId xmlns:a16="http://schemas.microsoft.com/office/drawing/2014/main" id="{912C47A0-2099-4CA4-BAAF-D99744C0051D}"/>
            </a:ext>
          </a:extLst>
        </xdr:cNvPr>
        <xdr:cNvSpPr/>
      </xdr:nvSpPr>
      <xdr:spPr>
        <a:xfrm>
          <a:off x="19497675" y="10661849"/>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72390</xdr:rowOff>
    </xdr:from>
    <xdr:to>
      <xdr:col>107</xdr:col>
      <xdr:colOff>50800</xdr:colOff>
      <xdr:row>62</xdr:row>
      <xdr:rowOff>79574</xdr:rowOff>
    </xdr:to>
    <xdr:cxnSp macro="">
      <xdr:nvCxnSpPr>
        <xdr:cNvPr id="622" name="直線コネクタ 621">
          <a:extLst>
            <a:ext uri="{FF2B5EF4-FFF2-40B4-BE49-F238E27FC236}">
              <a16:creationId xmlns:a16="http://schemas.microsoft.com/office/drawing/2014/main" id="{48E42AFC-FAD1-463C-8A67-4D4DA0ED87C8}"/>
            </a:ext>
          </a:extLst>
        </xdr:cNvPr>
        <xdr:cNvCxnSpPr/>
      </xdr:nvCxnSpPr>
      <xdr:spPr>
        <a:xfrm flipV="1">
          <a:off x="19545300" y="10702290"/>
          <a:ext cx="892175" cy="71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35523</xdr:rowOff>
    </xdr:from>
    <xdr:to>
      <xdr:col>98</xdr:col>
      <xdr:colOff>38100</xdr:colOff>
      <xdr:row>62</xdr:row>
      <xdr:rowOff>137123</xdr:rowOff>
    </xdr:to>
    <xdr:sp macro="" textlink="">
      <xdr:nvSpPr>
        <xdr:cNvPr id="623" name="楕円 622">
          <a:extLst>
            <a:ext uri="{FF2B5EF4-FFF2-40B4-BE49-F238E27FC236}">
              <a16:creationId xmlns:a16="http://schemas.microsoft.com/office/drawing/2014/main" id="{E5C8F838-C551-4E49-95C0-61EE7F8AE5E2}"/>
            </a:ext>
          </a:extLst>
        </xdr:cNvPr>
        <xdr:cNvSpPr/>
      </xdr:nvSpPr>
      <xdr:spPr>
        <a:xfrm>
          <a:off x="18608675" y="10665423"/>
          <a:ext cx="984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79574</xdr:rowOff>
    </xdr:from>
    <xdr:to>
      <xdr:col>102</xdr:col>
      <xdr:colOff>114300</xdr:colOff>
      <xdr:row>62</xdr:row>
      <xdr:rowOff>86323</xdr:rowOff>
    </xdr:to>
    <xdr:cxnSp macro="">
      <xdr:nvCxnSpPr>
        <xdr:cNvPr id="624" name="直線コネクタ 623">
          <a:extLst>
            <a:ext uri="{FF2B5EF4-FFF2-40B4-BE49-F238E27FC236}">
              <a16:creationId xmlns:a16="http://schemas.microsoft.com/office/drawing/2014/main" id="{8F80B8B5-0B9B-49B9-9553-0DB91C015760}"/>
            </a:ext>
          </a:extLst>
        </xdr:cNvPr>
        <xdr:cNvCxnSpPr/>
      </xdr:nvCxnSpPr>
      <xdr:spPr>
        <a:xfrm flipV="1">
          <a:off x="18659475" y="10709474"/>
          <a:ext cx="885825" cy="9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115224</xdr:rowOff>
    </xdr:from>
    <xdr:ext cx="469744" cy="259045"/>
    <xdr:sp macro="" textlink="">
      <xdr:nvSpPr>
        <xdr:cNvPr id="625" name="n_1aveValue【学校施設】&#10;一人当たり面積">
          <a:extLst>
            <a:ext uri="{FF2B5EF4-FFF2-40B4-BE49-F238E27FC236}">
              <a16:creationId xmlns:a16="http://schemas.microsoft.com/office/drawing/2014/main" id="{B670BAC9-4004-4500-B2B7-183616ABBBD9}"/>
            </a:ext>
          </a:extLst>
        </xdr:cNvPr>
        <xdr:cNvSpPr txBox="1"/>
      </xdr:nvSpPr>
      <xdr:spPr>
        <a:xfrm>
          <a:off x="21078902" y="104022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142511</xdr:rowOff>
    </xdr:from>
    <xdr:ext cx="469744" cy="259045"/>
    <xdr:sp macro="" textlink="">
      <xdr:nvSpPr>
        <xdr:cNvPr id="626" name="n_2aveValue【学校施設】&#10;一人当たり面積">
          <a:extLst>
            <a:ext uri="{FF2B5EF4-FFF2-40B4-BE49-F238E27FC236}">
              <a16:creationId xmlns:a16="http://schemas.microsoft.com/office/drawing/2014/main" id="{6AB4D657-A4B5-4FF8-8876-F3EA97751004}"/>
            </a:ext>
          </a:extLst>
        </xdr:cNvPr>
        <xdr:cNvSpPr txBox="1"/>
      </xdr:nvSpPr>
      <xdr:spPr>
        <a:xfrm>
          <a:off x="20202602" y="107755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154159</xdr:rowOff>
    </xdr:from>
    <xdr:ext cx="469744" cy="259045"/>
    <xdr:sp macro="" textlink="">
      <xdr:nvSpPr>
        <xdr:cNvPr id="627" name="n_3aveValue【学校施設】&#10;一人当たり面積">
          <a:extLst>
            <a:ext uri="{FF2B5EF4-FFF2-40B4-BE49-F238E27FC236}">
              <a16:creationId xmlns:a16="http://schemas.microsoft.com/office/drawing/2014/main" id="{E6A6BE2A-B137-402C-BAB3-ECACFBA4353A}"/>
            </a:ext>
          </a:extLst>
        </xdr:cNvPr>
        <xdr:cNvSpPr txBox="1"/>
      </xdr:nvSpPr>
      <xdr:spPr>
        <a:xfrm>
          <a:off x="19313602" y="107840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152562</xdr:rowOff>
    </xdr:from>
    <xdr:ext cx="469744" cy="259045"/>
    <xdr:sp macro="" textlink="">
      <xdr:nvSpPr>
        <xdr:cNvPr id="628" name="n_4aveValue【学校施設】&#10;一人当たり面積">
          <a:extLst>
            <a:ext uri="{FF2B5EF4-FFF2-40B4-BE49-F238E27FC236}">
              <a16:creationId xmlns:a16="http://schemas.microsoft.com/office/drawing/2014/main" id="{AF925197-38F8-4699-8289-D6F542791056}"/>
            </a:ext>
          </a:extLst>
        </xdr:cNvPr>
        <xdr:cNvSpPr txBox="1"/>
      </xdr:nvSpPr>
      <xdr:spPr>
        <a:xfrm>
          <a:off x="18421427" y="104395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106915</xdr:rowOff>
    </xdr:from>
    <xdr:ext cx="469744" cy="259045"/>
    <xdr:sp macro="" textlink="">
      <xdr:nvSpPr>
        <xdr:cNvPr id="629" name="n_1mainValue【学校施設】&#10;一人当たり面積">
          <a:extLst>
            <a:ext uri="{FF2B5EF4-FFF2-40B4-BE49-F238E27FC236}">
              <a16:creationId xmlns:a16="http://schemas.microsoft.com/office/drawing/2014/main" id="{7395A3F4-5326-4161-B612-BC3C8EE9E2EB}"/>
            </a:ext>
          </a:extLst>
        </xdr:cNvPr>
        <xdr:cNvSpPr txBox="1"/>
      </xdr:nvSpPr>
      <xdr:spPr>
        <a:xfrm>
          <a:off x="21078902" y="107399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139717</xdr:rowOff>
    </xdr:from>
    <xdr:ext cx="469744" cy="259045"/>
    <xdr:sp macro="" textlink="">
      <xdr:nvSpPr>
        <xdr:cNvPr id="630" name="n_2mainValue【学校施設】&#10;一人当たり面積">
          <a:extLst>
            <a:ext uri="{FF2B5EF4-FFF2-40B4-BE49-F238E27FC236}">
              <a16:creationId xmlns:a16="http://schemas.microsoft.com/office/drawing/2014/main" id="{B198F252-0468-42A3-8271-E975A0B20171}"/>
            </a:ext>
          </a:extLst>
        </xdr:cNvPr>
        <xdr:cNvSpPr txBox="1"/>
      </xdr:nvSpPr>
      <xdr:spPr>
        <a:xfrm>
          <a:off x="20202602" y="104298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146901</xdr:rowOff>
    </xdr:from>
    <xdr:ext cx="469744" cy="259045"/>
    <xdr:sp macro="" textlink="">
      <xdr:nvSpPr>
        <xdr:cNvPr id="631" name="n_3mainValue【学校施設】&#10;一人当たり面積">
          <a:extLst>
            <a:ext uri="{FF2B5EF4-FFF2-40B4-BE49-F238E27FC236}">
              <a16:creationId xmlns:a16="http://schemas.microsoft.com/office/drawing/2014/main" id="{0AD34E81-B185-4C4F-97D0-080F2C22C200}"/>
            </a:ext>
          </a:extLst>
        </xdr:cNvPr>
        <xdr:cNvSpPr txBox="1"/>
      </xdr:nvSpPr>
      <xdr:spPr>
        <a:xfrm>
          <a:off x="19313602" y="104370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128250</xdr:rowOff>
    </xdr:from>
    <xdr:ext cx="469744" cy="259045"/>
    <xdr:sp macro="" textlink="">
      <xdr:nvSpPr>
        <xdr:cNvPr id="632" name="n_4mainValue【学校施設】&#10;一人当たり面積">
          <a:extLst>
            <a:ext uri="{FF2B5EF4-FFF2-40B4-BE49-F238E27FC236}">
              <a16:creationId xmlns:a16="http://schemas.microsoft.com/office/drawing/2014/main" id="{4D21A462-9827-43D7-A68F-1C57635BE8A5}"/>
            </a:ext>
          </a:extLst>
        </xdr:cNvPr>
        <xdr:cNvSpPr txBox="1"/>
      </xdr:nvSpPr>
      <xdr:spPr>
        <a:xfrm>
          <a:off x="18421427" y="107613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33" name="正方形/長方形 632">
          <a:extLst>
            <a:ext uri="{FF2B5EF4-FFF2-40B4-BE49-F238E27FC236}">
              <a16:creationId xmlns:a16="http://schemas.microsoft.com/office/drawing/2014/main" id="{40373330-E18A-41E1-9A2A-217C62034CA0}"/>
            </a:ext>
          </a:extLst>
        </xdr:cNvPr>
        <xdr:cNvSpPr/>
      </xdr:nvSpPr>
      <xdr:spPr>
        <a:xfrm>
          <a:off x="12449175" y="11811000"/>
          <a:ext cx="47244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34" name="正方形/長方形 633">
          <a:extLst>
            <a:ext uri="{FF2B5EF4-FFF2-40B4-BE49-F238E27FC236}">
              <a16:creationId xmlns:a16="http://schemas.microsoft.com/office/drawing/2014/main" id="{AA95FE17-1292-47B2-B816-417118A67213}"/>
            </a:ext>
          </a:extLst>
        </xdr:cNvPr>
        <xdr:cNvSpPr/>
      </xdr:nvSpPr>
      <xdr:spPr>
        <a:xfrm>
          <a:off x="12573000" y="1247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35" name="正方形/長方形 634">
          <a:extLst>
            <a:ext uri="{FF2B5EF4-FFF2-40B4-BE49-F238E27FC236}">
              <a16:creationId xmlns:a16="http://schemas.microsoft.com/office/drawing/2014/main" id="{6230C1B0-25D7-4411-877C-EB65ABAFE539}"/>
            </a:ext>
          </a:extLst>
        </xdr:cNvPr>
        <xdr:cNvSpPr/>
      </xdr:nvSpPr>
      <xdr:spPr>
        <a:xfrm>
          <a:off x="12573000" y="1267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36" name="正方形/長方形 635">
          <a:extLst>
            <a:ext uri="{FF2B5EF4-FFF2-40B4-BE49-F238E27FC236}">
              <a16:creationId xmlns:a16="http://schemas.microsoft.com/office/drawing/2014/main" id="{0A7D7242-A64A-40DE-BA80-C622465548A5}"/>
            </a:ext>
          </a:extLst>
        </xdr:cNvPr>
        <xdr:cNvSpPr/>
      </xdr:nvSpPr>
      <xdr:spPr>
        <a:xfrm>
          <a:off x="13592175" y="1247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7" name="正方形/長方形 636">
          <a:extLst>
            <a:ext uri="{FF2B5EF4-FFF2-40B4-BE49-F238E27FC236}">
              <a16:creationId xmlns:a16="http://schemas.microsoft.com/office/drawing/2014/main" id="{88D7CB9E-5FA5-4471-B559-6B08DDF83DED}"/>
            </a:ext>
          </a:extLst>
        </xdr:cNvPr>
        <xdr:cNvSpPr/>
      </xdr:nvSpPr>
      <xdr:spPr>
        <a:xfrm>
          <a:off x="13592175" y="1267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8" name="正方形/長方形 637">
          <a:extLst>
            <a:ext uri="{FF2B5EF4-FFF2-40B4-BE49-F238E27FC236}">
              <a16:creationId xmlns:a16="http://schemas.microsoft.com/office/drawing/2014/main" id="{95642395-37EA-4B65-A6F2-6F137EBBE53B}"/>
            </a:ext>
          </a:extLst>
        </xdr:cNvPr>
        <xdr:cNvSpPr/>
      </xdr:nvSpPr>
      <xdr:spPr>
        <a:xfrm>
          <a:off x="14735175" y="1247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9" name="正方形/長方形 638">
          <a:extLst>
            <a:ext uri="{FF2B5EF4-FFF2-40B4-BE49-F238E27FC236}">
              <a16:creationId xmlns:a16="http://schemas.microsoft.com/office/drawing/2014/main" id="{CFA1261E-D5F2-4C3E-AE5E-582C6C82F053}"/>
            </a:ext>
          </a:extLst>
        </xdr:cNvPr>
        <xdr:cNvSpPr/>
      </xdr:nvSpPr>
      <xdr:spPr>
        <a:xfrm>
          <a:off x="14735175" y="1267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40" name="正方形/長方形 639">
          <a:extLst>
            <a:ext uri="{FF2B5EF4-FFF2-40B4-BE49-F238E27FC236}">
              <a16:creationId xmlns:a16="http://schemas.microsoft.com/office/drawing/2014/main" id="{E6F1473F-216F-4022-9089-613EE9E7ECC4}"/>
            </a:ext>
          </a:extLst>
        </xdr:cNvPr>
        <xdr:cNvSpPr/>
      </xdr:nvSpPr>
      <xdr:spPr>
        <a:xfrm>
          <a:off x="12449175"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41" name="テキスト ボックス 640">
          <a:extLst>
            <a:ext uri="{FF2B5EF4-FFF2-40B4-BE49-F238E27FC236}">
              <a16:creationId xmlns:a16="http://schemas.microsoft.com/office/drawing/2014/main" id="{B937BD84-49BD-4186-BB2D-829F08A50CD4}"/>
            </a:ext>
          </a:extLst>
        </xdr:cNvPr>
        <xdr:cNvSpPr txBox="1"/>
      </xdr:nvSpPr>
      <xdr:spPr>
        <a:xfrm>
          <a:off x="12411075"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42" name="直線コネクタ 641">
          <a:extLst>
            <a:ext uri="{FF2B5EF4-FFF2-40B4-BE49-F238E27FC236}">
              <a16:creationId xmlns:a16="http://schemas.microsoft.com/office/drawing/2014/main" id="{46C40120-ACA1-4533-A234-23EA562F0F62}"/>
            </a:ext>
          </a:extLst>
        </xdr:cNvPr>
        <xdr:cNvCxnSpPr/>
      </xdr:nvCxnSpPr>
      <xdr:spPr>
        <a:xfrm>
          <a:off x="12449175"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43" name="テキスト ボックス 642">
          <a:extLst>
            <a:ext uri="{FF2B5EF4-FFF2-40B4-BE49-F238E27FC236}">
              <a16:creationId xmlns:a16="http://schemas.microsoft.com/office/drawing/2014/main" id="{BC4C597E-58A9-4D5A-B421-01A2D90702C5}"/>
            </a:ext>
          </a:extLst>
        </xdr:cNvPr>
        <xdr:cNvSpPr txBox="1"/>
      </xdr:nvSpPr>
      <xdr:spPr>
        <a:xfrm>
          <a:off x="11978821" y="15100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44" name="直線コネクタ 643">
          <a:extLst>
            <a:ext uri="{FF2B5EF4-FFF2-40B4-BE49-F238E27FC236}">
              <a16:creationId xmlns:a16="http://schemas.microsoft.com/office/drawing/2014/main" id="{3F1E77B8-7021-4E67-9ABD-3C4B180B8AFF}"/>
            </a:ext>
          </a:extLst>
        </xdr:cNvPr>
        <xdr:cNvCxnSpPr/>
      </xdr:nvCxnSpPr>
      <xdr:spPr>
        <a:xfrm>
          <a:off x="12449175"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45" name="テキスト ボックス 644">
          <a:extLst>
            <a:ext uri="{FF2B5EF4-FFF2-40B4-BE49-F238E27FC236}">
              <a16:creationId xmlns:a16="http://schemas.microsoft.com/office/drawing/2014/main" id="{14F4BDEB-A7B7-4F73-80C3-EB4E2CF5027E}"/>
            </a:ext>
          </a:extLst>
        </xdr:cNvPr>
        <xdr:cNvSpPr txBox="1"/>
      </xdr:nvSpPr>
      <xdr:spPr>
        <a:xfrm>
          <a:off x="11978821" y="14719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46" name="直線コネクタ 645">
          <a:extLst>
            <a:ext uri="{FF2B5EF4-FFF2-40B4-BE49-F238E27FC236}">
              <a16:creationId xmlns:a16="http://schemas.microsoft.com/office/drawing/2014/main" id="{97E1AF16-1B3B-41B4-9D6C-335A8A510BB2}"/>
            </a:ext>
          </a:extLst>
        </xdr:cNvPr>
        <xdr:cNvCxnSpPr/>
      </xdr:nvCxnSpPr>
      <xdr:spPr>
        <a:xfrm>
          <a:off x="12449175"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47" name="テキスト ボックス 646">
          <a:extLst>
            <a:ext uri="{FF2B5EF4-FFF2-40B4-BE49-F238E27FC236}">
              <a16:creationId xmlns:a16="http://schemas.microsoft.com/office/drawing/2014/main" id="{A548C782-6F80-4D20-9641-6AF0B00B4E29}"/>
            </a:ext>
          </a:extLst>
        </xdr:cNvPr>
        <xdr:cNvSpPr txBox="1"/>
      </xdr:nvSpPr>
      <xdr:spPr>
        <a:xfrm>
          <a:off x="12042941" y="143389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48" name="直線コネクタ 647">
          <a:extLst>
            <a:ext uri="{FF2B5EF4-FFF2-40B4-BE49-F238E27FC236}">
              <a16:creationId xmlns:a16="http://schemas.microsoft.com/office/drawing/2014/main" id="{2BAFD699-8D24-44C1-B9A0-5C02B2F902B6}"/>
            </a:ext>
          </a:extLst>
        </xdr:cNvPr>
        <xdr:cNvCxnSpPr/>
      </xdr:nvCxnSpPr>
      <xdr:spPr>
        <a:xfrm>
          <a:off x="12449175"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49" name="テキスト ボックス 648">
          <a:extLst>
            <a:ext uri="{FF2B5EF4-FFF2-40B4-BE49-F238E27FC236}">
              <a16:creationId xmlns:a16="http://schemas.microsoft.com/office/drawing/2014/main" id="{712C0F3D-FD38-4D91-8954-4E940AF642D7}"/>
            </a:ext>
          </a:extLst>
        </xdr:cNvPr>
        <xdr:cNvSpPr txBox="1"/>
      </xdr:nvSpPr>
      <xdr:spPr>
        <a:xfrm>
          <a:off x="12042941" y="139579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50" name="直線コネクタ 649">
          <a:extLst>
            <a:ext uri="{FF2B5EF4-FFF2-40B4-BE49-F238E27FC236}">
              <a16:creationId xmlns:a16="http://schemas.microsoft.com/office/drawing/2014/main" id="{F44E0218-60C3-4B20-ADAD-BC31C6406338}"/>
            </a:ext>
          </a:extLst>
        </xdr:cNvPr>
        <xdr:cNvCxnSpPr/>
      </xdr:nvCxnSpPr>
      <xdr:spPr>
        <a:xfrm>
          <a:off x="12449175"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51" name="テキスト ボックス 650">
          <a:extLst>
            <a:ext uri="{FF2B5EF4-FFF2-40B4-BE49-F238E27FC236}">
              <a16:creationId xmlns:a16="http://schemas.microsoft.com/office/drawing/2014/main" id="{1E1DB20C-6C8D-45C8-B9C1-5A59A45D9051}"/>
            </a:ext>
          </a:extLst>
        </xdr:cNvPr>
        <xdr:cNvSpPr txBox="1"/>
      </xdr:nvSpPr>
      <xdr:spPr>
        <a:xfrm>
          <a:off x="12042941" y="135769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52" name="直線コネクタ 651">
          <a:extLst>
            <a:ext uri="{FF2B5EF4-FFF2-40B4-BE49-F238E27FC236}">
              <a16:creationId xmlns:a16="http://schemas.microsoft.com/office/drawing/2014/main" id="{62DBBFFD-B58E-4BD1-8248-84C52401C403}"/>
            </a:ext>
          </a:extLst>
        </xdr:cNvPr>
        <xdr:cNvCxnSpPr/>
      </xdr:nvCxnSpPr>
      <xdr:spPr>
        <a:xfrm>
          <a:off x="12449175"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53" name="テキスト ボックス 652">
          <a:extLst>
            <a:ext uri="{FF2B5EF4-FFF2-40B4-BE49-F238E27FC236}">
              <a16:creationId xmlns:a16="http://schemas.microsoft.com/office/drawing/2014/main" id="{AD5F9BFE-C796-4C6E-A1E3-0CB322B03BF7}"/>
            </a:ext>
          </a:extLst>
        </xdr:cNvPr>
        <xdr:cNvSpPr txBox="1"/>
      </xdr:nvSpPr>
      <xdr:spPr>
        <a:xfrm>
          <a:off x="12042941" y="131959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54" name="直線コネクタ 653">
          <a:extLst>
            <a:ext uri="{FF2B5EF4-FFF2-40B4-BE49-F238E27FC236}">
              <a16:creationId xmlns:a16="http://schemas.microsoft.com/office/drawing/2014/main" id="{6D00747B-A02B-4BA7-BE91-4AD645F10FE3}"/>
            </a:ext>
          </a:extLst>
        </xdr:cNvPr>
        <xdr:cNvCxnSpPr/>
      </xdr:nvCxnSpPr>
      <xdr:spPr>
        <a:xfrm>
          <a:off x="12449175"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55" name="テキスト ボックス 654">
          <a:extLst>
            <a:ext uri="{FF2B5EF4-FFF2-40B4-BE49-F238E27FC236}">
              <a16:creationId xmlns:a16="http://schemas.microsoft.com/office/drawing/2014/main" id="{217E150B-AC64-4CCB-90A1-3549CBB4BB1F}"/>
            </a:ext>
          </a:extLst>
        </xdr:cNvPr>
        <xdr:cNvSpPr txBox="1"/>
      </xdr:nvSpPr>
      <xdr:spPr>
        <a:xfrm>
          <a:off x="12110236" y="1281495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56" name="【児童館】&#10;有形固定資産減価償却率グラフ枠">
          <a:extLst>
            <a:ext uri="{FF2B5EF4-FFF2-40B4-BE49-F238E27FC236}">
              <a16:creationId xmlns:a16="http://schemas.microsoft.com/office/drawing/2014/main" id="{882250D4-391D-4422-91CB-F77877AED314}"/>
            </a:ext>
          </a:extLst>
        </xdr:cNvPr>
        <xdr:cNvSpPr/>
      </xdr:nvSpPr>
      <xdr:spPr>
        <a:xfrm>
          <a:off x="12449175"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169545</xdr:rowOff>
    </xdr:from>
    <xdr:to>
      <xdr:col>85</xdr:col>
      <xdr:colOff>126364</xdr:colOff>
      <xdr:row>86</xdr:row>
      <xdr:rowOff>114300</xdr:rowOff>
    </xdr:to>
    <xdr:cxnSp macro="">
      <xdr:nvCxnSpPr>
        <xdr:cNvPr id="657" name="直線コネクタ 656">
          <a:extLst>
            <a:ext uri="{FF2B5EF4-FFF2-40B4-BE49-F238E27FC236}">
              <a16:creationId xmlns:a16="http://schemas.microsoft.com/office/drawing/2014/main" id="{A27F2B1F-A63D-41D4-B8BA-BFC1566C6858}"/>
            </a:ext>
          </a:extLst>
        </xdr:cNvPr>
        <xdr:cNvCxnSpPr/>
      </xdr:nvCxnSpPr>
      <xdr:spPr>
        <a:xfrm flipV="1">
          <a:off x="16322039" y="13371195"/>
          <a:ext cx="0" cy="14878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658" name="【児童館】&#10;有形固定資産減価償却率最小値テキスト">
          <a:extLst>
            <a:ext uri="{FF2B5EF4-FFF2-40B4-BE49-F238E27FC236}">
              <a16:creationId xmlns:a16="http://schemas.microsoft.com/office/drawing/2014/main" id="{7B39B7D4-D028-4A51-B302-6B95696EFFAE}"/>
            </a:ext>
          </a:extLst>
        </xdr:cNvPr>
        <xdr:cNvSpPr txBox="1"/>
      </xdr:nvSpPr>
      <xdr:spPr>
        <a:xfrm>
          <a:off x="16360775"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659" name="直線コネクタ 658">
          <a:extLst>
            <a:ext uri="{FF2B5EF4-FFF2-40B4-BE49-F238E27FC236}">
              <a16:creationId xmlns:a16="http://schemas.microsoft.com/office/drawing/2014/main" id="{11913822-D61C-447F-89B4-486D269E2220}"/>
            </a:ext>
          </a:extLst>
        </xdr:cNvPr>
        <xdr:cNvCxnSpPr/>
      </xdr:nvCxnSpPr>
      <xdr:spPr>
        <a:xfrm>
          <a:off x="16230600" y="14859000"/>
          <a:ext cx="18097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116222</xdr:rowOff>
    </xdr:from>
    <xdr:ext cx="405111" cy="259045"/>
    <xdr:sp macro="" textlink="">
      <xdr:nvSpPr>
        <xdr:cNvPr id="660" name="【児童館】&#10;有形固定資産減価償却率最大値テキスト">
          <a:extLst>
            <a:ext uri="{FF2B5EF4-FFF2-40B4-BE49-F238E27FC236}">
              <a16:creationId xmlns:a16="http://schemas.microsoft.com/office/drawing/2014/main" id="{3B6168D1-D650-48B5-81DB-3067C923C668}"/>
            </a:ext>
          </a:extLst>
        </xdr:cNvPr>
        <xdr:cNvSpPr txBox="1"/>
      </xdr:nvSpPr>
      <xdr:spPr>
        <a:xfrm>
          <a:off x="16360775" y="13146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169545</xdr:rowOff>
    </xdr:from>
    <xdr:to>
      <xdr:col>86</xdr:col>
      <xdr:colOff>25400</xdr:colOff>
      <xdr:row>77</xdr:row>
      <xdr:rowOff>169545</xdr:rowOff>
    </xdr:to>
    <xdr:cxnSp macro="">
      <xdr:nvCxnSpPr>
        <xdr:cNvPr id="661" name="直線コネクタ 660">
          <a:extLst>
            <a:ext uri="{FF2B5EF4-FFF2-40B4-BE49-F238E27FC236}">
              <a16:creationId xmlns:a16="http://schemas.microsoft.com/office/drawing/2014/main" id="{BDAD8FBF-E1E7-4563-AB7C-23C3A6F41026}"/>
            </a:ext>
          </a:extLst>
        </xdr:cNvPr>
        <xdr:cNvCxnSpPr/>
      </xdr:nvCxnSpPr>
      <xdr:spPr>
        <a:xfrm>
          <a:off x="16230600" y="13371195"/>
          <a:ext cx="18097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80</xdr:row>
      <xdr:rowOff>52088</xdr:rowOff>
    </xdr:from>
    <xdr:ext cx="405111" cy="259045"/>
    <xdr:sp macro="" textlink="">
      <xdr:nvSpPr>
        <xdr:cNvPr id="662" name="【児童館】&#10;有形固定資産減価償却率平均値テキスト">
          <a:extLst>
            <a:ext uri="{FF2B5EF4-FFF2-40B4-BE49-F238E27FC236}">
              <a16:creationId xmlns:a16="http://schemas.microsoft.com/office/drawing/2014/main" id="{161F17DA-61FF-4CD0-906A-93F0EBED0D47}"/>
            </a:ext>
          </a:extLst>
        </xdr:cNvPr>
        <xdr:cNvSpPr txBox="1"/>
      </xdr:nvSpPr>
      <xdr:spPr>
        <a:xfrm>
          <a:off x="16360775" y="1377126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29211</xdr:rowOff>
    </xdr:from>
    <xdr:to>
      <xdr:col>85</xdr:col>
      <xdr:colOff>177800</xdr:colOff>
      <xdr:row>81</xdr:row>
      <xdr:rowOff>130811</xdr:rowOff>
    </xdr:to>
    <xdr:sp macro="" textlink="">
      <xdr:nvSpPr>
        <xdr:cNvPr id="663" name="フローチャート: 判断 662">
          <a:extLst>
            <a:ext uri="{FF2B5EF4-FFF2-40B4-BE49-F238E27FC236}">
              <a16:creationId xmlns:a16="http://schemas.microsoft.com/office/drawing/2014/main" id="{4B266C29-AFE3-44A2-ACB6-CD8814318BFA}"/>
            </a:ext>
          </a:extLst>
        </xdr:cNvPr>
        <xdr:cNvSpPr/>
      </xdr:nvSpPr>
      <xdr:spPr>
        <a:xfrm>
          <a:off x="16268700" y="13919836"/>
          <a:ext cx="10477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80</xdr:row>
      <xdr:rowOff>145414</xdr:rowOff>
    </xdr:from>
    <xdr:to>
      <xdr:col>81</xdr:col>
      <xdr:colOff>101600</xdr:colOff>
      <xdr:row>81</xdr:row>
      <xdr:rowOff>75564</xdr:rowOff>
    </xdr:to>
    <xdr:sp macro="" textlink="">
      <xdr:nvSpPr>
        <xdr:cNvPr id="664" name="フローチャート: 判断 663">
          <a:extLst>
            <a:ext uri="{FF2B5EF4-FFF2-40B4-BE49-F238E27FC236}">
              <a16:creationId xmlns:a16="http://schemas.microsoft.com/office/drawing/2014/main" id="{44CC8E35-D343-4698-A083-85C5FC813115}"/>
            </a:ext>
          </a:extLst>
        </xdr:cNvPr>
        <xdr:cNvSpPr/>
      </xdr:nvSpPr>
      <xdr:spPr>
        <a:xfrm>
          <a:off x="15430500" y="13864589"/>
          <a:ext cx="10477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80</xdr:row>
      <xdr:rowOff>88264</xdr:rowOff>
    </xdr:from>
    <xdr:to>
      <xdr:col>76</xdr:col>
      <xdr:colOff>165100</xdr:colOff>
      <xdr:row>81</xdr:row>
      <xdr:rowOff>18414</xdr:rowOff>
    </xdr:to>
    <xdr:sp macro="" textlink="">
      <xdr:nvSpPr>
        <xdr:cNvPr id="665" name="フローチャート: 判断 664">
          <a:extLst>
            <a:ext uri="{FF2B5EF4-FFF2-40B4-BE49-F238E27FC236}">
              <a16:creationId xmlns:a16="http://schemas.microsoft.com/office/drawing/2014/main" id="{B0FDDB91-8665-4D9A-8DF9-FC1B73A62D20}"/>
            </a:ext>
          </a:extLst>
        </xdr:cNvPr>
        <xdr:cNvSpPr/>
      </xdr:nvSpPr>
      <xdr:spPr>
        <a:xfrm>
          <a:off x="14544675" y="13807439"/>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79</xdr:row>
      <xdr:rowOff>168275</xdr:rowOff>
    </xdr:from>
    <xdr:to>
      <xdr:col>72</xdr:col>
      <xdr:colOff>38100</xdr:colOff>
      <xdr:row>80</xdr:row>
      <xdr:rowOff>98425</xdr:rowOff>
    </xdr:to>
    <xdr:sp macro="" textlink="">
      <xdr:nvSpPr>
        <xdr:cNvPr id="666" name="フローチャート: 判断 665">
          <a:extLst>
            <a:ext uri="{FF2B5EF4-FFF2-40B4-BE49-F238E27FC236}">
              <a16:creationId xmlns:a16="http://schemas.microsoft.com/office/drawing/2014/main" id="{BA9DA425-85AF-4355-A25F-9665492B0725}"/>
            </a:ext>
          </a:extLst>
        </xdr:cNvPr>
        <xdr:cNvSpPr/>
      </xdr:nvSpPr>
      <xdr:spPr>
        <a:xfrm>
          <a:off x="13655675" y="13712825"/>
          <a:ext cx="984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80</xdr:row>
      <xdr:rowOff>84455</xdr:rowOff>
    </xdr:from>
    <xdr:to>
      <xdr:col>67</xdr:col>
      <xdr:colOff>101600</xdr:colOff>
      <xdr:row>81</xdr:row>
      <xdr:rowOff>14605</xdr:rowOff>
    </xdr:to>
    <xdr:sp macro="" textlink="">
      <xdr:nvSpPr>
        <xdr:cNvPr id="667" name="フローチャート: 判断 666">
          <a:extLst>
            <a:ext uri="{FF2B5EF4-FFF2-40B4-BE49-F238E27FC236}">
              <a16:creationId xmlns:a16="http://schemas.microsoft.com/office/drawing/2014/main" id="{21EEC8AB-1C3B-4B32-8CA4-CFA2DAD661CA}"/>
            </a:ext>
          </a:extLst>
        </xdr:cNvPr>
        <xdr:cNvSpPr/>
      </xdr:nvSpPr>
      <xdr:spPr>
        <a:xfrm>
          <a:off x="12763500" y="13803630"/>
          <a:ext cx="10477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68" name="テキスト ボックス 667">
          <a:extLst>
            <a:ext uri="{FF2B5EF4-FFF2-40B4-BE49-F238E27FC236}">
              <a16:creationId xmlns:a16="http://schemas.microsoft.com/office/drawing/2014/main" id="{5F79E8D3-5258-4053-8A55-62A6B89278CA}"/>
            </a:ext>
          </a:extLst>
        </xdr:cNvPr>
        <xdr:cNvSpPr txBox="1"/>
      </xdr:nvSpPr>
      <xdr:spPr>
        <a:xfrm>
          <a:off x="16132175"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9" name="テキスト ボックス 668">
          <a:extLst>
            <a:ext uri="{FF2B5EF4-FFF2-40B4-BE49-F238E27FC236}">
              <a16:creationId xmlns:a16="http://schemas.microsoft.com/office/drawing/2014/main" id="{D637D2AA-D6AC-4FC0-97D6-6DA8DFF1B7EF}"/>
            </a:ext>
          </a:extLst>
        </xdr:cNvPr>
        <xdr:cNvSpPr txBox="1"/>
      </xdr:nvSpPr>
      <xdr:spPr>
        <a:xfrm>
          <a:off x="15293975"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70" name="テキスト ボックス 669">
          <a:extLst>
            <a:ext uri="{FF2B5EF4-FFF2-40B4-BE49-F238E27FC236}">
              <a16:creationId xmlns:a16="http://schemas.microsoft.com/office/drawing/2014/main" id="{95B3C51F-DA49-41F5-BEE7-A7FD8EE37FFF}"/>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71" name="テキスト ボックス 670">
          <a:extLst>
            <a:ext uri="{FF2B5EF4-FFF2-40B4-BE49-F238E27FC236}">
              <a16:creationId xmlns:a16="http://schemas.microsoft.com/office/drawing/2014/main" id="{E4954842-B0CF-4048-AEF8-E9E92360C385}"/>
            </a:ext>
          </a:extLst>
        </xdr:cNvPr>
        <xdr:cNvSpPr txBox="1"/>
      </xdr:nvSpPr>
      <xdr:spPr>
        <a:xfrm>
          <a:off x="13515975"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72" name="テキスト ボックス 671">
          <a:extLst>
            <a:ext uri="{FF2B5EF4-FFF2-40B4-BE49-F238E27FC236}">
              <a16:creationId xmlns:a16="http://schemas.microsoft.com/office/drawing/2014/main" id="{D87153A1-B2DC-4D15-8001-356A01582B87}"/>
            </a:ext>
          </a:extLst>
        </xdr:cNvPr>
        <xdr:cNvSpPr txBox="1"/>
      </xdr:nvSpPr>
      <xdr:spPr>
        <a:xfrm>
          <a:off x="12626975"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84</xdr:row>
      <xdr:rowOff>116839</xdr:rowOff>
    </xdr:from>
    <xdr:to>
      <xdr:col>85</xdr:col>
      <xdr:colOff>177800</xdr:colOff>
      <xdr:row>85</xdr:row>
      <xdr:rowOff>46989</xdr:rowOff>
    </xdr:to>
    <xdr:sp macro="" textlink="">
      <xdr:nvSpPr>
        <xdr:cNvPr id="673" name="楕円 672">
          <a:extLst>
            <a:ext uri="{FF2B5EF4-FFF2-40B4-BE49-F238E27FC236}">
              <a16:creationId xmlns:a16="http://schemas.microsoft.com/office/drawing/2014/main" id="{3D5296F6-72EB-4EC4-BD77-2A94749DDDE3}"/>
            </a:ext>
          </a:extLst>
        </xdr:cNvPr>
        <xdr:cNvSpPr/>
      </xdr:nvSpPr>
      <xdr:spPr>
        <a:xfrm>
          <a:off x="16268700" y="14518639"/>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84</xdr:row>
      <xdr:rowOff>95266</xdr:rowOff>
    </xdr:from>
    <xdr:ext cx="405111" cy="259045"/>
    <xdr:sp macro="" textlink="">
      <xdr:nvSpPr>
        <xdr:cNvPr id="674" name="【児童館】&#10;有形固定資産減価償却率該当値テキスト">
          <a:extLst>
            <a:ext uri="{FF2B5EF4-FFF2-40B4-BE49-F238E27FC236}">
              <a16:creationId xmlns:a16="http://schemas.microsoft.com/office/drawing/2014/main" id="{EF2B9B28-3E8F-46E7-B497-F09ADAB88600}"/>
            </a:ext>
          </a:extLst>
        </xdr:cNvPr>
        <xdr:cNvSpPr txBox="1"/>
      </xdr:nvSpPr>
      <xdr:spPr>
        <a:xfrm>
          <a:off x="16360775" y="144970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84</xdr:row>
      <xdr:rowOff>78739</xdr:rowOff>
    </xdr:from>
    <xdr:to>
      <xdr:col>81</xdr:col>
      <xdr:colOff>101600</xdr:colOff>
      <xdr:row>85</xdr:row>
      <xdr:rowOff>8889</xdr:rowOff>
    </xdr:to>
    <xdr:sp macro="" textlink="">
      <xdr:nvSpPr>
        <xdr:cNvPr id="675" name="楕円 674">
          <a:extLst>
            <a:ext uri="{FF2B5EF4-FFF2-40B4-BE49-F238E27FC236}">
              <a16:creationId xmlns:a16="http://schemas.microsoft.com/office/drawing/2014/main" id="{1AB52E72-D166-482C-8FAB-8FD593F29340}"/>
            </a:ext>
          </a:extLst>
        </xdr:cNvPr>
        <xdr:cNvSpPr/>
      </xdr:nvSpPr>
      <xdr:spPr>
        <a:xfrm>
          <a:off x="15430500" y="14480539"/>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84</xdr:row>
      <xdr:rowOff>129539</xdr:rowOff>
    </xdr:from>
    <xdr:to>
      <xdr:col>85</xdr:col>
      <xdr:colOff>127000</xdr:colOff>
      <xdr:row>84</xdr:row>
      <xdr:rowOff>167639</xdr:rowOff>
    </xdr:to>
    <xdr:cxnSp macro="">
      <xdr:nvCxnSpPr>
        <xdr:cNvPr id="676" name="直線コネクタ 675">
          <a:extLst>
            <a:ext uri="{FF2B5EF4-FFF2-40B4-BE49-F238E27FC236}">
              <a16:creationId xmlns:a16="http://schemas.microsoft.com/office/drawing/2014/main" id="{C073044C-1F95-4695-9676-4B7B1EE64A8A}"/>
            </a:ext>
          </a:extLst>
        </xdr:cNvPr>
        <xdr:cNvCxnSpPr/>
      </xdr:nvCxnSpPr>
      <xdr:spPr>
        <a:xfrm>
          <a:off x="15484475" y="14531339"/>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84</xdr:row>
      <xdr:rowOff>34925</xdr:rowOff>
    </xdr:from>
    <xdr:to>
      <xdr:col>76</xdr:col>
      <xdr:colOff>165100</xdr:colOff>
      <xdr:row>84</xdr:row>
      <xdr:rowOff>136525</xdr:rowOff>
    </xdr:to>
    <xdr:sp macro="" textlink="">
      <xdr:nvSpPr>
        <xdr:cNvPr id="677" name="楕円 676">
          <a:extLst>
            <a:ext uri="{FF2B5EF4-FFF2-40B4-BE49-F238E27FC236}">
              <a16:creationId xmlns:a16="http://schemas.microsoft.com/office/drawing/2014/main" id="{06E26DEE-7FC3-4922-AB6F-4736490628BA}"/>
            </a:ext>
          </a:extLst>
        </xdr:cNvPr>
        <xdr:cNvSpPr/>
      </xdr:nvSpPr>
      <xdr:spPr>
        <a:xfrm>
          <a:off x="14544675" y="14436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84</xdr:row>
      <xdr:rowOff>85725</xdr:rowOff>
    </xdr:from>
    <xdr:to>
      <xdr:col>81</xdr:col>
      <xdr:colOff>50800</xdr:colOff>
      <xdr:row>84</xdr:row>
      <xdr:rowOff>129539</xdr:rowOff>
    </xdr:to>
    <xdr:cxnSp macro="">
      <xdr:nvCxnSpPr>
        <xdr:cNvPr id="678" name="直線コネクタ 677">
          <a:extLst>
            <a:ext uri="{FF2B5EF4-FFF2-40B4-BE49-F238E27FC236}">
              <a16:creationId xmlns:a16="http://schemas.microsoft.com/office/drawing/2014/main" id="{37859ED5-7F31-47F4-BBBC-F9C47CD298F4}"/>
            </a:ext>
          </a:extLst>
        </xdr:cNvPr>
        <xdr:cNvCxnSpPr/>
      </xdr:nvCxnSpPr>
      <xdr:spPr>
        <a:xfrm>
          <a:off x="14592300" y="14490700"/>
          <a:ext cx="892175" cy="406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83</xdr:row>
      <xdr:rowOff>164464</xdr:rowOff>
    </xdr:from>
    <xdr:to>
      <xdr:col>72</xdr:col>
      <xdr:colOff>38100</xdr:colOff>
      <xdr:row>84</xdr:row>
      <xdr:rowOff>94614</xdr:rowOff>
    </xdr:to>
    <xdr:sp macro="" textlink="">
      <xdr:nvSpPr>
        <xdr:cNvPr id="679" name="楕円 678">
          <a:extLst>
            <a:ext uri="{FF2B5EF4-FFF2-40B4-BE49-F238E27FC236}">
              <a16:creationId xmlns:a16="http://schemas.microsoft.com/office/drawing/2014/main" id="{8A9B322D-B883-4538-BA87-28211E59C510}"/>
            </a:ext>
          </a:extLst>
        </xdr:cNvPr>
        <xdr:cNvSpPr/>
      </xdr:nvSpPr>
      <xdr:spPr>
        <a:xfrm>
          <a:off x="13655675" y="14397989"/>
          <a:ext cx="9842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84</xdr:row>
      <xdr:rowOff>43814</xdr:rowOff>
    </xdr:from>
    <xdr:to>
      <xdr:col>76</xdr:col>
      <xdr:colOff>114300</xdr:colOff>
      <xdr:row>84</xdr:row>
      <xdr:rowOff>85725</xdr:rowOff>
    </xdr:to>
    <xdr:cxnSp macro="">
      <xdr:nvCxnSpPr>
        <xdr:cNvPr id="680" name="直線コネクタ 679">
          <a:extLst>
            <a:ext uri="{FF2B5EF4-FFF2-40B4-BE49-F238E27FC236}">
              <a16:creationId xmlns:a16="http://schemas.microsoft.com/office/drawing/2014/main" id="{7CCDA4FD-4063-48FC-8EFB-4FDC2B22E209}"/>
            </a:ext>
          </a:extLst>
        </xdr:cNvPr>
        <xdr:cNvCxnSpPr/>
      </xdr:nvCxnSpPr>
      <xdr:spPr>
        <a:xfrm>
          <a:off x="13706475" y="14448789"/>
          <a:ext cx="885825" cy="41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83</xdr:row>
      <xdr:rowOff>122555</xdr:rowOff>
    </xdr:from>
    <xdr:to>
      <xdr:col>67</xdr:col>
      <xdr:colOff>101600</xdr:colOff>
      <xdr:row>84</xdr:row>
      <xdr:rowOff>52705</xdr:rowOff>
    </xdr:to>
    <xdr:sp macro="" textlink="">
      <xdr:nvSpPr>
        <xdr:cNvPr id="681" name="楕円 680">
          <a:extLst>
            <a:ext uri="{FF2B5EF4-FFF2-40B4-BE49-F238E27FC236}">
              <a16:creationId xmlns:a16="http://schemas.microsoft.com/office/drawing/2014/main" id="{F35FCE88-474C-4154-A279-9E4D6BA614BF}"/>
            </a:ext>
          </a:extLst>
        </xdr:cNvPr>
        <xdr:cNvSpPr/>
      </xdr:nvSpPr>
      <xdr:spPr>
        <a:xfrm>
          <a:off x="12763500" y="14356080"/>
          <a:ext cx="10477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84</xdr:row>
      <xdr:rowOff>1905</xdr:rowOff>
    </xdr:from>
    <xdr:to>
      <xdr:col>71</xdr:col>
      <xdr:colOff>177800</xdr:colOff>
      <xdr:row>84</xdr:row>
      <xdr:rowOff>43814</xdr:rowOff>
    </xdr:to>
    <xdr:cxnSp macro="">
      <xdr:nvCxnSpPr>
        <xdr:cNvPr id="682" name="直線コネクタ 681">
          <a:extLst>
            <a:ext uri="{FF2B5EF4-FFF2-40B4-BE49-F238E27FC236}">
              <a16:creationId xmlns:a16="http://schemas.microsoft.com/office/drawing/2014/main" id="{E12C2DF3-6BE4-432E-AB41-560380657AF2}"/>
            </a:ext>
          </a:extLst>
        </xdr:cNvPr>
        <xdr:cNvCxnSpPr/>
      </xdr:nvCxnSpPr>
      <xdr:spPr>
        <a:xfrm>
          <a:off x="12817475" y="14403705"/>
          <a:ext cx="889000" cy="450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79</xdr:row>
      <xdr:rowOff>92091</xdr:rowOff>
    </xdr:from>
    <xdr:ext cx="405111" cy="259045"/>
    <xdr:sp macro="" textlink="">
      <xdr:nvSpPr>
        <xdr:cNvPr id="683" name="n_1aveValue【児童館】&#10;有形固定資産減価償却率">
          <a:extLst>
            <a:ext uri="{FF2B5EF4-FFF2-40B4-BE49-F238E27FC236}">
              <a16:creationId xmlns:a16="http://schemas.microsoft.com/office/drawing/2014/main" id="{D06D786E-58B3-427C-8B7E-4D9D28073C6F}"/>
            </a:ext>
          </a:extLst>
        </xdr:cNvPr>
        <xdr:cNvSpPr txBox="1"/>
      </xdr:nvSpPr>
      <xdr:spPr>
        <a:xfrm>
          <a:off x="15269219" y="136366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79</xdr:row>
      <xdr:rowOff>34941</xdr:rowOff>
    </xdr:from>
    <xdr:ext cx="405111" cy="259045"/>
    <xdr:sp macro="" textlink="">
      <xdr:nvSpPr>
        <xdr:cNvPr id="684" name="n_2aveValue【児童館】&#10;有形固定資産減価償却率">
          <a:extLst>
            <a:ext uri="{FF2B5EF4-FFF2-40B4-BE49-F238E27FC236}">
              <a16:creationId xmlns:a16="http://schemas.microsoft.com/office/drawing/2014/main" id="{42DFAA27-3436-451D-89DB-A846BF3D1A45}"/>
            </a:ext>
          </a:extLst>
        </xdr:cNvPr>
        <xdr:cNvSpPr txBox="1"/>
      </xdr:nvSpPr>
      <xdr:spPr>
        <a:xfrm>
          <a:off x="14392919" y="135794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78</xdr:row>
      <xdr:rowOff>114952</xdr:rowOff>
    </xdr:from>
    <xdr:ext cx="405111" cy="259045"/>
    <xdr:sp macro="" textlink="">
      <xdr:nvSpPr>
        <xdr:cNvPr id="685" name="n_3aveValue【児童館】&#10;有形固定資産減価償却率">
          <a:extLst>
            <a:ext uri="{FF2B5EF4-FFF2-40B4-BE49-F238E27FC236}">
              <a16:creationId xmlns:a16="http://schemas.microsoft.com/office/drawing/2014/main" id="{71607A35-127D-4FC0-84BF-DA1566EA6970}"/>
            </a:ext>
          </a:extLst>
        </xdr:cNvPr>
        <xdr:cNvSpPr txBox="1"/>
      </xdr:nvSpPr>
      <xdr:spPr>
        <a:xfrm>
          <a:off x="13503919" y="13488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31132</xdr:rowOff>
    </xdr:from>
    <xdr:ext cx="405111" cy="259045"/>
    <xdr:sp macro="" textlink="">
      <xdr:nvSpPr>
        <xdr:cNvPr id="686" name="n_4aveValue【児童館】&#10;有形固定資産減価償却率">
          <a:extLst>
            <a:ext uri="{FF2B5EF4-FFF2-40B4-BE49-F238E27FC236}">
              <a16:creationId xmlns:a16="http://schemas.microsoft.com/office/drawing/2014/main" id="{1CA61318-61D5-4902-AFCA-09C631489997}"/>
            </a:ext>
          </a:extLst>
        </xdr:cNvPr>
        <xdr:cNvSpPr txBox="1"/>
      </xdr:nvSpPr>
      <xdr:spPr>
        <a:xfrm>
          <a:off x="12611744" y="13578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85</xdr:row>
      <xdr:rowOff>16</xdr:rowOff>
    </xdr:from>
    <xdr:ext cx="405111" cy="259045"/>
    <xdr:sp macro="" textlink="">
      <xdr:nvSpPr>
        <xdr:cNvPr id="687" name="n_1mainValue【児童館】&#10;有形固定資産減価償却率">
          <a:extLst>
            <a:ext uri="{FF2B5EF4-FFF2-40B4-BE49-F238E27FC236}">
              <a16:creationId xmlns:a16="http://schemas.microsoft.com/office/drawing/2014/main" id="{18D25706-4CB0-46CF-BC7B-BA0D5B235FAB}"/>
            </a:ext>
          </a:extLst>
        </xdr:cNvPr>
        <xdr:cNvSpPr txBox="1"/>
      </xdr:nvSpPr>
      <xdr:spPr>
        <a:xfrm>
          <a:off x="15269219" y="145732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84</xdr:row>
      <xdr:rowOff>127652</xdr:rowOff>
    </xdr:from>
    <xdr:ext cx="405111" cy="259045"/>
    <xdr:sp macro="" textlink="">
      <xdr:nvSpPr>
        <xdr:cNvPr id="688" name="n_2mainValue【児童館】&#10;有形固定資産減価償却率">
          <a:extLst>
            <a:ext uri="{FF2B5EF4-FFF2-40B4-BE49-F238E27FC236}">
              <a16:creationId xmlns:a16="http://schemas.microsoft.com/office/drawing/2014/main" id="{9C9CC37F-78D8-4698-B762-B1A47D9A7797}"/>
            </a:ext>
          </a:extLst>
        </xdr:cNvPr>
        <xdr:cNvSpPr txBox="1"/>
      </xdr:nvSpPr>
      <xdr:spPr>
        <a:xfrm>
          <a:off x="14392919" y="14532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84</xdr:row>
      <xdr:rowOff>85741</xdr:rowOff>
    </xdr:from>
    <xdr:ext cx="405111" cy="259045"/>
    <xdr:sp macro="" textlink="">
      <xdr:nvSpPr>
        <xdr:cNvPr id="689" name="n_3mainValue【児童館】&#10;有形固定資産減価償却率">
          <a:extLst>
            <a:ext uri="{FF2B5EF4-FFF2-40B4-BE49-F238E27FC236}">
              <a16:creationId xmlns:a16="http://schemas.microsoft.com/office/drawing/2014/main" id="{005E6B87-2041-4674-A618-B71396A104B8}"/>
            </a:ext>
          </a:extLst>
        </xdr:cNvPr>
        <xdr:cNvSpPr txBox="1"/>
      </xdr:nvSpPr>
      <xdr:spPr>
        <a:xfrm>
          <a:off x="13503919" y="144907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84</xdr:row>
      <xdr:rowOff>43832</xdr:rowOff>
    </xdr:from>
    <xdr:ext cx="405111" cy="259045"/>
    <xdr:sp macro="" textlink="">
      <xdr:nvSpPr>
        <xdr:cNvPr id="690" name="n_4mainValue【児童館】&#10;有形固定資産減価償却率">
          <a:extLst>
            <a:ext uri="{FF2B5EF4-FFF2-40B4-BE49-F238E27FC236}">
              <a16:creationId xmlns:a16="http://schemas.microsoft.com/office/drawing/2014/main" id="{B6DDE4B5-B72E-4590-9F70-79E93C402B77}"/>
            </a:ext>
          </a:extLst>
        </xdr:cNvPr>
        <xdr:cNvSpPr txBox="1"/>
      </xdr:nvSpPr>
      <xdr:spPr>
        <a:xfrm>
          <a:off x="12611744" y="14448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91" name="正方形/長方形 690">
          <a:extLst>
            <a:ext uri="{FF2B5EF4-FFF2-40B4-BE49-F238E27FC236}">
              <a16:creationId xmlns:a16="http://schemas.microsoft.com/office/drawing/2014/main" id="{00E2E13D-AA40-4B00-B54F-90FA718EF1A1}"/>
            </a:ext>
          </a:extLst>
        </xdr:cNvPr>
        <xdr:cNvSpPr/>
      </xdr:nvSpPr>
      <xdr:spPr>
        <a:xfrm>
          <a:off x="18288000" y="11811000"/>
          <a:ext cx="47244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92" name="正方形/長方形 691">
          <a:extLst>
            <a:ext uri="{FF2B5EF4-FFF2-40B4-BE49-F238E27FC236}">
              <a16:creationId xmlns:a16="http://schemas.microsoft.com/office/drawing/2014/main" id="{3837E88E-7C0A-446D-8DD6-644AD5109DAA}"/>
            </a:ext>
          </a:extLst>
        </xdr:cNvPr>
        <xdr:cNvSpPr/>
      </xdr:nvSpPr>
      <xdr:spPr>
        <a:xfrm>
          <a:off x="18418175" y="1247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93" name="正方形/長方形 692">
          <a:extLst>
            <a:ext uri="{FF2B5EF4-FFF2-40B4-BE49-F238E27FC236}">
              <a16:creationId xmlns:a16="http://schemas.microsoft.com/office/drawing/2014/main" id="{0AE30D6F-108E-4D67-916E-868D342DB8BC}"/>
            </a:ext>
          </a:extLst>
        </xdr:cNvPr>
        <xdr:cNvSpPr/>
      </xdr:nvSpPr>
      <xdr:spPr>
        <a:xfrm>
          <a:off x="18418175" y="1267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94" name="正方形/長方形 693">
          <a:extLst>
            <a:ext uri="{FF2B5EF4-FFF2-40B4-BE49-F238E27FC236}">
              <a16:creationId xmlns:a16="http://schemas.microsoft.com/office/drawing/2014/main" id="{E59610B5-42E0-4332-99EC-1E61E164F645}"/>
            </a:ext>
          </a:extLst>
        </xdr:cNvPr>
        <xdr:cNvSpPr/>
      </xdr:nvSpPr>
      <xdr:spPr>
        <a:xfrm>
          <a:off x="19431000" y="1247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95" name="正方形/長方形 694">
          <a:extLst>
            <a:ext uri="{FF2B5EF4-FFF2-40B4-BE49-F238E27FC236}">
              <a16:creationId xmlns:a16="http://schemas.microsoft.com/office/drawing/2014/main" id="{0C0F84F9-1EAA-496A-B20B-538243DAD959}"/>
            </a:ext>
          </a:extLst>
        </xdr:cNvPr>
        <xdr:cNvSpPr/>
      </xdr:nvSpPr>
      <xdr:spPr>
        <a:xfrm>
          <a:off x="19431000" y="1267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96" name="正方形/長方形 695">
          <a:extLst>
            <a:ext uri="{FF2B5EF4-FFF2-40B4-BE49-F238E27FC236}">
              <a16:creationId xmlns:a16="http://schemas.microsoft.com/office/drawing/2014/main" id="{1FBB9696-33EA-48AA-B0AF-DB95826C1935}"/>
            </a:ext>
          </a:extLst>
        </xdr:cNvPr>
        <xdr:cNvSpPr/>
      </xdr:nvSpPr>
      <xdr:spPr>
        <a:xfrm>
          <a:off x="20574000" y="1247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97" name="正方形/長方形 696">
          <a:extLst>
            <a:ext uri="{FF2B5EF4-FFF2-40B4-BE49-F238E27FC236}">
              <a16:creationId xmlns:a16="http://schemas.microsoft.com/office/drawing/2014/main" id="{45706C14-E556-4B0B-9F1E-B22E14C9268C}"/>
            </a:ext>
          </a:extLst>
        </xdr:cNvPr>
        <xdr:cNvSpPr/>
      </xdr:nvSpPr>
      <xdr:spPr>
        <a:xfrm>
          <a:off x="20574000" y="1267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98" name="正方形/長方形 697">
          <a:extLst>
            <a:ext uri="{FF2B5EF4-FFF2-40B4-BE49-F238E27FC236}">
              <a16:creationId xmlns:a16="http://schemas.microsoft.com/office/drawing/2014/main" id="{73ABF714-8478-4A3A-B1FA-796578A7DB24}"/>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99" name="テキスト ボックス 698">
          <a:extLst>
            <a:ext uri="{FF2B5EF4-FFF2-40B4-BE49-F238E27FC236}">
              <a16:creationId xmlns:a16="http://schemas.microsoft.com/office/drawing/2014/main" id="{3D12D206-59A1-4695-8E0C-1A14DE652597}"/>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00" name="直線コネクタ 699">
          <a:extLst>
            <a:ext uri="{FF2B5EF4-FFF2-40B4-BE49-F238E27FC236}">
              <a16:creationId xmlns:a16="http://schemas.microsoft.com/office/drawing/2014/main" id="{E32B8029-5DB6-49FD-86A8-9790F1AC66D6}"/>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701" name="直線コネクタ 700">
          <a:extLst>
            <a:ext uri="{FF2B5EF4-FFF2-40B4-BE49-F238E27FC236}">
              <a16:creationId xmlns:a16="http://schemas.microsoft.com/office/drawing/2014/main" id="{0CD3D09D-C4A9-4B27-A33D-212C63D3FBC6}"/>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702" name="テキスト ボックス 701">
          <a:extLst>
            <a:ext uri="{FF2B5EF4-FFF2-40B4-BE49-F238E27FC236}">
              <a16:creationId xmlns:a16="http://schemas.microsoft.com/office/drawing/2014/main" id="{430A5A50-54D5-49D5-842F-2A28BDA57E97}"/>
            </a:ext>
          </a:extLst>
        </xdr:cNvPr>
        <xdr:cNvSpPr txBox="1"/>
      </xdr:nvSpPr>
      <xdr:spPr>
        <a:xfrm>
          <a:off x="17823996" y="14719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703" name="直線コネクタ 702">
          <a:extLst>
            <a:ext uri="{FF2B5EF4-FFF2-40B4-BE49-F238E27FC236}">
              <a16:creationId xmlns:a16="http://schemas.microsoft.com/office/drawing/2014/main" id="{2149193A-2C3F-4C5E-A897-CC3235A64FB2}"/>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704" name="テキスト ボックス 703">
          <a:extLst>
            <a:ext uri="{FF2B5EF4-FFF2-40B4-BE49-F238E27FC236}">
              <a16:creationId xmlns:a16="http://schemas.microsoft.com/office/drawing/2014/main" id="{0861C022-8F5D-4D07-B9A7-1C8F9A673DFB}"/>
            </a:ext>
          </a:extLst>
        </xdr:cNvPr>
        <xdr:cNvSpPr txBox="1"/>
      </xdr:nvSpPr>
      <xdr:spPr>
        <a:xfrm>
          <a:off x="17823996" y="14338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705" name="直線コネクタ 704">
          <a:extLst>
            <a:ext uri="{FF2B5EF4-FFF2-40B4-BE49-F238E27FC236}">
              <a16:creationId xmlns:a16="http://schemas.microsoft.com/office/drawing/2014/main" id="{AC23D6B6-579C-46C7-9716-25ABE87D42EF}"/>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706" name="テキスト ボックス 705">
          <a:extLst>
            <a:ext uri="{FF2B5EF4-FFF2-40B4-BE49-F238E27FC236}">
              <a16:creationId xmlns:a16="http://schemas.microsoft.com/office/drawing/2014/main" id="{FE1FB034-0A26-40F2-AE7F-335A05968374}"/>
            </a:ext>
          </a:extLst>
        </xdr:cNvPr>
        <xdr:cNvSpPr txBox="1"/>
      </xdr:nvSpPr>
      <xdr:spPr>
        <a:xfrm>
          <a:off x="17823996" y="13957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707" name="直線コネクタ 706">
          <a:extLst>
            <a:ext uri="{FF2B5EF4-FFF2-40B4-BE49-F238E27FC236}">
              <a16:creationId xmlns:a16="http://schemas.microsoft.com/office/drawing/2014/main" id="{E7894B76-5DE2-430D-945D-27D9AF98E53C}"/>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708" name="テキスト ボックス 707">
          <a:extLst>
            <a:ext uri="{FF2B5EF4-FFF2-40B4-BE49-F238E27FC236}">
              <a16:creationId xmlns:a16="http://schemas.microsoft.com/office/drawing/2014/main" id="{76290DF1-526A-46B0-83EB-697E5FD1D7F1}"/>
            </a:ext>
          </a:extLst>
        </xdr:cNvPr>
        <xdr:cNvSpPr txBox="1"/>
      </xdr:nvSpPr>
      <xdr:spPr>
        <a:xfrm>
          <a:off x="17823996" y="13576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709" name="直線コネクタ 708">
          <a:extLst>
            <a:ext uri="{FF2B5EF4-FFF2-40B4-BE49-F238E27FC236}">
              <a16:creationId xmlns:a16="http://schemas.microsoft.com/office/drawing/2014/main" id="{761A7FD3-0B7E-48DB-8465-B1DADD56945E}"/>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710" name="テキスト ボックス 709">
          <a:extLst>
            <a:ext uri="{FF2B5EF4-FFF2-40B4-BE49-F238E27FC236}">
              <a16:creationId xmlns:a16="http://schemas.microsoft.com/office/drawing/2014/main" id="{324AC845-078E-4A03-9FD4-5C39B83BBB5D}"/>
            </a:ext>
          </a:extLst>
        </xdr:cNvPr>
        <xdr:cNvSpPr txBox="1"/>
      </xdr:nvSpPr>
      <xdr:spPr>
        <a:xfrm>
          <a:off x="17823996" y="13195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11" name="直線コネクタ 710">
          <a:extLst>
            <a:ext uri="{FF2B5EF4-FFF2-40B4-BE49-F238E27FC236}">
              <a16:creationId xmlns:a16="http://schemas.microsoft.com/office/drawing/2014/main" id="{DD96435C-EE05-4D80-B61B-25279B2D4BD3}"/>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12" name="テキスト ボックス 711">
          <a:extLst>
            <a:ext uri="{FF2B5EF4-FFF2-40B4-BE49-F238E27FC236}">
              <a16:creationId xmlns:a16="http://schemas.microsoft.com/office/drawing/2014/main" id="{0B3DB87C-39C8-470F-822A-8BE09908D712}"/>
            </a:ext>
          </a:extLst>
        </xdr:cNvPr>
        <xdr:cNvSpPr txBox="1"/>
      </xdr:nvSpPr>
      <xdr:spPr>
        <a:xfrm>
          <a:off x="17823996" y="12814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13" name="【児童館】&#10;一人当たり面積グラフ枠">
          <a:extLst>
            <a:ext uri="{FF2B5EF4-FFF2-40B4-BE49-F238E27FC236}">
              <a16:creationId xmlns:a16="http://schemas.microsoft.com/office/drawing/2014/main" id="{4A3E442D-DD4F-4AB8-9D70-B7A89C7631BB}"/>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34289</xdr:rowOff>
    </xdr:from>
    <xdr:to>
      <xdr:col>116</xdr:col>
      <xdr:colOff>62864</xdr:colOff>
      <xdr:row>86</xdr:row>
      <xdr:rowOff>17145</xdr:rowOff>
    </xdr:to>
    <xdr:cxnSp macro="">
      <xdr:nvCxnSpPr>
        <xdr:cNvPr id="714" name="直線コネクタ 713">
          <a:extLst>
            <a:ext uri="{FF2B5EF4-FFF2-40B4-BE49-F238E27FC236}">
              <a16:creationId xmlns:a16="http://schemas.microsoft.com/office/drawing/2014/main" id="{DE99D07D-0B47-4063-BD9C-493741D9143F}"/>
            </a:ext>
          </a:extLst>
        </xdr:cNvPr>
        <xdr:cNvCxnSpPr/>
      </xdr:nvCxnSpPr>
      <xdr:spPr>
        <a:xfrm flipV="1">
          <a:off x="22164039" y="13235939"/>
          <a:ext cx="0" cy="15259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20972</xdr:rowOff>
    </xdr:from>
    <xdr:ext cx="469744" cy="259045"/>
    <xdr:sp macro="" textlink="">
      <xdr:nvSpPr>
        <xdr:cNvPr id="715" name="【児童館】&#10;一人当たり面積最小値テキスト">
          <a:extLst>
            <a:ext uri="{FF2B5EF4-FFF2-40B4-BE49-F238E27FC236}">
              <a16:creationId xmlns:a16="http://schemas.microsoft.com/office/drawing/2014/main" id="{3FE32C18-5D8E-4A01-BD7E-11518F90B16A}"/>
            </a:ext>
          </a:extLst>
        </xdr:cNvPr>
        <xdr:cNvSpPr txBox="1"/>
      </xdr:nvSpPr>
      <xdr:spPr>
        <a:xfrm>
          <a:off x="22202775" y="147656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17145</xdr:rowOff>
    </xdr:from>
    <xdr:to>
      <xdr:col>116</xdr:col>
      <xdr:colOff>152400</xdr:colOff>
      <xdr:row>86</xdr:row>
      <xdr:rowOff>17145</xdr:rowOff>
    </xdr:to>
    <xdr:cxnSp macro="">
      <xdr:nvCxnSpPr>
        <xdr:cNvPr id="716" name="直線コネクタ 715">
          <a:extLst>
            <a:ext uri="{FF2B5EF4-FFF2-40B4-BE49-F238E27FC236}">
              <a16:creationId xmlns:a16="http://schemas.microsoft.com/office/drawing/2014/main" id="{DCD6B64D-D778-4AB0-A1CB-FCB1043AF3F9}"/>
            </a:ext>
          </a:extLst>
        </xdr:cNvPr>
        <xdr:cNvCxnSpPr/>
      </xdr:nvCxnSpPr>
      <xdr:spPr>
        <a:xfrm>
          <a:off x="22075775" y="14761845"/>
          <a:ext cx="1746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75</xdr:row>
      <xdr:rowOff>152416</xdr:rowOff>
    </xdr:from>
    <xdr:ext cx="469744" cy="259045"/>
    <xdr:sp macro="" textlink="">
      <xdr:nvSpPr>
        <xdr:cNvPr id="717" name="【児童館】&#10;一人当たり面積最大値テキスト">
          <a:extLst>
            <a:ext uri="{FF2B5EF4-FFF2-40B4-BE49-F238E27FC236}">
              <a16:creationId xmlns:a16="http://schemas.microsoft.com/office/drawing/2014/main" id="{C47C0005-E63D-4217-8BF9-C77C37BD8AA4}"/>
            </a:ext>
          </a:extLst>
        </xdr:cNvPr>
        <xdr:cNvSpPr txBox="1"/>
      </xdr:nvSpPr>
      <xdr:spPr>
        <a:xfrm>
          <a:off x="22202775" y="13011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34289</xdr:rowOff>
    </xdr:from>
    <xdr:to>
      <xdr:col>116</xdr:col>
      <xdr:colOff>152400</xdr:colOff>
      <xdr:row>77</xdr:row>
      <xdr:rowOff>34289</xdr:rowOff>
    </xdr:to>
    <xdr:cxnSp macro="">
      <xdr:nvCxnSpPr>
        <xdr:cNvPr id="718" name="直線コネクタ 717">
          <a:extLst>
            <a:ext uri="{FF2B5EF4-FFF2-40B4-BE49-F238E27FC236}">
              <a16:creationId xmlns:a16="http://schemas.microsoft.com/office/drawing/2014/main" id="{93B94230-F73F-49D1-9C65-1B31C0B6D174}"/>
            </a:ext>
          </a:extLst>
        </xdr:cNvPr>
        <xdr:cNvCxnSpPr/>
      </xdr:nvCxnSpPr>
      <xdr:spPr>
        <a:xfrm>
          <a:off x="22075775" y="13235939"/>
          <a:ext cx="1746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12082</xdr:rowOff>
    </xdr:from>
    <xdr:ext cx="469744" cy="259045"/>
    <xdr:sp macro="" textlink="">
      <xdr:nvSpPr>
        <xdr:cNvPr id="719" name="【児童館】&#10;一人当たり面積平均値テキスト">
          <a:extLst>
            <a:ext uri="{FF2B5EF4-FFF2-40B4-BE49-F238E27FC236}">
              <a16:creationId xmlns:a16="http://schemas.microsoft.com/office/drawing/2014/main" id="{9EB909CA-0AFF-4F2E-9D50-43BB4C45EEC9}"/>
            </a:ext>
          </a:extLst>
        </xdr:cNvPr>
        <xdr:cNvSpPr txBox="1"/>
      </xdr:nvSpPr>
      <xdr:spPr>
        <a:xfrm>
          <a:off x="22202775" y="144170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160655</xdr:rowOff>
    </xdr:from>
    <xdr:to>
      <xdr:col>116</xdr:col>
      <xdr:colOff>114300</xdr:colOff>
      <xdr:row>85</xdr:row>
      <xdr:rowOff>90805</xdr:rowOff>
    </xdr:to>
    <xdr:sp macro="" textlink="">
      <xdr:nvSpPr>
        <xdr:cNvPr id="720" name="フローチャート: 判断 719">
          <a:extLst>
            <a:ext uri="{FF2B5EF4-FFF2-40B4-BE49-F238E27FC236}">
              <a16:creationId xmlns:a16="http://schemas.microsoft.com/office/drawing/2014/main" id="{CC8F2334-65C2-48CE-9AE2-5E7E467EA113}"/>
            </a:ext>
          </a:extLst>
        </xdr:cNvPr>
        <xdr:cNvSpPr/>
      </xdr:nvSpPr>
      <xdr:spPr>
        <a:xfrm>
          <a:off x="22113875" y="14565630"/>
          <a:ext cx="9842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154939</xdr:rowOff>
    </xdr:from>
    <xdr:to>
      <xdr:col>112</xdr:col>
      <xdr:colOff>38100</xdr:colOff>
      <xdr:row>85</xdr:row>
      <xdr:rowOff>85089</xdr:rowOff>
    </xdr:to>
    <xdr:sp macro="" textlink="">
      <xdr:nvSpPr>
        <xdr:cNvPr id="721" name="フローチャート: 判断 720">
          <a:extLst>
            <a:ext uri="{FF2B5EF4-FFF2-40B4-BE49-F238E27FC236}">
              <a16:creationId xmlns:a16="http://schemas.microsoft.com/office/drawing/2014/main" id="{837C5C58-6156-41A7-9191-F7875111D7D9}"/>
            </a:ext>
          </a:extLst>
        </xdr:cNvPr>
        <xdr:cNvSpPr/>
      </xdr:nvSpPr>
      <xdr:spPr>
        <a:xfrm>
          <a:off x="21275675" y="14556739"/>
          <a:ext cx="984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147320</xdr:rowOff>
    </xdr:from>
    <xdr:to>
      <xdr:col>107</xdr:col>
      <xdr:colOff>101600</xdr:colOff>
      <xdr:row>85</xdr:row>
      <xdr:rowOff>77470</xdr:rowOff>
    </xdr:to>
    <xdr:sp macro="" textlink="">
      <xdr:nvSpPr>
        <xdr:cNvPr id="722" name="フローチャート: 判断 721">
          <a:extLst>
            <a:ext uri="{FF2B5EF4-FFF2-40B4-BE49-F238E27FC236}">
              <a16:creationId xmlns:a16="http://schemas.microsoft.com/office/drawing/2014/main" id="{E479237F-89E4-4E99-8E98-98152C7A029F}"/>
            </a:ext>
          </a:extLst>
        </xdr:cNvPr>
        <xdr:cNvSpPr/>
      </xdr:nvSpPr>
      <xdr:spPr>
        <a:xfrm>
          <a:off x="20383500" y="14552295"/>
          <a:ext cx="10477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160655</xdr:rowOff>
    </xdr:from>
    <xdr:to>
      <xdr:col>102</xdr:col>
      <xdr:colOff>165100</xdr:colOff>
      <xdr:row>85</xdr:row>
      <xdr:rowOff>90805</xdr:rowOff>
    </xdr:to>
    <xdr:sp macro="" textlink="">
      <xdr:nvSpPr>
        <xdr:cNvPr id="723" name="フローチャート: 判断 722">
          <a:extLst>
            <a:ext uri="{FF2B5EF4-FFF2-40B4-BE49-F238E27FC236}">
              <a16:creationId xmlns:a16="http://schemas.microsoft.com/office/drawing/2014/main" id="{D640E287-0F37-4C3A-AD06-37ECC57338CC}"/>
            </a:ext>
          </a:extLst>
        </xdr:cNvPr>
        <xdr:cNvSpPr/>
      </xdr:nvSpPr>
      <xdr:spPr>
        <a:xfrm>
          <a:off x="19497675" y="14565630"/>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84455</xdr:rowOff>
    </xdr:from>
    <xdr:to>
      <xdr:col>98</xdr:col>
      <xdr:colOff>38100</xdr:colOff>
      <xdr:row>85</xdr:row>
      <xdr:rowOff>14605</xdr:rowOff>
    </xdr:to>
    <xdr:sp macro="" textlink="">
      <xdr:nvSpPr>
        <xdr:cNvPr id="724" name="フローチャート: 判断 723">
          <a:extLst>
            <a:ext uri="{FF2B5EF4-FFF2-40B4-BE49-F238E27FC236}">
              <a16:creationId xmlns:a16="http://schemas.microsoft.com/office/drawing/2014/main" id="{70752EC5-D49F-41B0-8043-895C99DC9029}"/>
            </a:ext>
          </a:extLst>
        </xdr:cNvPr>
        <xdr:cNvSpPr/>
      </xdr:nvSpPr>
      <xdr:spPr>
        <a:xfrm>
          <a:off x="18608675" y="14489430"/>
          <a:ext cx="9842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25" name="テキスト ボックス 724">
          <a:extLst>
            <a:ext uri="{FF2B5EF4-FFF2-40B4-BE49-F238E27FC236}">
              <a16:creationId xmlns:a16="http://schemas.microsoft.com/office/drawing/2014/main" id="{52A4E10A-3843-4846-83C6-A2946FA8A243}"/>
            </a:ext>
          </a:extLst>
        </xdr:cNvPr>
        <xdr:cNvSpPr txBox="1"/>
      </xdr:nvSpPr>
      <xdr:spPr>
        <a:xfrm>
          <a:off x="21974175"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26" name="テキスト ボックス 725">
          <a:extLst>
            <a:ext uri="{FF2B5EF4-FFF2-40B4-BE49-F238E27FC236}">
              <a16:creationId xmlns:a16="http://schemas.microsoft.com/office/drawing/2014/main" id="{11D6357E-07D0-4339-A6F9-0EBCDA289BD2}"/>
            </a:ext>
          </a:extLst>
        </xdr:cNvPr>
        <xdr:cNvSpPr txBox="1"/>
      </xdr:nvSpPr>
      <xdr:spPr>
        <a:xfrm>
          <a:off x="21135975"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27" name="テキスト ボックス 726">
          <a:extLst>
            <a:ext uri="{FF2B5EF4-FFF2-40B4-BE49-F238E27FC236}">
              <a16:creationId xmlns:a16="http://schemas.microsoft.com/office/drawing/2014/main" id="{278CEBCE-714C-43F9-A668-E6B4F21C1383}"/>
            </a:ext>
          </a:extLst>
        </xdr:cNvPr>
        <xdr:cNvSpPr txBox="1"/>
      </xdr:nvSpPr>
      <xdr:spPr>
        <a:xfrm>
          <a:off x="20246975"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28" name="テキスト ボックス 727">
          <a:extLst>
            <a:ext uri="{FF2B5EF4-FFF2-40B4-BE49-F238E27FC236}">
              <a16:creationId xmlns:a16="http://schemas.microsoft.com/office/drawing/2014/main" id="{540749B0-0184-4348-AE43-98E69C15326B}"/>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9" name="テキスト ボックス 728">
          <a:extLst>
            <a:ext uri="{FF2B5EF4-FFF2-40B4-BE49-F238E27FC236}">
              <a16:creationId xmlns:a16="http://schemas.microsoft.com/office/drawing/2014/main" id="{CD7893CE-8FDE-4195-85E6-893B76A3EF21}"/>
            </a:ext>
          </a:extLst>
        </xdr:cNvPr>
        <xdr:cNvSpPr txBox="1"/>
      </xdr:nvSpPr>
      <xdr:spPr>
        <a:xfrm>
          <a:off x="18468975"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162561</xdr:rowOff>
    </xdr:from>
    <xdr:to>
      <xdr:col>116</xdr:col>
      <xdr:colOff>114300</xdr:colOff>
      <xdr:row>85</xdr:row>
      <xdr:rowOff>92711</xdr:rowOff>
    </xdr:to>
    <xdr:sp macro="" textlink="">
      <xdr:nvSpPr>
        <xdr:cNvPr id="730" name="楕円 729">
          <a:extLst>
            <a:ext uri="{FF2B5EF4-FFF2-40B4-BE49-F238E27FC236}">
              <a16:creationId xmlns:a16="http://schemas.microsoft.com/office/drawing/2014/main" id="{5A986AB3-0E0D-40CA-8A04-59AF9A1B7F45}"/>
            </a:ext>
          </a:extLst>
        </xdr:cNvPr>
        <xdr:cNvSpPr/>
      </xdr:nvSpPr>
      <xdr:spPr>
        <a:xfrm>
          <a:off x="22113875" y="14567536"/>
          <a:ext cx="9842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140988</xdr:rowOff>
    </xdr:from>
    <xdr:ext cx="469744" cy="259045"/>
    <xdr:sp macro="" textlink="">
      <xdr:nvSpPr>
        <xdr:cNvPr id="731" name="【児童館】&#10;一人当たり面積該当値テキスト">
          <a:extLst>
            <a:ext uri="{FF2B5EF4-FFF2-40B4-BE49-F238E27FC236}">
              <a16:creationId xmlns:a16="http://schemas.microsoft.com/office/drawing/2014/main" id="{1B6212E0-7402-41D8-A71C-C32ADEA2F25F}"/>
            </a:ext>
          </a:extLst>
        </xdr:cNvPr>
        <xdr:cNvSpPr txBox="1"/>
      </xdr:nvSpPr>
      <xdr:spPr>
        <a:xfrm>
          <a:off x="22202775" y="14545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168275</xdr:rowOff>
    </xdr:from>
    <xdr:to>
      <xdr:col>112</xdr:col>
      <xdr:colOff>38100</xdr:colOff>
      <xdr:row>85</xdr:row>
      <xdr:rowOff>98425</xdr:rowOff>
    </xdr:to>
    <xdr:sp macro="" textlink="">
      <xdr:nvSpPr>
        <xdr:cNvPr id="732" name="楕円 731">
          <a:extLst>
            <a:ext uri="{FF2B5EF4-FFF2-40B4-BE49-F238E27FC236}">
              <a16:creationId xmlns:a16="http://schemas.microsoft.com/office/drawing/2014/main" id="{134949DF-65EF-4DC4-B606-A38E869F0854}"/>
            </a:ext>
          </a:extLst>
        </xdr:cNvPr>
        <xdr:cNvSpPr/>
      </xdr:nvSpPr>
      <xdr:spPr>
        <a:xfrm>
          <a:off x="21275675" y="14570075"/>
          <a:ext cx="984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41911</xdr:rowOff>
    </xdr:from>
    <xdr:to>
      <xdr:col>116</xdr:col>
      <xdr:colOff>63500</xdr:colOff>
      <xdr:row>85</xdr:row>
      <xdr:rowOff>47625</xdr:rowOff>
    </xdr:to>
    <xdr:cxnSp macro="">
      <xdr:nvCxnSpPr>
        <xdr:cNvPr id="733" name="直線コネクタ 732">
          <a:extLst>
            <a:ext uri="{FF2B5EF4-FFF2-40B4-BE49-F238E27FC236}">
              <a16:creationId xmlns:a16="http://schemas.microsoft.com/office/drawing/2014/main" id="{0AF9CB26-DB45-4EF0-991F-6ACFD747B043}"/>
            </a:ext>
          </a:extLst>
        </xdr:cNvPr>
        <xdr:cNvCxnSpPr/>
      </xdr:nvCxnSpPr>
      <xdr:spPr>
        <a:xfrm flipV="1">
          <a:off x="21326475" y="14615161"/>
          <a:ext cx="838200" cy="88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636</xdr:rowOff>
    </xdr:from>
    <xdr:to>
      <xdr:col>107</xdr:col>
      <xdr:colOff>101600</xdr:colOff>
      <xdr:row>85</xdr:row>
      <xdr:rowOff>102236</xdr:rowOff>
    </xdr:to>
    <xdr:sp macro="" textlink="">
      <xdr:nvSpPr>
        <xdr:cNvPr id="734" name="楕円 733">
          <a:extLst>
            <a:ext uri="{FF2B5EF4-FFF2-40B4-BE49-F238E27FC236}">
              <a16:creationId xmlns:a16="http://schemas.microsoft.com/office/drawing/2014/main" id="{61504447-C246-41FC-B42D-3557EAF8D477}"/>
            </a:ext>
          </a:extLst>
        </xdr:cNvPr>
        <xdr:cNvSpPr/>
      </xdr:nvSpPr>
      <xdr:spPr>
        <a:xfrm>
          <a:off x="20383500" y="14573886"/>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47625</xdr:rowOff>
    </xdr:from>
    <xdr:to>
      <xdr:col>111</xdr:col>
      <xdr:colOff>177800</xdr:colOff>
      <xdr:row>85</xdr:row>
      <xdr:rowOff>51436</xdr:rowOff>
    </xdr:to>
    <xdr:cxnSp macro="">
      <xdr:nvCxnSpPr>
        <xdr:cNvPr id="735" name="直線コネクタ 734">
          <a:extLst>
            <a:ext uri="{FF2B5EF4-FFF2-40B4-BE49-F238E27FC236}">
              <a16:creationId xmlns:a16="http://schemas.microsoft.com/office/drawing/2014/main" id="{EAA188C6-2BC7-4D77-A804-7992B5588A9F}"/>
            </a:ext>
          </a:extLst>
        </xdr:cNvPr>
        <xdr:cNvCxnSpPr/>
      </xdr:nvCxnSpPr>
      <xdr:spPr>
        <a:xfrm flipV="1">
          <a:off x="20437475" y="14624050"/>
          <a:ext cx="8890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6350</xdr:rowOff>
    </xdr:from>
    <xdr:to>
      <xdr:col>102</xdr:col>
      <xdr:colOff>165100</xdr:colOff>
      <xdr:row>85</xdr:row>
      <xdr:rowOff>107950</xdr:rowOff>
    </xdr:to>
    <xdr:sp macro="" textlink="">
      <xdr:nvSpPr>
        <xdr:cNvPr id="736" name="楕円 735">
          <a:extLst>
            <a:ext uri="{FF2B5EF4-FFF2-40B4-BE49-F238E27FC236}">
              <a16:creationId xmlns:a16="http://schemas.microsoft.com/office/drawing/2014/main" id="{EAA891CE-7584-4C74-B534-0122075A1C92}"/>
            </a:ext>
          </a:extLst>
        </xdr:cNvPr>
        <xdr:cNvSpPr/>
      </xdr:nvSpPr>
      <xdr:spPr>
        <a:xfrm>
          <a:off x="19497675" y="14582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51436</xdr:rowOff>
    </xdr:from>
    <xdr:to>
      <xdr:col>107</xdr:col>
      <xdr:colOff>50800</xdr:colOff>
      <xdr:row>85</xdr:row>
      <xdr:rowOff>57150</xdr:rowOff>
    </xdr:to>
    <xdr:cxnSp macro="">
      <xdr:nvCxnSpPr>
        <xdr:cNvPr id="737" name="直線コネクタ 736">
          <a:extLst>
            <a:ext uri="{FF2B5EF4-FFF2-40B4-BE49-F238E27FC236}">
              <a16:creationId xmlns:a16="http://schemas.microsoft.com/office/drawing/2014/main" id="{551C6F2C-9852-4715-9D3C-E67912C3F762}"/>
            </a:ext>
          </a:extLst>
        </xdr:cNvPr>
        <xdr:cNvCxnSpPr/>
      </xdr:nvCxnSpPr>
      <xdr:spPr>
        <a:xfrm flipV="1">
          <a:off x="19545300" y="14627861"/>
          <a:ext cx="892175" cy="25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10161</xdr:rowOff>
    </xdr:from>
    <xdr:to>
      <xdr:col>98</xdr:col>
      <xdr:colOff>38100</xdr:colOff>
      <xdr:row>85</xdr:row>
      <xdr:rowOff>111761</xdr:rowOff>
    </xdr:to>
    <xdr:sp macro="" textlink="">
      <xdr:nvSpPr>
        <xdr:cNvPr id="738" name="楕円 737">
          <a:extLst>
            <a:ext uri="{FF2B5EF4-FFF2-40B4-BE49-F238E27FC236}">
              <a16:creationId xmlns:a16="http://schemas.microsoft.com/office/drawing/2014/main" id="{A5805303-0616-45A6-BEF7-0E0D43129358}"/>
            </a:ext>
          </a:extLst>
        </xdr:cNvPr>
        <xdr:cNvSpPr/>
      </xdr:nvSpPr>
      <xdr:spPr>
        <a:xfrm>
          <a:off x="18608675" y="14586586"/>
          <a:ext cx="9842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57150</xdr:rowOff>
    </xdr:from>
    <xdr:to>
      <xdr:col>102</xdr:col>
      <xdr:colOff>114300</xdr:colOff>
      <xdr:row>85</xdr:row>
      <xdr:rowOff>60961</xdr:rowOff>
    </xdr:to>
    <xdr:cxnSp macro="">
      <xdr:nvCxnSpPr>
        <xdr:cNvPr id="739" name="直線コネクタ 738">
          <a:extLst>
            <a:ext uri="{FF2B5EF4-FFF2-40B4-BE49-F238E27FC236}">
              <a16:creationId xmlns:a16="http://schemas.microsoft.com/office/drawing/2014/main" id="{283720B0-565C-4E33-A84B-B74865055EC7}"/>
            </a:ext>
          </a:extLst>
        </xdr:cNvPr>
        <xdr:cNvCxnSpPr/>
      </xdr:nvCxnSpPr>
      <xdr:spPr>
        <a:xfrm flipV="1">
          <a:off x="18659475" y="14630400"/>
          <a:ext cx="885825"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101616</xdr:rowOff>
    </xdr:from>
    <xdr:ext cx="469744" cy="259045"/>
    <xdr:sp macro="" textlink="">
      <xdr:nvSpPr>
        <xdr:cNvPr id="740" name="n_1aveValue【児童館】&#10;一人当たり面積">
          <a:extLst>
            <a:ext uri="{FF2B5EF4-FFF2-40B4-BE49-F238E27FC236}">
              <a16:creationId xmlns:a16="http://schemas.microsoft.com/office/drawing/2014/main" id="{F95F636F-CBA3-4EF8-BA93-ED45189AA9A3}"/>
            </a:ext>
          </a:extLst>
        </xdr:cNvPr>
        <xdr:cNvSpPr txBox="1"/>
      </xdr:nvSpPr>
      <xdr:spPr>
        <a:xfrm>
          <a:off x="21078902" y="14335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93997</xdr:rowOff>
    </xdr:from>
    <xdr:ext cx="469744" cy="259045"/>
    <xdr:sp macro="" textlink="">
      <xdr:nvSpPr>
        <xdr:cNvPr id="741" name="n_2aveValue【児童館】&#10;一人当たり面積">
          <a:extLst>
            <a:ext uri="{FF2B5EF4-FFF2-40B4-BE49-F238E27FC236}">
              <a16:creationId xmlns:a16="http://schemas.microsoft.com/office/drawing/2014/main" id="{287958C8-065D-4A92-B023-D8CDABAF35B8}"/>
            </a:ext>
          </a:extLst>
        </xdr:cNvPr>
        <xdr:cNvSpPr txBox="1"/>
      </xdr:nvSpPr>
      <xdr:spPr>
        <a:xfrm>
          <a:off x="20202602" y="14324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107332</xdr:rowOff>
    </xdr:from>
    <xdr:ext cx="469744" cy="259045"/>
    <xdr:sp macro="" textlink="">
      <xdr:nvSpPr>
        <xdr:cNvPr id="742" name="n_3aveValue【児童館】&#10;一人当たり面積">
          <a:extLst>
            <a:ext uri="{FF2B5EF4-FFF2-40B4-BE49-F238E27FC236}">
              <a16:creationId xmlns:a16="http://schemas.microsoft.com/office/drawing/2014/main" id="{9DE3F39E-37E7-449B-A9F9-0203327D1C12}"/>
            </a:ext>
          </a:extLst>
        </xdr:cNvPr>
        <xdr:cNvSpPr txBox="1"/>
      </xdr:nvSpPr>
      <xdr:spPr>
        <a:xfrm>
          <a:off x="19313602" y="14340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31132</xdr:rowOff>
    </xdr:from>
    <xdr:ext cx="469744" cy="259045"/>
    <xdr:sp macro="" textlink="">
      <xdr:nvSpPr>
        <xdr:cNvPr id="743" name="n_4aveValue【児童館】&#10;一人当たり面積">
          <a:extLst>
            <a:ext uri="{FF2B5EF4-FFF2-40B4-BE49-F238E27FC236}">
              <a16:creationId xmlns:a16="http://schemas.microsoft.com/office/drawing/2014/main" id="{A29905B1-3A7B-4859-8FE5-4658FACE5234}"/>
            </a:ext>
          </a:extLst>
        </xdr:cNvPr>
        <xdr:cNvSpPr txBox="1"/>
      </xdr:nvSpPr>
      <xdr:spPr>
        <a:xfrm>
          <a:off x="18421427" y="14264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89552</xdr:rowOff>
    </xdr:from>
    <xdr:ext cx="469744" cy="259045"/>
    <xdr:sp macro="" textlink="">
      <xdr:nvSpPr>
        <xdr:cNvPr id="744" name="n_1mainValue【児童館】&#10;一人当たり面積">
          <a:extLst>
            <a:ext uri="{FF2B5EF4-FFF2-40B4-BE49-F238E27FC236}">
              <a16:creationId xmlns:a16="http://schemas.microsoft.com/office/drawing/2014/main" id="{F13BA047-E035-43EB-B96D-7E943955F248}"/>
            </a:ext>
          </a:extLst>
        </xdr:cNvPr>
        <xdr:cNvSpPr txBox="1"/>
      </xdr:nvSpPr>
      <xdr:spPr>
        <a:xfrm>
          <a:off x="21078902" y="14665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93363</xdr:rowOff>
    </xdr:from>
    <xdr:ext cx="469744" cy="259045"/>
    <xdr:sp macro="" textlink="">
      <xdr:nvSpPr>
        <xdr:cNvPr id="745" name="n_2mainValue【児童館】&#10;一人当たり面積">
          <a:extLst>
            <a:ext uri="{FF2B5EF4-FFF2-40B4-BE49-F238E27FC236}">
              <a16:creationId xmlns:a16="http://schemas.microsoft.com/office/drawing/2014/main" id="{6820135B-F099-4ED0-A987-4317FEDAE863}"/>
            </a:ext>
          </a:extLst>
        </xdr:cNvPr>
        <xdr:cNvSpPr txBox="1"/>
      </xdr:nvSpPr>
      <xdr:spPr>
        <a:xfrm>
          <a:off x="20202602" y="146666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99077</xdr:rowOff>
    </xdr:from>
    <xdr:ext cx="469744" cy="259045"/>
    <xdr:sp macro="" textlink="">
      <xdr:nvSpPr>
        <xdr:cNvPr id="746" name="n_3mainValue【児童館】&#10;一人当たり面積">
          <a:extLst>
            <a:ext uri="{FF2B5EF4-FFF2-40B4-BE49-F238E27FC236}">
              <a16:creationId xmlns:a16="http://schemas.microsoft.com/office/drawing/2014/main" id="{2C98D499-8E86-4BFF-90D0-3525963C82A7}"/>
            </a:ext>
          </a:extLst>
        </xdr:cNvPr>
        <xdr:cNvSpPr txBox="1"/>
      </xdr:nvSpPr>
      <xdr:spPr>
        <a:xfrm>
          <a:off x="19313602" y="14672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102888</xdr:rowOff>
    </xdr:from>
    <xdr:ext cx="469744" cy="259045"/>
    <xdr:sp macro="" textlink="">
      <xdr:nvSpPr>
        <xdr:cNvPr id="747" name="n_4mainValue【児童館】&#10;一人当たり面積">
          <a:extLst>
            <a:ext uri="{FF2B5EF4-FFF2-40B4-BE49-F238E27FC236}">
              <a16:creationId xmlns:a16="http://schemas.microsoft.com/office/drawing/2014/main" id="{ECEF7C97-D74D-48E8-86B1-D67B5AEE3447}"/>
            </a:ext>
          </a:extLst>
        </xdr:cNvPr>
        <xdr:cNvSpPr txBox="1"/>
      </xdr:nvSpPr>
      <xdr:spPr>
        <a:xfrm>
          <a:off x="18421427" y="14679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48" name="正方形/長方形 747">
          <a:extLst>
            <a:ext uri="{FF2B5EF4-FFF2-40B4-BE49-F238E27FC236}">
              <a16:creationId xmlns:a16="http://schemas.microsoft.com/office/drawing/2014/main" id="{DA2C4A7C-6568-4F45-9034-B5D2CDF9FE64}"/>
            </a:ext>
          </a:extLst>
        </xdr:cNvPr>
        <xdr:cNvSpPr/>
      </xdr:nvSpPr>
      <xdr:spPr>
        <a:xfrm>
          <a:off x="12449175" y="15621000"/>
          <a:ext cx="47244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9" name="正方形/長方形 748">
          <a:extLst>
            <a:ext uri="{FF2B5EF4-FFF2-40B4-BE49-F238E27FC236}">
              <a16:creationId xmlns:a16="http://schemas.microsoft.com/office/drawing/2014/main" id="{9E3A2D87-846D-42AC-8359-95453525CB83}"/>
            </a:ext>
          </a:extLst>
        </xdr:cNvPr>
        <xdr:cNvSpPr/>
      </xdr:nvSpPr>
      <xdr:spPr>
        <a:xfrm>
          <a:off x="12573000" y="1628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50" name="正方形/長方形 749">
          <a:extLst>
            <a:ext uri="{FF2B5EF4-FFF2-40B4-BE49-F238E27FC236}">
              <a16:creationId xmlns:a16="http://schemas.microsoft.com/office/drawing/2014/main" id="{0EBADDDA-FEC4-4927-B1C1-E92A97774F17}"/>
            </a:ext>
          </a:extLst>
        </xdr:cNvPr>
        <xdr:cNvSpPr/>
      </xdr:nvSpPr>
      <xdr:spPr>
        <a:xfrm>
          <a:off x="12573000" y="1648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51" name="正方形/長方形 750">
          <a:extLst>
            <a:ext uri="{FF2B5EF4-FFF2-40B4-BE49-F238E27FC236}">
              <a16:creationId xmlns:a16="http://schemas.microsoft.com/office/drawing/2014/main" id="{885C90F1-2F2B-4495-8217-5FD60D53341F}"/>
            </a:ext>
          </a:extLst>
        </xdr:cNvPr>
        <xdr:cNvSpPr/>
      </xdr:nvSpPr>
      <xdr:spPr>
        <a:xfrm>
          <a:off x="13592175" y="1628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52" name="正方形/長方形 751">
          <a:extLst>
            <a:ext uri="{FF2B5EF4-FFF2-40B4-BE49-F238E27FC236}">
              <a16:creationId xmlns:a16="http://schemas.microsoft.com/office/drawing/2014/main" id="{0C6B4E75-597A-479C-AD0A-DD02B37F69DF}"/>
            </a:ext>
          </a:extLst>
        </xdr:cNvPr>
        <xdr:cNvSpPr/>
      </xdr:nvSpPr>
      <xdr:spPr>
        <a:xfrm>
          <a:off x="13592175" y="1648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53" name="正方形/長方形 752">
          <a:extLst>
            <a:ext uri="{FF2B5EF4-FFF2-40B4-BE49-F238E27FC236}">
              <a16:creationId xmlns:a16="http://schemas.microsoft.com/office/drawing/2014/main" id="{7BF070C5-50B7-4EE1-94E6-D83616BC8AC1}"/>
            </a:ext>
          </a:extLst>
        </xdr:cNvPr>
        <xdr:cNvSpPr/>
      </xdr:nvSpPr>
      <xdr:spPr>
        <a:xfrm>
          <a:off x="14735175" y="1628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54" name="正方形/長方形 753">
          <a:extLst>
            <a:ext uri="{FF2B5EF4-FFF2-40B4-BE49-F238E27FC236}">
              <a16:creationId xmlns:a16="http://schemas.microsoft.com/office/drawing/2014/main" id="{482A0353-329E-463E-92BA-7FC1B0C4C1F6}"/>
            </a:ext>
          </a:extLst>
        </xdr:cNvPr>
        <xdr:cNvSpPr/>
      </xdr:nvSpPr>
      <xdr:spPr>
        <a:xfrm>
          <a:off x="14735175" y="1648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55" name="正方形/長方形 754">
          <a:extLst>
            <a:ext uri="{FF2B5EF4-FFF2-40B4-BE49-F238E27FC236}">
              <a16:creationId xmlns:a16="http://schemas.microsoft.com/office/drawing/2014/main" id="{5290C74D-8D71-4622-9A6A-74A8CDF21311}"/>
            </a:ext>
          </a:extLst>
        </xdr:cNvPr>
        <xdr:cNvSpPr/>
      </xdr:nvSpPr>
      <xdr:spPr>
        <a:xfrm>
          <a:off x="12449175"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56" name="テキスト ボックス 755">
          <a:extLst>
            <a:ext uri="{FF2B5EF4-FFF2-40B4-BE49-F238E27FC236}">
              <a16:creationId xmlns:a16="http://schemas.microsoft.com/office/drawing/2014/main" id="{438EB56D-DDD3-40FE-9356-093ECE68E683}"/>
            </a:ext>
          </a:extLst>
        </xdr:cNvPr>
        <xdr:cNvSpPr txBox="1"/>
      </xdr:nvSpPr>
      <xdr:spPr>
        <a:xfrm>
          <a:off x="12411075"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57" name="直線コネクタ 756">
          <a:extLst>
            <a:ext uri="{FF2B5EF4-FFF2-40B4-BE49-F238E27FC236}">
              <a16:creationId xmlns:a16="http://schemas.microsoft.com/office/drawing/2014/main" id="{10C12352-FE04-488B-AFD7-2989EC3D23B8}"/>
            </a:ext>
          </a:extLst>
        </xdr:cNvPr>
        <xdr:cNvCxnSpPr/>
      </xdr:nvCxnSpPr>
      <xdr:spPr>
        <a:xfrm>
          <a:off x="12449175"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58" name="テキスト ボックス 757">
          <a:extLst>
            <a:ext uri="{FF2B5EF4-FFF2-40B4-BE49-F238E27FC236}">
              <a16:creationId xmlns:a16="http://schemas.microsoft.com/office/drawing/2014/main" id="{99A18A9C-3A31-45B5-A534-1B0C13CA616B}"/>
            </a:ext>
          </a:extLst>
        </xdr:cNvPr>
        <xdr:cNvSpPr txBox="1"/>
      </xdr:nvSpPr>
      <xdr:spPr>
        <a:xfrm>
          <a:off x="11978821" y="18910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59" name="直線コネクタ 758">
          <a:extLst>
            <a:ext uri="{FF2B5EF4-FFF2-40B4-BE49-F238E27FC236}">
              <a16:creationId xmlns:a16="http://schemas.microsoft.com/office/drawing/2014/main" id="{98966A79-C2BF-4E7E-8FC9-1B9437B3B9B5}"/>
            </a:ext>
          </a:extLst>
        </xdr:cNvPr>
        <xdr:cNvCxnSpPr/>
      </xdr:nvCxnSpPr>
      <xdr:spPr>
        <a:xfrm>
          <a:off x="12449175"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60" name="テキスト ボックス 759">
          <a:extLst>
            <a:ext uri="{FF2B5EF4-FFF2-40B4-BE49-F238E27FC236}">
              <a16:creationId xmlns:a16="http://schemas.microsoft.com/office/drawing/2014/main" id="{D74CF357-9A68-40DC-B4A4-60DA0A56012A}"/>
            </a:ext>
          </a:extLst>
        </xdr:cNvPr>
        <xdr:cNvSpPr txBox="1"/>
      </xdr:nvSpPr>
      <xdr:spPr>
        <a:xfrm>
          <a:off x="11978821" y="1858438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61" name="直線コネクタ 760">
          <a:extLst>
            <a:ext uri="{FF2B5EF4-FFF2-40B4-BE49-F238E27FC236}">
              <a16:creationId xmlns:a16="http://schemas.microsoft.com/office/drawing/2014/main" id="{905CE69F-D84B-4C93-A6F1-F719743E9512}"/>
            </a:ext>
          </a:extLst>
        </xdr:cNvPr>
        <xdr:cNvCxnSpPr/>
      </xdr:nvCxnSpPr>
      <xdr:spPr>
        <a:xfrm>
          <a:off x="12449175" y="1840003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62" name="テキスト ボックス 761">
          <a:extLst>
            <a:ext uri="{FF2B5EF4-FFF2-40B4-BE49-F238E27FC236}">
              <a16:creationId xmlns:a16="http://schemas.microsoft.com/office/drawing/2014/main" id="{E550080E-9DE9-42D0-A227-0DA5AD52955C}"/>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63" name="直線コネクタ 762">
          <a:extLst>
            <a:ext uri="{FF2B5EF4-FFF2-40B4-BE49-F238E27FC236}">
              <a16:creationId xmlns:a16="http://schemas.microsoft.com/office/drawing/2014/main" id="{C1484396-6C96-42FD-9B21-0770D234C3FE}"/>
            </a:ext>
          </a:extLst>
        </xdr:cNvPr>
        <xdr:cNvCxnSpPr/>
      </xdr:nvCxnSpPr>
      <xdr:spPr>
        <a:xfrm>
          <a:off x="12449175" y="1807346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64" name="テキスト ボックス 763">
          <a:extLst>
            <a:ext uri="{FF2B5EF4-FFF2-40B4-BE49-F238E27FC236}">
              <a16:creationId xmlns:a16="http://schemas.microsoft.com/office/drawing/2014/main" id="{0E5886D2-AE2B-49ED-BF42-BCE29E05235D}"/>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65" name="直線コネクタ 764">
          <a:extLst>
            <a:ext uri="{FF2B5EF4-FFF2-40B4-BE49-F238E27FC236}">
              <a16:creationId xmlns:a16="http://schemas.microsoft.com/office/drawing/2014/main" id="{D2410415-C6FB-42E2-9189-DBABC5679DF1}"/>
            </a:ext>
          </a:extLst>
        </xdr:cNvPr>
        <xdr:cNvCxnSpPr/>
      </xdr:nvCxnSpPr>
      <xdr:spPr>
        <a:xfrm>
          <a:off x="12449175" y="1774688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66" name="テキスト ボックス 765">
          <a:extLst>
            <a:ext uri="{FF2B5EF4-FFF2-40B4-BE49-F238E27FC236}">
              <a16:creationId xmlns:a16="http://schemas.microsoft.com/office/drawing/2014/main" id="{7B9862EB-21B7-4920-94BA-8E97350BAECC}"/>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67" name="直線コネクタ 766">
          <a:extLst>
            <a:ext uri="{FF2B5EF4-FFF2-40B4-BE49-F238E27FC236}">
              <a16:creationId xmlns:a16="http://schemas.microsoft.com/office/drawing/2014/main" id="{34CF6ADD-DA16-491F-8AF3-24B15DBA82C2}"/>
            </a:ext>
          </a:extLst>
        </xdr:cNvPr>
        <xdr:cNvCxnSpPr/>
      </xdr:nvCxnSpPr>
      <xdr:spPr>
        <a:xfrm>
          <a:off x="12449175" y="1742031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68" name="テキスト ボックス 767">
          <a:extLst>
            <a:ext uri="{FF2B5EF4-FFF2-40B4-BE49-F238E27FC236}">
              <a16:creationId xmlns:a16="http://schemas.microsoft.com/office/drawing/2014/main" id="{0A17A8B0-F34D-4642-92D7-B0CB60A7A4A6}"/>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69" name="直線コネクタ 768">
          <a:extLst>
            <a:ext uri="{FF2B5EF4-FFF2-40B4-BE49-F238E27FC236}">
              <a16:creationId xmlns:a16="http://schemas.microsoft.com/office/drawing/2014/main" id="{884E9765-01BF-49D8-BAF2-A6192664B8F4}"/>
            </a:ext>
          </a:extLst>
        </xdr:cNvPr>
        <xdr:cNvCxnSpPr/>
      </xdr:nvCxnSpPr>
      <xdr:spPr>
        <a:xfrm>
          <a:off x="12449175"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70" name="テキスト ボックス 769">
          <a:extLst>
            <a:ext uri="{FF2B5EF4-FFF2-40B4-BE49-F238E27FC236}">
              <a16:creationId xmlns:a16="http://schemas.microsoft.com/office/drawing/2014/main" id="{4883A43A-2821-4B3B-9A41-4ED3B922550C}"/>
            </a:ext>
          </a:extLst>
        </xdr:cNvPr>
        <xdr:cNvSpPr txBox="1"/>
      </xdr:nvSpPr>
      <xdr:spPr>
        <a:xfrm>
          <a:off x="12110236" y="1695152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71" name="直線コネクタ 770">
          <a:extLst>
            <a:ext uri="{FF2B5EF4-FFF2-40B4-BE49-F238E27FC236}">
              <a16:creationId xmlns:a16="http://schemas.microsoft.com/office/drawing/2014/main" id="{7FA62BFB-57D5-4162-A39E-A61ADE15D70B}"/>
            </a:ext>
          </a:extLst>
        </xdr:cNvPr>
        <xdr:cNvCxnSpPr/>
      </xdr:nvCxnSpPr>
      <xdr:spPr>
        <a:xfrm>
          <a:off x="12449175"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72" name="【公民館】&#10;有形固定資産減価償却率グラフ枠">
          <a:extLst>
            <a:ext uri="{FF2B5EF4-FFF2-40B4-BE49-F238E27FC236}">
              <a16:creationId xmlns:a16="http://schemas.microsoft.com/office/drawing/2014/main" id="{E1D84B99-2709-4F01-A280-16D6181B6730}"/>
            </a:ext>
          </a:extLst>
        </xdr:cNvPr>
        <xdr:cNvSpPr/>
      </xdr:nvSpPr>
      <xdr:spPr>
        <a:xfrm>
          <a:off x="12449175"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107224</xdr:rowOff>
    </xdr:from>
    <xdr:to>
      <xdr:col>85</xdr:col>
      <xdr:colOff>126364</xdr:colOff>
      <xdr:row>109</xdr:row>
      <xdr:rowOff>35379</xdr:rowOff>
    </xdr:to>
    <xdr:cxnSp macro="">
      <xdr:nvCxnSpPr>
        <xdr:cNvPr id="773" name="直線コネクタ 772">
          <a:extLst>
            <a:ext uri="{FF2B5EF4-FFF2-40B4-BE49-F238E27FC236}">
              <a16:creationId xmlns:a16="http://schemas.microsoft.com/office/drawing/2014/main" id="{24E11A79-5822-4EC7-8986-4E581F8B24A7}"/>
            </a:ext>
          </a:extLst>
        </xdr:cNvPr>
        <xdr:cNvCxnSpPr/>
      </xdr:nvCxnSpPr>
      <xdr:spPr>
        <a:xfrm flipV="1">
          <a:off x="16322039" y="17255399"/>
          <a:ext cx="0" cy="14680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774" name="【公民館】&#10;有形固定資産減価償却率最小値テキスト">
          <a:extLst>
            <a:ext uri="{FF2B5EF4-FFF2-40B4-BE49-F238E27FC236}">
              <a16:creationId xmlns:a16="http://schemas.microsoft.com/office/drawing/2014/main" id="{D541AF31-4B77-457D-9C5A-9F1FAC3AF703}"/>
            </a:ext>
          </a:extLst>
        </xdr:cNvPr>
        <xdr:cNvSpPr txBox="1"/>
      </xdr:nvSpPr>
      <xdr:spPr>
        <a:xfrm>
          <a:off x="16360775"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775" name="直線コネクタ 774">
          <a:extLst>
            <a:ext uri="{FF2B5EF4-FFF2-40B4-BE49-F238E27FC236}">
              <a16:creationId xmlns:a16="http://schemas.microsoft.com/office/drawing/2014/main" id="{9845FDE1-0AC4-483F-891E-75ACC5FA3798}"/>
            </a:ext>
          </a:extLst>
        </xdr:cNvPr>
        <xdr:cNvCxnSpPr/>
      </xdr:nvCxnSpPr>
      <xdr:spPr>
        <a:xfrm>
          <a:off x="16230600" y="18723429"/>
          <a:ext cx="18097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53901</xdr:rowOff>
    </xdr:from>
    <xdr:ext cx="340478" cy="259045"/>
    <xdr:sp macro="" textlink="">
      <xdr:nvSpPr>
        <xdr:cNvPr id="776" name="【公民館】&#10;有形固定資産減価償却率最大値テキスト">
          <a:extLst>
            <a:ext uri="{FF2B5EF4-FFF2-40B4-BE49-F238E27FC236}">
              <a16:creationId xmlns:a16="http://schemas.microsoft.com/office/drawing/2014/main" id="{0397A83C-3126-4E1B-BC1F-EAADD12D81F1}"/>
            </a:ext>
          </a:extLst>
        </xdr:cNvPr>
        <xdr:cNvSpPr txBox="1"/>
      </xdr:nvSpPr>
      <xdr:spPr>
        <a:xfrm>
          <a:off x="16360775" y="1702745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107224</xdr:rowOff>
    </xdr:from>
    <xdr:to>
      <xdr:col>86</xdr:col>
      <xdr:colOff>25400</xdr:colOff>
      <xdr:row>100</xdr:row>
      <xdr:rowOff>107224</xdr:rowOff>
    </xdr:to>
    <xdr:cxnSp macro="">
      <xdr:nvCxnSpPr>
        <xdr:cNvPr id="777" name="直線コネクタ 776">
          <a:extLst>
            <a:ext uri="{FF2B5EF4-FFF2-40B4-BE49-F238E27FC236}">
              <a16:creationId xmlns:a16="http://schemas.microsoft.com/office/drawing/2014/main" id="{818AE690-B1A5-4819-B423-2FD2AB50C232}"/>
            </a:ext>
          </a:extLst>
        </xdr:cNvPr>
        <xdr:cNvCxnSpPr/>
      </xdr:nvCxnSpPr>
      <xdr:spPr>
        <a:xfrm>
          <a:off x="16230600" y="17255399"/>
          <a:ext cx="18097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105</xdr:row>
      <xdr:rowOff>85833</xdr:rowOff>
    </xdr:from>
    <xdr:ext cx="405111" cy="259045"/>
    <xdr:sp macro="" textlink="">
      <xdr:nvSpPr>
        <xdr:cNvPr id="778" name="【公民館】&#10;有形固定資産減価償却率平均値テキスト">
          <a:extLst>
            <a:ext uri="{FF2B5EF4-FFF2-40B4-BE49-F238E27FC236}">
              <a16:creationId xmlns:a16="http://schemas.microsoft.com/office/drawing/2014/main" id="{E42E7DE1-8673-41E1-BDD7-F7B8893FA722}"/>
            </a:ext>
          </a:extLst>
        </xdr:cNvPr>
        <xdr:cNvSpPr txBox="1"/>
      </xdr:nvSpPr>
      <xdr:spPr>
        <a:xfrm>
          <a:off x="16360775" y="1809125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62956</xdr:rowOff>
    </xdr:from>
    <xdr:to>
      <xdr:col>85</xdr:col>
      <xdr:colOff>177800</xdr:colOff>
      <xdr:row>106</xdr:row>
      <xdr:rowOff>164556</xdr:rowOff>
    </xdr:to>
    <xdr:sp macro="" textlink="">
      <xdr:nvSpPr>
        <xdr:cNvPr id="779" name="フローチャート: 判断 778">
          <a:extLst>
            <a:ext uri="{FF2B5EF4-FFF2-40B4-BE49-F238E27FC236}">
              <a16:creationId xmlns:a16="http://schemas.microsoft.com/office/drawing/2014/main" id="{A72056B2-3CBA-440D-BF22-93B9EE9162F4}"/>
            </a:ext>
          </a:extLst>
        </xdr:cNvPr>
        <xdr:cNvSpPr/>
      </xdr:nvSpPr>
      <xdr:spPr>
        <a:xfrm>
          <a:off x="16268700" y="18239831"/>
          <a:ext cx="10477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106</xdr:row>
      <xdr:rowOff>40095</xdr:rowOff>
    </xdr:from>
    <xdr:to>
      <xdr:col>81</xdr:col>
      <xdr:colOff>101600</xdr:colOff>
      <xdr:row>106</xdr:row>
      <xdr:rowOff>141695</xdr:rowOff>
    </xdr:to>
    <xdr:sp macro="" textlink="">
      <xdr:nvSpPr>
        <xdr:cNvPr id="780" name="フローチャート: 判断 779">
          <a:extLst>
            <a:ext uri="{FF2B5EF4-FFF2-40B4-BE49-F238E27FC236}">
              <a16:creationId xmlns:a16="http://schemas.microsoft.com/office/drawing/2014/main" id="{3CC132B5-7E8C-47F5-A6F4-8631D77ED899}"/>
            </a:ext>
          </a:extLst>
        </xdr:cNvPr>
        <xdr:cNvSpPr/>
      </xdr:nvSpPr>
      <xdr:spPr>
        <a:xfrm>
          <a:off x="15430500" y="1821379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146231</xdr:rowOff>
    </xdr:from>
    <xdr:to>
      <xdr:col>76</xdr:col>
      <xdr:colOff>165100</xdr:colOff>
      <xdr:row>106</xdr:row>
      <xdr:rowOff>76381</xdr:rowOff>
    </xdr:to>
    <xdr:sp macro="" textlink="">
      <xdr:nvSpPr>
        <xdr:cNvPr id="781" name="フローチャート: 判断 780">
          <a:extLst>
            <a:ext uri="{FF2B5EF4-FFF2-40B4-BE49-F238E27FC236}">
              <a16:creationId xmlns:a16="http://schemas.microsoft.com/office/drawing/2014/main" id="{B7BC1536-D406-449E-97C6-7AD7019EE4E2}"/>
            </a:ext>
          </a:extLst>
        </xdr:cNvPr>
        <xdr:cNvSpPr/>
      </xdr:nvSpPr>
      <xdr:spPr>
        <a:xfrm>
          <a:off x="14544675" y="18151656"/>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106</xdr:row>
      <xdr:rowOff>10705</xdr:rowOff>
    </xdr:from>
    <xdr:to>
      <xdr:col>72</xdr:col>
      <xdr:colOff>38100</xdr:colOff>
      <xdr:row>106</xdr:row>
      <xdr:rowOff>112305</xdr:rowOff>
    </xdr:to>
    <xdr:sp macro="" textlink="">
      <xdr:nvSpPr>
        <xdr:cNvPr id="782" name="フローチャート: 判断 781">
          <a:extLst>
            <a:ext uri="{FF2B5EF4-FFF2-40B4-BE49-F238E27FC236}">
              <a16:creationId xmlns:a16="http://schemas.microsoft.com/office/drawing/2014/main" id="{0A759077-7A3B-45E1-931C-E21002431930}"/>
            </a:ext>
          </a:extLst>
        </xdr:cNvPr>
        <xdr:cNvSpPr/>
      </xdr:nvSpPr>
      <xdr:spPr>
        <a:xfrm>
          <a:off x="13655675" y="18187580"/>
          <a:ext cx="9842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106</xdr:row>
      <xdr:rowOff>20501</xdr:rowOff>
    </xdr:from>
    <xdr:to>
      <xdr:col>67</xdr:col>
      <xdr:colOff>101600</xdr:colOff>
      <xdr:row>106</xdr:row>
      <xdr:rowOff>122101</xdr:rowOff>
    </xdr:to>
    <xdr:sp macro="" textlink="">
      <xdr:nvSpPr>
        <xdr:cNvPr id="783" name="フローチャート: 判断 782">
          <a:extLst>
            <a:ext uri="{FF2B5EF4-FFF2-40B4-BE49-F238E27FC236}">
              <a16:creationId xmlns:a16="http://schemas.microsoft.com/office/drawing/2014/main" id="{3E5B5233-E32D-42B4-AC72-B74DBB1F3ECD}"/>
            </a:ext>
          </a:extLst>
        </xdr:cNvPr>
        <xdr:cNvSpPr/>
      </xdr:nvSpPr>
      <xdr:spPr>
        <a:xfrm>
          <a:off x="12763500" y="18194201"/>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84" name="テキスト ボックス 783">
          <a:extLst>
            <a:ext uri="{FF2B5EF4-FFF2-40B4-BE49-F238E27FC236}">
              <a16:creationId xmlns:a16="http://schemas.microsoft.com/office/drawing/2014/main" id="{7C3CB4F6-3CEC-4F29-AD84-95CD54E70064}"/>
            </a:ext>
          </a:extLst>
        </xdr:cNvPr>
        <xdr:cNvSpPr txBox="1"/>
      </xdr:nvSpPr>
      <xdr:spPr>
        <a:xfrm>
          <a:off x="16132175"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85" name="テキスト ボックス 784">
          <a:extLst>
            <a:ext uri="{FF2B5EF4-FFF2-40B4-BE49-F238E27FC236}">
              <a16:creationId xmlns:a16="http://schemas.microsoft.com/office/drawing/2014/main" id="{59043B39-81F4-4729-A1E4-5F3D514BED52}"/>
            </a:ext>
          </a:extLst>
        </xdr:cNvPr>
        <xdr:cNvSpPr txBox="1"/>
      </xdr:nvSpPr>
      <xdr:spPr>
        <a:xfrm>
          <a:off x="15293975"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86" name="テキスト ボックス 785">
          <a:extLst>
            <a:ext uri="{FF2B5EF4-FFF2-40B4-BE49-F238E27FC236}">
              <a16:creationId xmlns:a16="http://schemas.microsoft.com/office/drawing/2014/main" id="{096E814A-2D33-4B9B-BBBF-EF7ED7426FB3}"/>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87" name="テキスト ボックス 786">
          <a:extLst>
            <a:ext uri="{FF2B5EF4-FFF2-40B4-BE49-F238E27FC236}">
              <a16:creationId xmlns:a16="http://schemas.microsoft.com/office/drawing/2014/main" id="{4F75125F-55A0-4E12-B96C-F1E0224C23AD}"/>
            </a:ext>
          </a:extLst>
        </xdr:cNvPr>
        <xdr:cNvSpPr txBox="1"/>
      </xdr:nvSpPr>
      <xdr:spPr>
        <a:xfrm>
          <a:off x="13515975"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88" name="テキスト ボックス 787">
          <a:extLst>
            <a:ext uri="{FF2B5EF4-FFF2-40B4-BE49-F238E27FC236}">
              <a16:creationId xmlns:a16="http://schemas.microsoft.com/office/drawing/2014/main" id="{D524C00B-7C97-46AA-AECE-5A3CB65038CD}"/>
            </a:ext>
          </a:extLst>
        </xdr:cNvPr>
        <xdr:cNvSpPr txBox="1"/>
      </xdr:nvSpPr>
      <xdr:spPr>
        <a:xfrm>
          <a:off x="12626975"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107</xdr:row>
      <xdr:rowOff>2539</xdr:rowOff>
    </xdr:from>
    <xdr:to>
      <xdr:col>85</xdr:col>
      <xdr:colOff>177800</xdr:colOff>
      <xdr:row>107</xdr:row>
      <xdr:rowOff>104139</xdr:rowOff>
    </xdr:to>
    <xdr:sp macro="" textlink="">
      <xdr:nvSpPr>
        <xdr:cNvPr id="789" name="楕円 788">
          <a:extLst>
            <a:ext uri="{FF2B5EF4-FFF2-40B4-BE49-F238E27FC236}">
              <a16:creationId xmlns:a16="http://schemas.microsoft.com/office/drawing/2014/main" id="{B3D47647-9238-442C-8FF0-1300BFA461C6}"/>
            </a:ext>
          </a:extLst>
        </xdr:cNvPr>
        <xdr:cNvSpPr/>
      </xdr:nvSpPr>
      <xdr:spPr>
        <a:xfrm>
          <a:off x="16268700" y="18347689"/>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152416</xdr:rowOff>
    </xdr:from>
    <xdr:ext cx="405111" cy="259045"/>
    <xdr:sp macro="" textlink="">
      <xdr:nvSpPr>
        <xdr:cNvPr id="790" name="【公民館】&#10;有形固定資産減価償却率該当値テキスト">
          <a:extLst>
            <a:ext uri="{FF2B5EF4-FFF2-40B4-BE49-F238E27FC236}">
              <a16:creationId xmlns:a16="http://schemas.microsoft.com/office/drawing/2014/main" id="{58A71551-9ABD-4D4B-84AA-FF1EA2869C6C}"/>
            </a:ext>
          </a:extLst>
        </xdr:cNvPr>
        <xdr:cNvSpPr txBox="1"/>
      </xdr:nvSpPr>
      <xdr:spPr>
        <a:xfrm>
          <a:off x="16360775" y="183261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141332</xdr:rowOff>
    </xdr:from>
    <xdr:to>
      <xdr:col>81</xdr:col>
      <xdr:colOff>101600</xdr:colOff>
      <xdr:row>107</xdr:row>
      <xdr:rowOff>71482</xdr:rowOff>
    </xdr:to>
    <xdr:sp macro="" textlink="">
      <xdr:nvSpPr>
        <xdr:cNvPr id="791" name="楕円 790">
          <a:extLst>
            <a:ext uri="{FF2B5EF4-FFF2-40B4-BE49-F238E27FC236}">
              <a16:creationId xmlns:a16="http://schemas.microsoft.com/office/drawing/2014/main" id="{27B18BE7-5B48-435B-8C9C-B4F6B0602F4C}"/>
            </a:ext>
          </a:extLst>
        </xdr:cNvPr>
        <xdr:cNvSpPr/>
      </xdr:nvSpPr>
      <xdr:spPr>
        <a:xfrm>
          <a:off x="15430500" y="18318207"/>
          <a:ext cx="10477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107</xdr:row>
      <xdr:rowOff>20682</xdr:rowOff>
    </xdr:from>
    <xdr:to>
      <xdr:col>85</xdr:col>
      <xdr:colOff>127000</xdr:colOff>
      <xdr:row>107</xdr:row>
      <xdr:rowOff>53339</xdr:rowOff>
    </xdr:to>
    <xdr:cxnSp macro="">
      <xdr:nvCxnSpPr>
        <xdr:cNvPr id="792" name="直線コネクタ 791">
          <a:extLst>
            <a:ext uri="{FF2B5EF4-FFF2-40B4-BE49-F238E27FC236}">
              <a16:creationId xmlns:a16="http://schemas.microsoft.com/office/drawing/2014/main" id="{263202D5-F0EF-4DBF-B70A-73BF3F63E1D7}"/>
            </a:ext>
          </a:extLst>
        </xdr:cNvPr>
        <xdr:cNvCxnSpPr/>
      </xdr:nvCxnSpPr>
      <xdr:spPr>
        <a:xfrm>
          <a:off x="15484475" y="18365832"/>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121738</xdr:rowOff>
    </xdr:from>
    <xdr:to>
      <xdr:col>76</xdr:col>
      <xdr:colOff>165100</xdr:colOff>
      <xdr:row>107</xdr:row>
      <xdr:rowOff>51888</xdr:rowOff>
    </xdr:to>
    <xdr:sp macro="" textlink="">
      <xdr:nvSpPr>
        <xdr:cNvPr id="793" name="楕円 792">
          <a:extLst>
            <a:ext uri="{FF2B5EF4-FFF2-40B4-BE49-F238E27FC236}">
              <a16:creationId xmlns:a16="http://schemas.microsoft.com/office/drawing/2014/main" id="{F2470BFC-2C40-4E23-8392-80049CE4DF3C}"/>
            </a:ext>
          </a:extLst>
        </xdr:cNvPr>
        <xdr:cNvSpPr/>
      </xdr:nvSpPr>
      <xdr:spPr>
        <a:xfrm>
          <a:off x="14544675" y="18298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107</xdr:row>
      <xdr:rowOff>1088</xdr:rowOff>
    </xdr:from>
    <xdr:to>
      <xdr:col>81</xdr:col>
      <xdr:colOff>50800</xdr:colOff>
      <xdr:row>107</xdr:row>
      <xdr:rowOff>20682</xdr:rowOff>
    </xdr:to>
    <xdr:cxnSp macro="">
      <xdr:nvCxnSpPr>
        <xdr:cNvPr id="794" name="直線コネクタ 793">
          <a:extLst>
            <a:ext uri="{FF2B5EF4-FFF2-40B4-BE49-F238E27FC236}">
              <a16:creationId xmlns:a16="http://schemas.microsoft.com/office/drawing/2014/main" id="{746215BC-DA7F-47BC-B6AD-9112E617AB1A}"/>
            </a:ext>
          </a:extLst>
        </xdr:cNvPr>
        <xdr:cNvCxnSpPr/>
      </xdr:nvCxnSpPr>
      <xdr:spPr>
        <a:xfrm>
          <a:off x="14592300" y="18346238"/>
          <a:ext cx="892175"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89081</xdr:rowOff>
    </xdr:from>
    <xdr:to>
      <xdr:col>72</xdr:col>
      <xdr:colOff>38100</xdr:colOff>
      <xdr:row>107</xdr:row>
      <xdr:rowOff>19231</xdr:rowOff>
    </xdr:to>
    <xdr:sp macro="" textlink="">
      <xdr:nvSpPr>
        <xdr:cNvPr id="795" name="楕円 794">
          <a:extLst>
            <a:ext uri="{FF2B5EF4-FFF2-40B4-BE49-F238E27FC236}">
              <a16:creationId xmlns:a16="http://schemas.microsoft.com/office/drawing/2014/main" id="{7E6AFAF1-B0F0-4674-B3F1-4502020E30C5}"/>
            </a:ext>
          </a:extLst>
        </xdr:cNvPr>
        <xdr:cNvSpPr/>
      </xdr:nvSpPr>
      <xdr:spPr>
        <a:xfrm>
          <a:off x="13655675" y="18265956"/>
          <a:ext cx="9842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139881</xdr:rowOff>
    </xdr:from>
    <xdr:to>
      <xdr:col>76</xdr:col>
      <xdr:colOff>114300</xdr:colOff>
      <xdr:row>107</xdr:row>
      <xdr:rowOff>1088</xdr:rowOff>
    </xdr:to>
    <xdr:cxnSp macro="">
      <xdr:nvCxnSpPr>
        <xdr:cNvPr id="796" name="直線コネクタ 795">
          <a:extLst>
            <a:ext uri="{FF2B5EF4-FFF2-40B4-BE49-F238E27FC236}">
              <a16:creationId xmlns:a16="http://schemas.microsoft.com/office/drawing/2014/main" id="{9A267444-BC39-4DBD-BAD2-99F0A9C19FF6}"/>
            </a:ext>
          </a:extLst>
        </xdr:cNvPr>
        <xdr:cNvCxnSpPr/>
      </xdr:nvCxnSpPr>
      <xdr:spPr>
        <a:xfrm>
          <a:off x="13706475" y="18316756"/>
          <a:ext cx="885825" cy="294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56424</xdr:rowOff>
    </xdr:from>
    <xdr:to>
      <xdr:col>67</xdr:col>
      <xdr:colOff>101600</xdr:colOff>
      <xdr:row>106</xdr:row>
      <xdr:rowOff>158024</xdr:rowOff>
    </xdr:to>
    <xdr:sp macro="" textlink="">
      <xdr:nvSpPr>
        <xdr:cNvPr id="797" name="楕円 796">
          <a:extLst>
            <a:ext uri="{FF2B5EF4-FFF2-40B4-BE49-F238E27FC236}">
              <a16:creationId xmlns:a16="http://schemas.microsoft.com/office/drawing/2014/main" id="{CA0BD47B-FCCE-4486-893E-B9CF45660E52}"/>
            </a:ext>
          </a:extLst>
        </xdr:cNvPr>
        <xdr:cNvSpPr/>
      </xdr:nvSpPr>
      <xdr:spPr>
        <a:xfrm>
          <a:off x="12763500" y="18230124"/>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107224</xdr:rowOff>
    </xdr:from>
    <xdr:to>
      <xdr:col>71</xdr:col>
      <xdr:colOff>177800</xdr:colOff>
      <xdr:row>106</xdr:row>
      <xdr:rowOff>139881</xdr:rowOff>
    </xdr:to>
    <xdr:cxnSp macro="">
      <xdr:nvCxnSpPr>
        <xdr:cNvPr id="798" name="直線コネクタ 797">
          <a:extLst>
            <a:ext uri="{FF2B5EF4-FFF2-40B4-BE49-F238E27FC236}">
              <a16:creationId xmlns:a16="http://schemas.microsoft.com/office/drawing/2014/main" id="{D1F557B9-29D7-4EDD-96A5-6C1404ABB9D3}"/>
            </a:ext>
          </a:extLst>
        </xdr:cNvPr>
        <xdr:cNvCxnSpPr/>
      </xdr:nvCxnSpPr>
      <xdr:spPr>
        <a:xfrm>
          <a:off x="12817475" y="18284099"/>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158222</xdr:rowOff>
    </xdr:from>
    <xdr:ext cx="405111" cy="259045"/>
    <xdr:sp macro="" textlink="">
      <xdr:nvSpPr>
        <xdr:cNvPr id="799" name="n_1aveValue【公民館】&#10;有形固定資産減価償却率">
          <a:extLst>
            <a:ext uri="{FF2B5EF4-FFF2-40B4-BE49-F238E27FC236}">
              <a16:creationId xmlns:a16="http://schemas.microsoft.com/office/drawing/2014/main" id="{CDC5136D-7522-4DAF-A76F-75F14BF2679B}"/>
            </a:ext>
          </a:extLst>
        </xdr:cNvPr>
        <xdr:cNvSpPr txBox="1"/>
      </xdr:nvSpPr>
      <xdr:spPr>
        <a:xfrm>
          <a:off x="15269219" y="17992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92908</xdr:rowOff>
    </xdr:from>
    <xdr:ext cx="405111" cy="259045"/>
    <xdr:sp macro="" textlink="">
      <xdr:nvSpPr>
        <xdr:cNvPr id="800" name="n_2aveValue【公民館】&#10;有形固定資産減価償却率">
          <a:extLst>
            <a:ext uri="{FF2B5EF4-FFF2-40B4-BE49-F238E27FC236}">
              <a16:creationId xmlns:a16="http://schemas.microsoft.com/office/drawing/2014/main" id="{33EC4452-1DF7-4CEA-8C91-FE487CD2932C}"/>
            </a:ext>
          </a:extLst>
        </xdr:cNvPr>
        <xdr:cNvSpPr txBox="1"/>
      </xdr:nvSpPr>
      <xdr:spPr>
        <a:xfrm>
          <a:off x="14392919" y="179237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128832</xdr:rowOff>
    </xdr:from>
    <xdr:ext cx="405111" cy="259045"/>
    <xdr:sp macro="" textlink="">
      <xdr:nvSpPr>
        <xdr:cNvPr id="801" name="n_3aveValue【公民館】&#10;有形固定資産減価償却率">
          <a:extLst>
            <a:ext uri="{FF2B5EF4-FFF2-40B4-BE49-F238E27FC236}">
              <a16:creationId xmlns:a16="http://schemas.microsoft.com/office/drawing/2014/main" id="{B5FEE2E0-EA73-482B-96EF-EBF1A4D75A18}"/>
            </a:ext>
          </a:extLst>
        </xdr:cNvPr>
        <xdr:cNvSpPr txBox="1"/>
      </xdr:nvSpPr>
      <xdr:spPr>
        <a:xfrm>
          <a:off x="13503919" y="17959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138628</xdr:rowOff>
    </xdr:from>
    <xdr:ext cx="405111" cy="259045"/>
    <xdr:sp macro="" textlink="">
      <xdr:nvSpPr>
        <xdr:cNvPr id="802" name="n_4aveValue【公民館】&#10;有形固定資産減価償却率">
          <a:extLst>
            <a:ext uri="{FF2B5EF4-FFF2-40B4-BE49-F238E27FC236}">
              <a16:creationId xmlns:a16="http://schemas.microsoft.com/office/drawing/2014/main" id="{61FDC7EE-0B7B-44E0-BFC4-2318AE6F7106}"/>
            </a:ext>
          </a:extLst>
        </xdr:cNvPr>
        <xdr:cNvSpPr txBox="1"/>
      </xdr:nvSpPr>
      <xdr:spPr>
        <a:xfrm>
          <a:off x="12611744" y="179726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62609</xdr:rowOff>
    </xdr:from>
    <xdr:ext cx="405111" cy="259045"/>
    <xdr:sp macro="" textlink="">
      <xdr:nvSpPr>
        <xdr:cNvPr id="803" name="n_1mainValue【公民館】&#10;有形固定資産減価償却率">
          <a:extLst>
            <a:ext uri="{FF2B5EF4-FFF2-40B4-BE49-F238E27FC236}">
              <a16:creationId xmlns:a16="http://schemas.microsoft.com/office/drawing/2014/main" id="{20A12443-B1B5-41D8-A39A-FB6833125381}"/>
            </a:ext>
          </a:extLst>
        </xdr:cNvPr>
        <xdr:cNvSpPr txBox="1"/>
      </xdr:nvSpPr>
      <xdr:spPr>
        <a:xfrm>
          <a:off x="15269219" y="184109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43015</xdr:rowOff>
    </xdr:from>
    <xdr:ext cx="405111" cy="259045"/>
    <xdr:sp macro="" textlink="">
      <xdr:nvSpPr>
        <xdr:cNvPr id="804" name="n_2mainValue【公民館】&#10;有形固定資産減価償却率">
          <a:extLst>
            <a:ext uri="{FF2B5EF4-FFF2-40B4-BE49-F238E27FC236}">
              <a16:creationId xmlns:a16="http://schemas.microsoft.com/office/drawing/2014/main" id="{2F87AF9C-2C91-4CF7-A576-DEC25C3BBC54}"/>
            </a:ext>
          </a:extLst>
        </xdr:cNvPr>
        <xdr:cNvSpPr txBox="1"/>
      </xdr:nvSpPr>
      <xdr:spPr>
        <a:xfrm>
          <a:off x="14392919" y="183913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107</xdr:row>
      <xdr:rowOff>10358</xdr:rowOff>
    </xdr:from>
    <xdr:ext cx="405111" cy="259045"/>
    <xdr:sp macro="" textlink="">
      <xdr:nvSpPr>
        <xdr:cNvPr id="805" name="n_3mainValue【公民館】&#10;有形固定資産減価償却率">
          <a:extLst>
            <a:ext uri="{FF2B5EF4-FFF2-40B4-BE49-F238E27FC236}">
              <a16:creationId xmlns:a16="http://schemas.microsoft.com/office/drawing/2014/main" id="{A372F667-8562-4101-A8EC-C284BE2E9FCA}"/>
            </a:ext>
          </a:extLst>
        </xdr:cNvPr>
        <xdr:cNvSpPr txBox="1"/>
      </xdr:nvSpPr>
      <xdr:spPr>
        <a:xfrm>
          <a:off x="13503919" y="183586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149151</xdr:rowOff>
    </xdr:from>
    <xdr:ext cx="405111" cy="259045"/>
    <xdr:sp macro="" textlink="">
      <xdr:nvSpPr>
        <xdr:cNvPr id="806" name="n_4mainValue【公民館】&#10;有形固定資産減価償却率">
          <a:extLst>
            <a:ext uri="{FF2B5EF4-FFF2-40B4-BE49-F238E27FC236}">
              <a16:creationId xmlns:a16="http://schemas.microsoft.com/office/drawing/2014/main" id="{2BA53C87-5101-4A1A-9196-5E82322803F2}"/>
            </a:ext>
          </a:extLst>
        </xdr:cNvPr>
        <xdr:cNvSpPr txBox="1"/>
      </xdr:nvSpPr>
      <xdr:spPr>
        <a:xfrm>
          <a:off x="12611744" y="183228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07" name="正方形/長方形 806">
          <a:extLst>
            <a:ext uri="{FF2B5EF4-FFF2-40B4-BE49-F238E27FC236}">
              <a16:creationId xmlns:a16="http://schemas.microsoft.com/office/drawing/2014/main" id="{30196BEC-5092-49C3-B06A-10F645ED86BE}"/>
            </a:ext>
          </a:extLst>
        </xdr:cNvPr>
        <xdr:cNvSpPr/>
      </xdr:nvSpPr>
      <xdr:spPr>
        <a:xfrm>
          <a:off x="18288000" y="15621000"/>
          <a:ext cx="47244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08" name="正方形/長方形 807">
          <a:extLst>
            <a:ext uri="{FF2B5EF4-FFF2-40B4-BE49-F238E27FC236}">
              <a16:creationId xmlns:a16="http://schemas.microsoft.com/office/drawing/2014/main" id="{DF004958-15AE-4AD9-83A2-F6D2BE6F7B4F}"/>
            </a:ext>
          </a:extLst>
        </xdr:cNvPr>
        <xdr:cNvSpPr/>
      </xdr:nvSpPr>
      <xdr:spPr>
        <a:xfrm>
          <a:off x="18418175" y="1628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09" name="正方形/長方形 808">
          <a:extLst>
            <a:ext uri="{FF2B5EF4-FFF2-40B4-BE49-F238E27FC236}">
              <a16:creationId xmlns:a16="http://schemas.microsoft.com/office/drawing/2014/main" id="{C26EA927-30D5-4E92-91A3-DF0E6AB443C5}"/>
            </a:ext>
          </a:extLst>
        </xdr:cNvPr>
        <xdr:cNvSpPr/>
      </xdr:nvSpPr>
      <xdr:spPr>
        <a:xfrm>
          <a:off x="18418175" y="1648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10" name="正方形/長方形 809">
          <a:extLst>
            <a:ext uri="{FF2B5EF4-FFF2-40B4-BE49-F238E27FC236}">
              <a16:creationId xmlns:a16="http://schemas.microsoft.com/office/drawing/2014/main" id="{9A31A49C-E9E3-475E-A929-09A4A2B33FED}"/>
            </a:ext>
          </a:extLst>
        </xdr:cNvPr>
        <xdr:cNvSpPr/>
      </xdr:nvSpPr>
      <xdr:spPr>
        <a:xfrm>
          <a:off x="19431000" y="1628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11" name="正方形/長方形 810">
          <a:extLst>
            <a:ext uri="{FF2B5EF4-FFF2-40B4-BE49-F238E27FC236}">
              <a16:creationId xmlns:a16="http://schemas.microsoft.com/office/drawing/2014/main" id="{BC12C737-B624-4DAB-8DF6-0081EFFDB811}"/>
            </a:ext>
          </a:extLst>
        </xdr:cNvPr>
        <xdr:cNvSpPr/>
      </xdr:nvSpPr>
      <xdr:spPr>
        <a:xfrm>
          <a:off x="19431000" y="1648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12" name="正方形/長方形 811">
          <a:extLst>
            <a:ext uri="{FF2B5EF4-FFF2-40B4-BE49-F238E27FC236}">
              <a16:creationId xmlns:a16="http://schemas.microsoft.com/office/drawing/2014/main" id="{39476486-DCE3-4DE0-961E-972E6E0A0CC5}"/>
            </a:ext>
          </a:extLst>
        </xdr:cNvPr>
        <xdr:cNvSpPr/>
      </xdr:nvSpPr>
      <xdr:spPr>
        <a:xfrm>
          <a:off x="20574000" y="1628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13" name="正方形/長方形 812">
          <a:extLst>
            <a:ext uri="{FF2B5EF4-FFF2-40B4-BE49-F238E27FC236}">
              <a16:creationId xmlns:a16="http://schemas.microsoft.com/office/drawing/2014/main" id="{0B41BF8D-D21B-46A1-9D1C-19E8202C8976}"/>
            </a:ext>
          </a:extLst>
        </xdr:cNvPr>
        <xdr:cNvSpPr/>
      </xdr:nvSpPr>
      <xdr:spPr>
        <a:xfrm>
          <a:off x="20574000" y="1648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14" name="正方形/長方形 813">
          <a:extLst>
            <a:ext uri="{FF2B5EF4-FFF2-40B4-BE49-F238E27FC236}">
              <a16:creationId xmlns:a16="http://schemas.microsoft.com/office/drawing/2014/main" id="{2AF3B082-20C2-480E-88DB-6717F152AC94}"/>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15" name="テキスト ボックス 814">
          <a:extLst>
            <a:ext uri="{FF2B5EF4-FFF2-40B4-BE49-F238E27FC236}">
              <a16:creationId xmlns:a16="http://schemas.microsoft.com/office/drawing/2014/main" id="{CBB464C0-9998-4705-AA1D-9AD81854B3A7}"/>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16" name="直線コネクタ 815">
          <a:extLst>
            <a:ext uri="{FF2B5EF4-FFF2-40B4-BE49-F238E27FC236}">
              <a16:creationId xmlns:a16="http://schemas.microsoft.com/office/drawing/2014/main" id="{79FC5C20-44F6-492C-9442-CA5EC8FCEFA2}"/>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817" name="直線コネクタ 816">
          <a:extLst>
            <a:ext uri="{FF2B5EF4-FFF2-40B4-BE49-F238E27FC236}">
              <a16:creationId xmlns:a16="http://schemas.microsoft.com/office/drawing/2014/main" id="{9CF19BAC-4B9B-404C-AAAD-41A28D7210D8}"/>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18" name="テキスト ボックス 817">
          <a:extLst>
            <a:ext uri="{FF2B5EF4-FFF2-40B4-BE49-F238E27FC236}">
              <a16:creationId xmlns:a16="http://schemas.microsoft.com/office/drawing/2014/main" id="{1D91A2F4-A445-48E4-8F7D-53B55A49FB1F}"/>
            </a:ext>
          </a:extLst>
        </xdr:cNvPr>
        <xdr:cNvSpPr txBox="1"/>
      </xdr:nvSpPr>
      <xdr:spPr>
        <a:xfrm>
          <a:off x="17823996" y="18529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19" name="直線コネクタ 818">
          <a:extLst>
            <a:ext uri="{FF2B5EF4-FFF2-40B4-BE49-F238E27FC236}">
              <a16:creationId xmlns:a16="http://schemas.microsoft.com/office/drawing/2014/main" id="{515C997A-270F-4AE4-929E-DFBD7738D8EE}"/>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820" name="テキスト ボックス 819">
          <a:extLst>
            <a:ext uri="{FF2B5EF4-FFF2-40B4-BE49-F238E27FC236}">
              <a16:creationId xmlns:a16="http://schemas.microsoft.com/office/drawing/2014/main" id="{0AE68039-33B8-4A97-B1C6-AF83B1A9FB62}"/>
            </a:ext>
          </a:extLst>
        </xdr:cNvPr>
        <xdr:cNvSpPr txBox="1"/>
      </xdr:nvSpPr>
      <xdr:spPr>
        <a:xfrm>
          <a:off x="17823996" y="18148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21" name="直線コネクタ 820">
          <a:extLst>
            <a:ext uri="{FF2B5EF4-FFF2-40B4-BE49-F238E27FC236}">
              <a16:creationId xmlns:a16="http://schemas.microsoft.com/office/drawing/2014/main" id="{79D03470-A701-4B9F-B51D-DFCB6EB8A85B}"/>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22" name="テキスト ボックス 821">
          <a:extLst>
            <a:ext uri="{FF2B5EF4-FFF2-40B4-BE49-F238E27FC236}">
              <a16:creationId xmlns:a16="http://schemas.microsoft.com/office/drawing/2014/main" id="{311F555D-811F-4349-ACCC-5CF456D15795}"/>
            </a:ext>
          </a:extLst>
        </xdr:cNvPr>
        <xdr:cNvSpPr txBox="1"/>
      </xdr:nvSpPr>
      <xdr:spPr>
        <a:xfrm>
          <a:off x="17823996" y="17767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23" name="直線コネクタ 822">
          <a:extLst>
            <a:ext uri="{FF2B5EF4-FFF2-40B4-BE49-F238E27FC236}">
              <a16:creationId xmlns:a16="http://schemas.microsoft.com/office/drawing/2014/main" id="{54DBAB3A-7BF2-457C-8CC0-392EFCF85505}"/>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824" name="テキスト ボックス 823">
          <a:extLst>
            <a:ext uri="{FF2B5EF4-FFF2-40B4-BE49-F238E27FC236}">
              <a16:creationId xmlns:a16="http://schemas.microsoft.com/office/drawing/2014/main" id="{226A70EA-76B0-4CA8-BEE5-B71162928FB9}"/>
            </a:ext>
          </a:extLst>
        </xdr:cNvPr>
        <xdr:cNvSpPr txBox="1"/>
      </xdr:nvSpPr>
      <xdr:spPr>
        <a:xfrm>
          <a:off x="17823996" y="17386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25" name="直線コネクタ 824">
          <a:extLst>
            <a:ext uri="{FF2B5EF4-FFF2-40B4-BE49-F238E27FC236}">
              <a16:creationId xmlns:a16="http://schemas.microsoft.com/office/drawing/2014/main" id="{EAE2DE62-2149-444A-A912-68E9357BC9A8}"/>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826" name="テキスト ボックス 825">
          <a:extLst>
            <a:ext uri="{FF2B5EF4-FFF2-40B4-BE49-F238E27FC236}">
              <a16:creationId xmlns:a16="http://schemas.microsoft.com/office/drawing/2014/main" id="{69BAC2F2-7B94-479E-A237-1BDD3F8B6B79}"/>
            </a:ext>
          </a:extLst>
        </xdr:cNvPr>
        <xdr:cNvSpPr txBox="1"/>
      </xdr:nvSpPr>
      <xdr:spPr>
        <a:xfrm>
          <a:off x="17823996" y="17005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27" name="直線コネクタ 826">
          <a:extLst>
            <a:ext uri="{FF2B5EF4-FFF2-40B4-BE49-F238E27FC236}">
              <a16:creationId xmlns:a16="http://schemas.microsoft.com/office/drawing/2014/main" id="{BAC328F0-061E-4843-B7B2-EB09E951B1DB}"/>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96</xdr:row>
      <xdr:rowOff>162577</xdr:rowOff>
    </xdr:from>
    <xdr:ext cx="531299" cy="259045"/>
    <xdr:sp macro="" textlink="">
      <xdr:nvSpPr>
        <xdr:cNvPr id="828" name="テキスト ボックス 827">
          <a:extLst>
            <a:ext uri="{FF2B5EF4-FFF2-40B4-BE49-F238E27FC236}">
              <a16:creationId xmlns:a16="http://schemas.microsoft.com/office/drawing/2014/main" id="{81B31066-9A36-41A1-99E0-FCA1040D1575}"/>
            </a:ext>
          </a:extLst>
        </xdr:cNvPr>
        <xdr:cNvSpPr txBox="1"/>
      </xdr:nvSpPr>
      <xdr:spPr>
        <a:xfrm>
          <a:off x="17756701" y="1662495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29" name="【公民館】&#10;一人当たり面積グラフ枠">
          <a:extLst>
            <a:ext uri="{FF2B5EF4-FFF2-40B4-BE49-F238E27FC236}">
              <a16:creationId xmlns:a16="http://schemas.microsoft.com/office/drawing/2014/main" id="{01AB29C6-C5E6-4C5C-AAE9-0AEF2260DD1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29527</xdr:rowOff>
    </xdr:from>
    <xdr:to>
      <xdr:col>116</xdr:col>
      <xdr:colOff>62864</xdr:colOff>
      <xdr:row>108</xdr:row>
      <xdr:rowOff>127064</xdr:rowOff>
    </xdr:to>
    <xdr:cxnSp macro="">
      <xdr:nvCxnSpPr>
        <xdr:cNvPr id="830" name="直線コネクタ 829">
          <a:extLst>
            <a:ext uri="{FF2B5EF4-FFF2-40B4-BE49-F238E27FC236}">
              <a16:creationId xmlns:a16="http://schemas.microsoft.com/office/drawing/2014/main" id="{7430ABB6-B634-4912-ACF3-DDA0903B1627}"/>
            </a:ext>
          </a:extLst>
        </xdr:cNvPr>
        <xdr:cNvCxnSpPr/>
      </xdr:nvCxnSpPr>
      <xdr:spPr>
        <a:xfrm flipV="1">
          <a:off x="22164039" y="17177702"/>
          <a:ext cx="0" cy="14691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130891</xdr:rowOff>
    </xdr:from>
    <xdr:ext cx="469744" cy="259045"/>
    <xdr:sp macro="" textlink="">
      <xdr:nvSpPr>
        <xdr:cNvPr id="831" name="【公民館】&#10;一人当たり面積最小値テキスト">
          <a:extLst>
            <a:ext uri="{FF2B5EF4-FFF2-40B4-BE49-F238E27FC236}">
              <a16:creationId xmlns:a16="http://schemas.microsoft.com/office/drawing/2014/main" id="{1B5C9B48-51EF-4167-8CC0-DCD49F58CEF4}"/>
            </a:ext>
          </a:extLst>
        </xdr:cNvPr>
        <xdr:cNvSpPr txBox="1"/>
      </xdr:nvSpPr>
      <xdr:spPr>
        <a:xfrm>
          <a:off x="22202775" y="186474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127064</xdr:rowOff>
    </xdr:from>
    <xdr:to>
      <xdr:col>116</xdr:col>
      <xdr:colOff>152400</xdr:colOff>
      <xdr:row>108</xdr:row>
      <xdr:rowOff>127064</xdr:rowOff>
    </xdr:to>
    <xdr:cxnSp macro="">
      <xdr:nvCxnSpPr>
        <xdr:cNvPr id="832" name="直線コネクタ 831">
          <a:extLst>
            <a:ext uri="{FF2B5EF4-FFF2-40B4-BE49-F238E27FC236}">
              <a16:creationId xmlns:a16="http://schemas.microsoft.com/office/drawing/2014/main" id="{086128E8-671F-4509-A449-DDA00631A8DF}"/>
            </a:ext>
          </a:extLst>
        </xdr:cNvPr>
        <xdr:cNvCxnSpPr/>
      </xdr:nvCxnSpPr>
      <xdr:spPr>
        <a:xfrm>
          <a:off x="22075775" y="18646839"/>
          <a:ext cx="1746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147654</xdr:rowOff>
    </xdr:from>
    <xdr:ext cx="469744" cy="259045"/>
    <xdr:sp macro="" textlink="">
      <xdr:nvSpPr>
        <xdr:cNvPr id="833" name="【公民館】&#10;一人当たり面積最大値テキスト">
          <a:extLst>
            <a:ext uri="{FF2B5EF4-FFF2-40B4-BE49-F238E27FC236}">
              <a16:creationId xmlns:a16="http://schemas.microsoft.com/office/drawing/2014/main" id="{0A215165-BBAA-415F-9028-8AC64BA1072E}"/>
            </a:ext>
          </a:extLst>
        </xdr:cNvPr>
        <xdr:cNvSpPr txBox="1"/>
      </xdr:nvSpPr>
      <xdr:spPr>
        <a:xfrm>
          <a:off x="22202775" y="169497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29527</xdr:rowOff>
    </xdr:from>
    <xdr:to>
      <xdr:col>116</xdr:col>
      <xdr:colOff>152400</xdr:colOff>
      <xdr:row>100</xdr:row>
      <xdr:rowOff>29527</xdr:rowOff>
    </xdr:to>
    <xdr:cxnSp macro="">
      <xdr:nvCxnSpPr>
        <xdr:cNvPr id="834" name="直線コネクタ 833">
          <a:extLst>
            <a:ext uri="{FF2B5EF4-FFF2-40B4-BE49-F238E27FC236}">
              <a16:creationId xmlns:a16="http://schemas.microsoft.com/office/drawing/2014/main" id="{63E9068E-252E-4E16-8286-6C7CC6F17722}"/>
            </a:ext>
          </a:extLst>
        </xdr:cNvPr>
        <xdr:cNvCxnSpPr/>
      </xdr:nvCxnSpPr>
      <xdr:spPr>
        <a:xfrm>
          <a:off x="22075775" y="17177702"/>
          <a:ext cx="1746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101427</xdr:rowOff>
    </xdr:from>
    <xdr:ext cx="469744" cy="259045"/>
    <xdr:sp macro="" textlink="">
      <xdr:nvSpPr>
        <xdr:cNvPr id="835" name="【公民館】&#10;一人当たり面積平均値テキスト">
          <a:extLst>
            <a:ext uri="{FF2B5EF4-FFF2-40B4-BE49-F238E27FC236}">
              <a16:creationId xmlns:a16="http://schemas.microsoft.com/office/drawing/2014/main" id="{04707B90-510C-4CD9-A1C3-8226D46F8EFE}"/>
            </a:ext>
          </a:extLst>
        </xdr:cNvPr>
        <xdr:cNvSpPr txBox="1"/>
      </xdr:nvSpPr>
      <xdr:spPr>
        <a:xfrm>
          <a:off x="22202775" y="1827830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78550</xdr:rowOff>
    </xdr:from>
    <xdr:to>
      <xdr:col>116</xdr:col>
      <xdr:colOff>114300</xdr:colOff>
      <xdr:row>108</xdr:row>
      <xdr:rowOff>8700</xdr:rowOff>
    </xdr:to>
    <xdr:sp macro="" textlink="">
      <xdr:nvSpPr>
        <xdr:cNvPr id="836" name="フローチャート: 判断 835">
          <a:extLst>
            <a:ext uri="{FF2B5EF4-FFF2-40B4-BE49-F238E27FC236}">
              <a16:creationId xmlns:a16="http://schemas.microsoft.com/office/drawing/2014/main" id="{02795EE4-0373-4AA0-AABF-F4365CEA649E}"/>
            </a:ext>
          </a:extLst>
        </xdr:cNvPr>
        <xdr:cNvSpPr/>
      </xdr:nvSpPr>
      <xdr:spPr>
        <a:xfrm>
          <a:off x="22113875" y="18423700"/>
          <a:ext cx="984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83693</xdr:rowOff>
    </xdr:from>
    <xdr:to>
      <xdr:col>112</xdr:col>
      <xdr:colOff>38100</xdr:colOff>
      <xdr:row>108</xdr:row>
      <xdr:rowOff>13843</xdr:rowOff>
    </xdr:to>
    <xdr:sp macro="" textlink="">
      <xdr:nvSpPr>
        <xdr:cNvPr id="837" name="フローチャート: 判断 836">
          <a:extLst>
            <a:ext uri="{FF2B5EF4-FFF2-40B4-BE49-F238E27FC236}">
              <a16:creationId xmlns:a16="http://schemas.microsoft.com/office/drawing/2014/main" id="{6E843091-13C4-4647-A684-3665891C70E8}"/>
            </a:ext>
          </a:extLst>
        </xdr:cNvPr>
        <xdr:cNvSpPr/>
      </xdr:nvSpPr>
      <xdr:spPr>
        <a:xfrm>
          <a:off x="21275675" y="18432018"/>
          <a:ext cx="984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108268</xdr:rowOff>
    </xdr:from>
    <xdr:to>
      <xdr:col>107</xdr:col>
      <xdr:colOff>101600</xdr:colOff>
      <xdr:row>108</xdr:row>
      <xdr:rowOff>38418</xdr:rowOff>
    </xdr:to>
    <xdr:sp macro="" textlink="">
      <xdr:nvSpPr>
        <xdr:cNvPr id="838" name="フローチャート: 判断 837">
          <a:extLst>
            <a:ext uri="{FF2B5EF4-FFF2-40B4-BE49-F238E27FC236}">
              <a16:creationId xmlns:a16="http://schemas.microsoft.com/office/drawing/2014/main" id="{651CEA99-A16B-4092-8759-1CF78F2F0E9B}"/>
            </a:ext>
          </a:extLst>
        </xdr:cNvPr>
        <xdr:cNvSpPr/>
      </xdr:nvSpPr>
      <xdr:spPr>
        <a:xfrm>
          <a:off x="20383500" y="18456593"/>
          <a:ext cx="10477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109220</xdr:rowOff>
    </xdr:from>
    <xdr:to>
      <xdr:col>102</xdr:col>
      <xdr:colOff>165100</xdr:colOff>
      <xdr:row>108</xdr:row>
      <xdr:rowOff>39370</xdr:rowOff>
    </xdr:to>
    <xdr:sp macro="" textlink="">
      <xdr:nvSpPr>
        <xdr:cNvPr id="839" name="フローチャート: 判断 838">
          <a:extLst>
            <a:ext uri="{FF2B5EF4-FFF2-40B4-BE49-F238E27FC236}">
              <a16:creationId xmlns:a16="http://schemas.microsoft.com/office/drawing/2014/main" id="{89FF3FF9-137B-4906-BEFD-1C4629754911}"/>
            </a:ext>
          </a:extLst>
        </xdr:cNvPr>
        <xdr:cNvSpPr/>
      </xdr:nvSpPr>
      <xdr:spPr>
        <a:xfrm>
          <a:off x="19497675" y="18457545"/>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115888</xdr:rowOff>
    </xdr:from>
    <xdr:to>
      <xdr:col>98</xdr:col>
      <xdr:colOff>38100</xdr:colOff>
      <xdr:row>108</xdr:row>
      <xdr:rowOff>46038</xdr:rowOff>
    </xdr:to>
    <xdr:sp macro="" textlink="">
      <xdr:nvSpPr>
        <xdr:cNvPr id="840" name="フローチャート: 判断 839">
          <a:extLst>
            <a:ext uri="{FF2B5EF4-FFF2-40B4-BE49-F238E27FC236}">
              <a16:creationId xmlns:a16="http://schemas.microsoft.com/office/drawing/2014/main" id="{E76EF480-A0B3-45A7-A009-F578E2E87A84}"/>
            </a:ext>
          </a:extLst>
        </xdr:cNvPr>
        <xdr:cNvSpPr/>
      </xdr:nvSpPr>
      <xdr:spPr>
        <a:xfrm>
          <a:off x="18608675" y="18461038"/>
          <a:ext cx="984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41" name="テキスト ボックス 840">
          <a:extLst>
            <a:ext uri="{FF2B5EF4-FFF2-40B4-BE49-F238E27FC236}">
              <a16:creationId xmlns:a16="http://schemas.microsoft.com/office/drawing/2014/main" id="{22FAAF29-7B79-4386-B7F1-7B710DA2BEF9}"/>
            </a:ext>
          </a:extLst>
        </xdr:cNvPr>
        <xdr:cNvSpPr txBox="1"/>
      </xdr:nvSpPr>
      <xdr:spPr>
        <a:xfrm>
          <a:off x="21974175"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42" name="テキスト ボックス 841">
          <a:extLst>
            <a:ext uri="{FF2B5EF4-FFF2-40B4-BE49-F238E27FC236}">
              <a16:creationId xmlns:a16="http://schemas.microsoft.com/office/drawing/2014/main" id="{F272F3DB-3416-4628-ABCC-A451CF4929E8}"/>
            </a:ext>
          </a:extLst>
        </xdr:cNvPr>
        <xdr:cNvSpPr txBox="1"/>
      </xdr:nvSpPr>
      <xdr:spPr>
        <a:xfrm>
          <a:off x="21135975"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43" name="テキスト ボックス 842">
          <a:extLst>
            <a:ext uri="{FF2B5EF4-FFF2-40B4-BE49-F238E27FC236}">
              <a16:creationId xmlns:a16="http://schemas.microsoft.com/office/drawing/2014/main" id="{D76FFBEA-9FAA-452F-98AA-A6A10F7239FB}"/>
            </a:ext>
          </a:extLst>
        </xdr:cNvPr>
        <xdr:cNvSpPr txBox="1"/>
      </xdr:nvSpPr>
      <xdr:spPr>
        <a:xfrm>
          <a:off x="20246975"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44" name="テキスト ボックス 843">
          <a:extLst>
            <a:ext uri="{FF2B5EF4-FFF2-40B4-BE49-F238E27FC236}">
              <a16:creationId xmlns:a16="http://schemas.microsoft.com/office/drawing/2014/main" id="{F8C7EFF1-A07B-4C10-9E4C-86E05B7E9DB4}"/>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45" name="テキスト ボックス 844">
          <a:extLst>
            <a:ext uri="{FF2B5EF4-FFF2-40B4-BE49-F238E27FC236}">
              <a16:creationId xmlns:a16="http://schemas.microsoft.com/office/drawing/2014/main" id="{D43909F5-F091-481F-9D8F-8C5F6866ACEB}"/>
            </a:ext>
          </a:extLst>
        </xdr:cNvPr>
        <xdr:cNvSpPr txBox="1"/>
      </xdr:nvSpPr>
      <xdr:spPr>
        <a:xfrm>
          <a:off x="18468975"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108</xdr:row>
      <xdr:rowOff>25591</xdr:rowOff>
    </xdr:from>
    <xdr:to>
      <xdr:col>116</xdr:col>
      <xdr:colOff>114300</xdr:colOff>
      <xdr:row>108</xdr:row>
      <xdr:rowOff>127191</xdr:rowOff>
    </xdr:to>
    <xdr:sp macro="" textlink="">
      <xdr:nvSpPr>
        <xdr:cNvPr id="846" name="楕円 845">
          <a:extLst>
            <a:ext uri="{FF2B5EF4-FFF2-40B4-BE49-F238E27FC236}">
              <a16:creationId xmlns:a16="http://schemas.microsoft.com/office/drawing/2014/main" id="{BF86A134-D7D0-4DD5-8D75-3053492408A8}"/>
            </a:ext>
          </a:extLst>
        </xdr:cNvPr>
        <xdr:cNvSpPr/>
      </xdr:nvSpPr>
      <xdr:spPr>
        <a:xfrm>
          <a:off x="22113875" y="18545366"/>
          <a:ext cx="984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111968</xdr:rowOff>
    </xdr:from>
    <xdr:ext cx="469744" cy="259045"/>
    <xdr:sp macro="" textlink="">
      <xdr:nvSpPr>
        <xdr:cNvPr id="847" name="【公民館】&#10;一人当たり面積該当値テキスト">
          <a:extLst>
            <a:ext uri="{FF2B5EF4-FFF2-40B4-BE49-F238E27FC236}">
              <a16:creationId xmlns:a16="http://schemas.microsoft.com/office/drawing/2014/main" id="{E1A65DF2-5C0D-4369-B0B3-72A3FABFE2FB}"/>
            </a:ext>
          </a:extLst>
        </xdr:cNvPr>
        <xdr:cNvSpPr txBox="1"/>
      </xdr:nvSpPr>
      <xdr:spPr>
        <a:xfrm>
          <a:off x="22202775" y="184571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108</xdr:row>
      <xdr:rowOff>27496</xdr:rowOff>
    </xdr:from>
    <xdr:to>
      <xdr:col>112</xdr:col>
      <xdr:colOff>38100</xdr:colOff>
      <xdr:row>108</xdr:row>
      <xdr:rowOff>129096</xdr:rowOff>
    </xdr:to>
    <xdr:sp macro="" textlink="">
      <xdr:nvSpPr>
        <xdr:cNvPr id="848" name="楕円 847">
          <a:extLst>
            <a:ext uri="{FF2B5EF4-FFF2-40B4-BE49-F238E27FC236}">
              <a16:creationId xmlns:a16="http://schemas.microsoft.com/office/drawing/2014/main" id="{3521C3B5-5488-4F7B-B07A-8D718239095C}"/>
            </a:ext>
          </a:extLst>
        </xdr:cNvPr>
        <xdr:cNvSpPr/>
      </xdr:nvSpPr>
      <xdr:spPr>
        <a:xfrm>
          <a:off x="21275675" y="18547271"/>
          <a:ext cx="9842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76391</xdr:rowOff>
    </xdr:from>
    <xdr:to>
      <xdr:col>116</xdr:col>
      <xdr:colOff>63500</xdr:colOff>
      <xdr:row>108</xdr:row>
      <xdr:rowOff>78296</xdr:rowOff>
    </xdr:to>
    <xdr:cxnSp macro="">
      <xdr:nvCxnSpPr>
        <xdr:cNvPr id="849" name="直線コネクタ 848">
          <a:extLst>
            <a:ext uri="{FF2B5EF4-FFF2-40B4-BE49-F238E27FC236}">
              <a16:creationId xmlns:a16="http://schemas.microsoft.com/office/drawing/2014/main" id="{A9207E1D-F42A-4372-A600-44C696FC7F78}"/>
            </a:ext>
          </a:extLst>
        </xdr:cNvPr>
        <xdr:cNvCxnSpPr/>
      </xdr:nvCxnSpPr>
      <xdr:spPr>
        <a:xfrm flipV="1">
          <a:off x="21326475" y="18592991"/>
          <a:ext cx="8382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108</xdr:row>
      <xdr:rowOff>28829</xdr:rowOff>
    </xdr:from>
    <xdr:to>
      <xdr:col>107</xdr:col>
      <xdr:colOff>101600</xdr:colOff>
      <xdr:row>108</xdr:row>
      <xdr:rowOff>130429</xdr:rowOff>
    </xdr:to>
    <xdr:sp macro="" textlink="">
      <xdr:nvSpPr>
        <xdr:cNvPr id="850" name="楕円 849">
          <a:extLst>
            <a:ext uri="{FF2B5EF4-FFF2-40B4-BE49-F238E27FC236}">
              <a16:creationId xmlns:a16="http://schemas.microsoft.com/office/drawing/2014/main" id="{46601F9D-D1AE-4368-8753-CCCCF26C14BC}"/>
            </a:ext>
          </a:extLst>
        </xdr:cNvPr>
        <xdr:cNvSpPr/>
      </xdr:nvSpPr>
      <xdr:spPr>
        <a:xfrm>
          <a:off x="20383500" y="18548604"/>
          <a:ext cx="10477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78296</xdr:rowOff>
    </xdr:from>
    <xdr:to>
      <xdr:col>111</xdr:col>
      <xdr:colOff>177800</xdr:colOff>
      <xdr:row>108</xdr:row>
      <xdr:rowOff>79629</xdr:rowOff>
    </xdr:to>
    <xdr:cxnSp macro="">
      <xdr:nvCxnSpPr>
        <xdr:cNvPr id="851" name="直線コネクタ 850">
          <a:extLst>
            <a:ext uri="{FF2B5EF4-FFF2-40B4-BE49-F238E27FC236}">
              <a16:creationId xmlns:a16="http://schemas.microsoft.com/office/drawing/2014/main" id="{5DA23479-F0E2-4C02-8315-0137FBFCCE73}"/>
            </a:ext>
          </a:extLst>
        </xdr:cNvPr>
        <xdr:cNvCxnSpPr/>
      </xdr:nvCxnSpPr>
      <xdr:spPr>
        <a:xfrm flipV="1">
          <a:off x="20437475" y="18594896"/>
          <a:ext cx="889000" cy="13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108</xdr:row>
      <xdr:rowOff>30163</xdr:rowOff>
    </xdr:from>
    <xdr:to>
      <xdr:col>102</xdr:col>
      <xdr:colOff>165100</xdr:colOff>
      <xdr:row>108</xdr:row>
      <xdr:rowOff>131763</xdr:rowOff>
    </xdr:to>
    <xdr:sp macro="" textlink="">
      <xdr:nvSpPr>
        <xdr:cNvPr id="852" name="楕円 851">
          <a:extLst>
            <a:ext uri="{FF2B5EF4-FFF2-40B4-BE49-F238E27FC236}">
              <a16:creationId xmlns:a16="http://schemas.microsoft.com/office/drawing/2014/main" id="{D94FD87F-2C97-440B-9291-FD29416DFC51}"/>
            </a:ext>
          </a:extLst>
        </xdr:cNvPr>
        <xdr:cNvSpPr/>
      </xdr:nvSpPr>
      <xdr:spPr>
        <a:xfrm>
          <a:off x="19497675" y="18549938"/>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79629</xdr:rowOff>
    </xdr:from>
    <xdr:to>
      <xdr:col>107</xdr:col>
      <xdr:colOff>50800</xdr:colOff>
      <xdr:row>108</xdr:row>
      <xdr:rowOff>80963</xdr:rowOff>
    </xdr:to>
    <xdr:cxnSp macro="">
      <xdr:nvCxnSpPr>
        <xdr:cNvPr id="853" name="直線コネクタ 852">
          <a:extLst>
            <a:ext uri="{FF2B5EF4-FFF2-40B4-BE49-F238E27FC236}">
              <a16:creationId xmlns:a16="http://schemas.microsoft.com/office/drawing/2014/main" id="{D5F5112A-BCA7-4224-BF14-FCF95E94588D}"/>
            </a:ext>
          </a:extLst>
        </xdr:cNvPr>
        <xdr:cNvCxnSpPr/>
      </xdr:nvCxnSpPr>
      <xdr:spPr>
        <a:xfrm flipV="1">
          <a:off x="19545300" y="18596229"/>
          <a:ext cx="892175" cy="45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108</xdr:row>
      <xdr:rowOff>31305</xdr:rowOff>
    </xdr:from>
    <xdr:to>
      <xdr:col>98</xdr:col>
      <xdr:colOff>38100</xdr:colOff>
      <xdr:row>108</xdr:row>
      <xdr:rowOff>132905</xdr:rowOff>
    </xdr:to>
    <xdr:sp macro="" textlink="">
      <xdr:nvSpPr>
        <xdr:cNvPr id="854" name="楕円 853">
          <a:extLst>
            <a:ext uri="{FF2B5EF4-FFF2-40B4-BE49-F238E27FC236}">
              <a16:creationId xmlns:a16="http://schemas.microsoft.com/office/drawing/2014/main" id="{10C5510F-2158-48FE-B98F-FBB14555731D}"/>
            </a:ext>
          </a:extLst>
        </xdr:cNvPr>
        <xdr:cNvSpPr/>
      </xdr:nvSpPr>
      <xdr:spPr>
        <a:xfrm>
          <a:off x="18608675" y="18551080"/>
          <a:ext cx="9842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80963</xdr:rowOff>
    </xdr:from>
    <xdr:to>
      <xdr:col>102</xdr:col>
      <xdr:colOff>114300</xdr:colOff>
      <xdr:row>108</xdr:row>
      <xdr:rowOff>82105</xdr:rowOff>
    </xdr:to>
    <xdr:cxnSp macro="">
      <xdr:nvCxnSpPr>
        <xdr:cNvPr id="855" name="直線コネクタ 854">
          <a:extLst>
            <a:ext uri="{FF2B5EF4-FFF2-40B4-BE49-F238E27FC236}">
              <a16:creationId xmlns:a16="http://schemas.microsoft.com/office/drawing/2014/main" id="{5024B29E-60F8-4E93-842B-2DD99B806F9F}"/>
            </a:ext>
          </a:extLst>
        </xdr:cNvPr>
        <xdr:cNvCxnSpPr/>
      </xdr:nvCxnSpPr>
      <xdr:spPr>
        <a:xfrm flipV="1">
          <a:off x="18659475" y="18600738"/>
          <a:ext cx="885825" cy="11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30370</xdr:rowOff>
    </xdr:from>
    <xdr:ext cx="469744" cy="259045"/>
    <xdr:sp macro="" textlink="">
      <xdr:nvSpPr>
        <xdr:cNvPr id="856" name="n_1aveValue【公民館】&#10;一人当たり面積">
          <a:extLst>
            <a:ext uri="{FF2B5EF4-FFF2-40B4-BE49-F238E27FC236}">
              <a16:creationId xmlns:a16="http://schemas.microsoft.com/office/drawing/2014/main" id="{8D257639-80AE-4C37-8A02-AF3842AD478D}"/>
            </a:ext>
          </a:extLst>
        </xdr:cNvPr>
        <xdr:cNvSpPr txBox="1"/>
      </xdr:nvSpPr>
      <xdr:spPr>
        <a:xfrm>
          <a:off x="21078902" y="182072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54945</xdr:rowOff>
    </xdr:from>
    <xdr:ext cx="469744" cy="259045"/>
    <xdr:sp macro="" textlink="">
      <xdr:nvSpPr>
        <xdr:cNvPr id="857" name="n_2aveValue【公民館】&#10;一人当たり面積">
          <a:extLst>
            <a:ext uri="{FF2B5EF4-FFF2-40B4-BE49-F238E27FC236}">
              <a16:creationId xmlns:a16="http://schemas.microsoft.com/office/drawing/2014/main" id="{3B1795B7-CE0E-46BE-B4F1-BF789E42C300}"/>
            </a:ext>
          </a:extLst>
        </xdr:cNvPr>
        <xdr:cNvSpPr txBox="1"/>
      </xdr:nvSpPr>
      <xdr:spPr>
        <a:xfrm>
          <a:off x="20202602" y="182286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55897</xdr:rowOff>
    </xdr:from>
    <xdr:ext cx="469744" cy="259045"/>
    <xdr:sp macro="" textlink="">
      <xdr:nvSpPr>
        <xdr:cNvPr id="858" name="n_3aveValue【公民館】&#10;一人当たり面積">
          <a:extLst>
            <a:ext uri="{FF2B5EF4-FFF2-40B4-BE49-F238E27FC236}">
              <a16:creationId xmlns:a16="http://schemas.microsoft.com/office/drawing/2014/main" id="{1A5049A3-5B5E-44D9-AA72-850BAD5398F8}"/>
            </a:ext>
          </a:extLst>
        </xdr:cNvPr>
        <xdr:cNvSpPr txBox="1"/>
      </xdr:nvSpPr>
      <xdr:spPr>
        <a:xfrm>
          <a:off x="19313602" y="18229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62565</xdr:rowOff>
    </xdr:from>
    <xdr:ext cx="469744" cy="259045"/>
    <xdr:sp macro="" textlink="">
      <xdr:nvSpPr>
        <xdr:cNvPr id="859" name="n_4aveValue【公民館】&#10;一人当たり面積">
          <a:extLst>
            <a:ext uri="{FF2B5EF4-FFF2-40B4-BE49-F238E27FC236}">
              <a16:creationId xmlns:a16="http://schemas.microsoft.com/office/drawing/2014/main" id="{501C5989-A61F-4A1B-8668-21FBA22D58BB}"/>
            </a:ext>
          </a:extLst>
        </xdr:cNvPr>
        <xdr:cNvSpPr txBox="1"/>
      </xdr:nvSpPr>
      <xdr:spPr>
        <a:xfrm>
          <a:off x="18421427" y="182394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120223</xdr:rowOff>
    </xdr:from>
    <xdr:ext cx="469744" cy="259045"/>
    <xdr:sp macro="" textlink="">
      <xdr:nvSpPr>
        <xdr:cNvPr id="860" name="n_1mainValue【公民館】&#10;一人当たり面積">
          <a:extLst>
            <a:ext uri="{FF2B5EF4-FFF2-40B4-BE49-F238E27FC236}">
              <a16:creationId xmlns:a16="http://schemas.microsoft.com/office/drawing/2014/main" id="{E96E7798-60F7-4D95-B4F5-768A28C3686F}"/>
            </a:ext>
          </a:extLst>
        </xdr:cNvPr>
        <xdr:cNvSpPr txBox="1"/>
      </xdr:nvSpPr>
      <xdr:spPr>
        <a:xfrm>
          <a:off x="21078902" y="186399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121556</xdr:rowOff>
    </xdr:from>
    <xdr:ext cx="469744" cy="259045"/>
    <xdr:sp macro="" textlink="">
      <xdr:nvSpPr>
        <xdr:cNvPr id="861" name="n_2mainValue【公民館】&#10;一人当たり面積">
          <a:extLst>
            <a:ext uri="{FF2B5EF4-FFF2-40B4-BE49-F238E27FC236}">
              <a16:creationId xmlns:a16="http://schemas.microsoft.com/office/drawing/2014/main" id="{3985A5FA-7984-4D2C-8083-39C59DE4A48A}"/>
            </a:ext>
          </a:extLst>
        </xdr:cNvPr>
        <xdr:cNvSpPr txBox="1"/>
      </xdr:nvSpPr>
      <xdr:spPr>
        <a:xfrm>
          <a:off x="20202602" y="186413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122890</xdr:rowOff>
    </xdr:from>
    <xdr:ext cx="469744" cy="259045"/>
    <xdr:sp macro="" textlink="">
      <xdr:nvSpPr>
        <xdr:cNvPr id="862" name="n_3mainValue【公民館】&#10;一人当たり面積">
          <a:extLst>
            <a:ext uri="{FF2B5EF4-FFF2-40B4-BE49-F238E27FC236}">
              <a16:creationId xmlns:a16="http://schemas.microsoft.com/office/drawing/2014/main" id="{19D3C759-83F0-4FB1-8E57-3A8854D1C870}"/>
            </a:ext>
          </a:extLst>
        </xdr:cNvPr>
        <xdr:cNvSpPr txBox="1"/>
      </xdr:nvSpPr>
      <xdr:spPr>
        <a:xfrm>
          <a:off x="19313602" y="186426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124032</xdr:rowOff>
    </xdr:from>
    <xdr:ext cx="469744" cy="259045"/>
    <xdr:sp macro="" textlink="">
      <xdr:nvSpPr>
        <xdr:cNvPr id="863" name="n_4mainValue【公民館】&#10;一人当たり面積">
          <a:extLst>
            <a:ext uri="{FF2B5EF4-FFF2-40B4-BE49-F238E27FC236}">
              <a16:creationId xmlns:a16="http://schemas.microsoft.com/office/drawing/2014/main" id="{06142500-8CDB-4517-B869-2818BE93DFD0}"/>
            </a:ext>
          </a:extLst>
        </xdr:cNvPr>
        <xdr:cNvSpPr txBox="1"/>
      </xdr:nvSpPr>
      <xdr:spPr>
        <a:xfrm>
          <a:off x="18421427" y="18643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64" name="正方形/長方形 863">
          <a:extLst>
            <a:ext uri="{FF2B5EF4-FFF2-40B4-BE49-F238E27FC236}">
              <a16:creationId xmlns:a16="http://schemas.microsoft.com/office/drawing/2014/main" id="{FB064ACC-75B0-443C-BEFA-67941A075656}"/>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65" name="正方形/長方形 864">
          <a:extLst>
            <a:ext uri="{FF2B5EF4-FFF2-40B4-BE49-F238E27FC236}">
              <a16:creationId xmlns:a16="http://schemas.microsoft.com/office/drawing/2014/main" id="{7CA1E913-CD34-4946-AFBF-AF193DE22D2C}"/>
            </a:ext>
          </a:extLst>
        </xdr:cNvPr>
        <xdr:cNvSpPr/>
      </xdr:nvSpPr>
      <xdr:spPr>
        <a:xfrm>
          <a:off x="762000" y="19497675"/>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66" name="テキスト ボックス 865">
          <a:extLst>
            <a:ext uri="{FF2B5EF4-FFF2-40B4-BE49-F238E27FC236}">
              <a16:creationId xmlns:a16="http://schemas.microsoft.com/office/drawing/2014/main" id="{DA139FE9-34FC-4C5C-B618-E89428D23E65}"/>
            </a:ext>
          </a:extLst>
        </xdr:cNvPr>
        <xdr:cNvSpPr txBox="1"/>
      </xdr:nvSpPr>
      <xdr:spPr>
        <a:xfrm>
          <a:off x="838200" y="19751675"/>
          <a:ext cx="22088475"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有形固定資産減価償却率は、</a:t>
          </a:r>
          <a:r>
            <a:rPr kumimoji="1" lang="ja-JP" altLang="en-US" sz="1100">
              <a:solidFill>
                <a:schemeClr val="dk1"/>
              </a:solidFill>
              <a:effectLst/>
              <a:latin typeface="+mn-lt"/>
              <a:ea typeface="+mn-ea"/>
              <a:cs typeface="+mn-cs"/>
            </a:rPr>
            <a:t>特に</a:t>
          </a:r>
          <a:r>
            <a:rPr kumimoji="1" lang="ja-JP" altLang="ja-JP" sz="1100">
              <a:solidFill>
                <a:schemeClr val="dk1"/>
              </a:solidFill>
              <a:effectLst/>
              <a:latin typeface="+mn-lt"/>
              <a:ea typeface="+mn-ea"/>
              <a:cs typeface="+mn-cs"/>
            </a:rPr>
            <a:t>児童館及び公民館に</a:t>
          </a:r>
          <a:r>
            <a:rPr kumimoji="1" lang="ja-JP" altLang="en-US" sz="1100">
              <a:solidFill>
                <a:schemeClr val="dk1"/>
              </a:solidFill>
              <a:effectLst/>
              <a:latin typeface="+mn-lt"/>
              <a:ea typeface="+mn-ea"/>
              <a:cs typeface="+mn-cs"/>
            </a:rPr>
            <a:t>おいて</a:t>
          </a:r>
          <a:r>
            <a:rPr kumimoji="1" lang="ja-JP" altLang="ja-JP" sz="1100">
              <a:solidFill>
                <a:schemeClr val="dk1"/>
              </a:solidFill>
              <a:effectLst/>
              <a:latin typeface="+mn-lt"/>
              <a:ea typeface="+mn-ea"/>
              <a:cs typeface="+mn-cs"/>
            </a:rPr>
            <a:t>建設時期が古いため高水準となっている</a:t>
          </a:r>
          <a:r>
            <a:rPr kumimoji="1" lang="ja-JP" altLang="en-US" sz="1100">
              <a:solidFill>
                <a:schemeClr val="dk1"/>
              </a:solidFill>
              <a:effectLst/>
              <a:latin typeface="+mn-lt"/>
              <a:ea typeface="+mn-ea"/>
              <a:cs typeface="+mn-cs"/>
            </a:rPr>
            <a:t>。令和９年度以降、認定こども園開園による児童館の用途廃止と、公民館の修繕工事を予定しているため、今後数値の改善が見込まれる。</a:t>
          </a:r>
          <a:br>
            <a:rPr kumimoji="1" lang="en-US" altLang="ja-JP" sz="1100">
              <a:solidFill>
                <a:schemeClr val="dk1"/>
              </a:solidFill>
              <a:effectLst/>
              <a:latin typeface="+mn-lt"/>
              <a:ea typeface="+mn-ea"/>
              <a:cs typeface="+mn-cs"/>
            </a:rPr>
          </a:br>
          <a:r>
            <a:rPr kumimoji="1" lang="ja-JP" altLang="ja-JP" sz="1100">
              <a:solidFill>
                <a:schemeClr val="dk1"/>
              </a:solidFill>
              <a:effectLst/>
              <a:latin typeface="+mn-lt"/>
              <a:ea typeface="+mn-ea"/>
              <a:cs typeface="+mn-cs"/>
            </a:rPr>
            <a:t>対して、橋りょうや公営住宅の有形固定資産減価償却率については類似団体平均値を下回っている。橋りょうについてはその数が少なく、建設時期も比較的新しいため平均値を下回っている。また、公営住宅については近年の住宅整備や老朽化した住宅の除却等を行うなど適正な運営を図っているためである。</a:t>
          </a:r>
          <a:br>
            <a:rPr kumimoji="1" lang="en-US" altLang="ja-JP" sz="1100">
              <a:solidFill>
                <a:schemeClr val="dk1"/>
              </a:solidFill>
              <a:effectLst/>
              <a:latin typeface="+mn-lt"/>
              <a:ea typeface="+mn-ea"/>
              <a:cs typeface="+mn-cs"/>
            </a:rPr>
          </a:br>
          <a:r>
            <a:rPr kumimoji="1" lang="ja-JP" altLang="ja-JP" sz="1100">
              <a:solidFill>
                <a:schemeClr val="dk1"/>
              </a:solidFill>
              <a:effectLst/>
              <a:latin typeface="+mn-lt"/>
              <a:ea typeface="+mn-ea"/>
              <a:cs typeface="+mn-cs"/>
            </a:rPr>
            <a:t>一人当たり面積についてはほぼ類似団体平均値と同水準であり、人口に対しての余剰施設が少ないといえる</a:t>
          </a:r>
          <a:r>
            <a:rPr kumimoji="1" lang="ja-JP" altLang="en-US" sz="1100">
              <a:solidFill>
                <a:schemeClr val="dk1"/>
              </a:solidFill>
              <a:effectLst/>
              <a:latin typeface="+mn-lt"/>
              <a:ea typeface="+mn-ea"/>
              <a:cs typeface="+mn-cs"/>
            </a:rPr>
            <a:t>。</a:t>
          </a:r>
          <a:endParaRPr lang="ja-JP" altLang="ja-JP" sz="1400">
            <a:effectLst/>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F82DC5D2-E561-4D10-AF81-EE4D3815306E}"/>
            </a:ext>
          </a:extLst>
        </xdr:cNvPr>
        <xdr:cNvSpPr/>
      </xdr:nvSpPr>
      <xdr:spPr>
        <a:xfrm>
          <a:off x="638175" y="130175"/>
          <a:ext cx="12696825" cy="631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56886E02-FDA4-4515-BFC4-E3B27561BA80}"/>
            </a:ext>
          </a:extLst>
        </xdr:cNvPr>
        <xdr:cNvSpPr/>
      </xdr:nvSpPr>
      <xdr:spPr>
        <a:xfrm>
          <a:off x="19050000" y="190500"/>
          <a:ext cx="3962400" cy="5619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970B978-3BC4-4E69-80E9-FADB46F651EE}"/>
            </a:ext>
          </a:extLst>
        </xdr:cNvPr>
        <xdr:cNvSpPr/>
      </xdr:nvSpPr>
      <xdr:spPr>
        <a:xfrm>
          <a:off x="19069050" y="219075"/>
          <a:ext cx="3921125" cy="5048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27A77F72-72D1-4487-900D-26DE47E70BBB}"/>
            </a:ext>
          </a:extLst>
        </xdr:cNvPr>
        <xdr:cNvSpPr/>
      </xdr:nvSpPr>
      <xdr:spPr>
        <a:xfrm>
          <a:off x="19097625" y="244475"/>
          <a:ext cx="3857625" cy="4413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福島県磐梯町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4BAD557-D4E2-481A-9F17-3CCE13C5E47D}"/>
            </a:ext>
          </a:extLst>
        </xdr:cNvPr>
        <xdr:cNvSpPr/>
      </xdr:nvSpPr>
      <xdr:spPr>
        <a:xfrm>
          <a:off x="16259175" y="190500"/>
          <a:ext cx="2657475" cy="5619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95B48824-009F-4FA6-A38E-EA7B8DE10FF1}"/>
            </a:ext>
          </a:extLst>
        </xdr:cNvPr>
        <xdr:cNvSpPr/>
      </xdr:nvSpPr>
      <xdr:spPr>
        <a:xfrm>
          <a:off x="16284575" y="219075"/>
          <a:ext cx="2613025" cy="5048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2D316C88-4428-48CA-A3F4-5E973649B3CF}"/>
            </a:ext>
          </a:extLst>
        </xdr:cNvPr>
        <xdr:cNvSpPr/>
      </xdr:nvSpPr>
      <xdr:spPr>
        <a:xfrm>
          <a:off x="16306800" y="244475"/>
          <a:ext cx="2562225"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9A160245-77DB-4516-86B3-DB7044E42069}"/>
            </a:ext>
          </a:extLst>
        </xdr:cNvPr>
        <xdr:cNvSpPr/>
      </xdr:nvSpPr>
      <xdr:spPr>
        <a:xfrm>
          <a:off x="762000" y="892175"/>
          <a:ext cx="10096500" cy="177482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1C44DBEE-E68B-4137-8BF6-91B699AD66E8}"/>
            </a:ext>
          </a:extLst>
        </xdr:cNvPr>
        <xdr:cNvSpPr/>
      </xdr:nvSpPr>
      <xdr:spPr>
        <a:xfrm>
          <a:off x="892175" y="923925"/>
          <a:ext cx="1393825"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4CE883EA-BEA3-49D7-A52A-774BC8EA7D9B}"/>
            </a:ext>
          </a:extLst>
        </xdr:cNvPr>
        <xdr:cNvSpPr/>
      </xdr:nvSpPr>
      <xdr:spPr>
        <a:xfrm>
          <a:off x="2225675" y="923925"/>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3,151
3,128
59.77
5,350,156
5,143,057
193,089
2,592,551
3,784,216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6F6A40CB-3F91-4C2C-84F2-071566343F92}"/>
            </a:ext>
          </a:extLst>
        </xdr:cNvPr>
        <xdr:cNvSpPr/>
      </xdr:nvSpPr>
      <xdr:spPr>
        <a:xfrm>
          <a:off x="3559175" y="923925"/>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6BF0472D-C918-4C1E-957E-0A77C74103B1}"/>
            </a:ext>
          </a:extLst>
        </xdr:cNvPr>
        <xdr:cNvSpPr/>
      </xdr:nvSpPr>
      <xdr:spPr>
        <a:xfrm>
          <a:off x="5083175" y="942975"/>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8A93A4D7-9F7E-46C8-8A11-81B3CCB4D98C}"/>
            </a:ext>
          </a:extLst>
        </xdr:cNvPr>
        <xdr:cNvSpPr/>
      </xdr:nvSpPr>
      <xdr:spPr>
        <a:xfrm>
          <a:off x="7115175" y="942975"/>
          <a:ext cx="1266825"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11.1
81.1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6207367C-4137-4F11-B0E9-5A63C8988089}"/>
            </a:ext>
          </a:extLst>
        </xdr:cNvPr>
        <xdr:cNvSpPr/>
      </xdr:nvSpPr>
      <xdr:spPr>
        <a:xfrm>
          <a:off x="8448675" y="952500"/>
          <a:ext cx="635000" cy="9429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39B4F32D-2AF3-4BB1-ADE2-FA7A6B444C45}"/>
            </a:ext>
          </a:extLst>
        </xdr:cNvPr>
        <xdr:cNvSpPr/>
      </xdr:nvSpPr>
      <xdr:spPr>
        <a:xfrm>
          <a:off x="5083175" y="1714500"/>
          <a:ext cx="2032000" cy="638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2F454E0E-EF0B-447D-BA81-4555FBF6503A}"/>
            </a:ext>
          </a:extLst>
        </xdr:cNvPr>
        <xdr:cNvSpPr/>
      </xdr:nvSpPr>
      <xdr:spPr>
        <a:xfrm>
          <a:off x="7178675" y="1714500"/>
          <a:ext cx="3429000" cy="638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DF43DD4-97E1-4185-84EF-295B80371849}"/>
            </a:ext>
          </a:extLst>
        </xdr:cNvPr>
        <xdr:cNvSpPr/>
      </xdr:nvSpPr>
      <xdr:spPr>
        <a:xfrm>
          <a:off x="11077575" y="892175"/>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B066F0C-8439-467B-BFF3-A27C9FE38DA7}"/>
            </a:ext>
          </a:extLst>
        </xdr:cNvPr>
        <xdr:cNvSpPr/>
      </xdr:nvSpPr>
      <xdr:spPr>
        <a:xfrm>
          <a:off x="11334750" y="952500"/>
          <a:ext cx="13335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2176CF16-B55E-4981-89C5-869FE2D68DB0}"/>
            </a:ext>
          </a:extLst>
        </xdr:cNvPr>
        <xdr:cNvSpPr/>
      </xdr:nvSpPr>
      <xdr:spPr>
        <a:xfrm>
          <a:off x="11334750" y="1219200"/>
          <a:ext cx="13335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9AF8DBBC-05FF-4772-80A4-6825DD082EA0}"/>
            </a:ext>
          </a:extLst>
        </xdr:cNvPr>
        <xdr:cNvSpPr/>
      </xdr:nvSpPr>
      <xdr:spPr>
        <a:xfrm>
          <a:off x="11334750" y="1552575"/>
          <a:ext cx="1463675"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C2FE6357-BF80-440D-9400-062CF9404B3F}"/>
            </a:ext>
          </a:extLst>
        </xdr:cNvPr>
        <xdr:cNvCxnSpPr/>
      </xdr:nvCxnSpPr>
      <xdr:spPr>
        <a:xfrm flipH="1">
          <a:off x="11160125" y="1044575"/>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A166521-736B-4A20-8D34-27E424F08BCA}"/>
            </a:ext>
          </a:extLst>
        </xdr:cNvPr>
        <xdr:cNvSpPr/>
      </xdr:nvSpPr>
      <xdr:spPr>
        <a:xfrm>
          <a:off x="11214100" y="990600"/>
          <a:ext cx="984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23C0FA6D-5557-4062-9AB6-5CFEAC501B9F}"/>
            </a:ext>
          </a:extLst>
        </xdr:cNvPr>
        <xdr:cNvSpPr/>
      </xdr:nvSpPr>
      <xdr:spPr>
        <a:xfrm>
          <a:off x="11214100" y="1257300"/>
          <a:ext cx="984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EA127F1B-03F1-4F86-B5A5-ECEC772283C5}"/>
            </a:ext>
          </a:extLst>
        </xdr:cNvPr>
        <xdr:cNvCxnSpPr/>
      </xdr:nvCxnSpPr>
      <xdr:spPr>
        <a:xfrm>
          <a:off x="11255375" y="1524000"/>
          <a:ext cx="0" cy="1428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FBED1FBB-1D27-4C59-8E45-3371CBE32330}"/>
            </a:ext>
          </a:extLst>
        </xdr:cNvPr>
        <xdr:cNvCxnSpPr/>
      </xdr:nvCxnSpPr>
      <xdr:spPr>
        <a:xfrm>
          <a:off x="11179175"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51FF5159-43B5-4039-BD9A-6A04978BBF0D}"/>
            </a:ext>
          </a:extLst>
        </xdr:cNvPr>
        <xdr:cNvCxnSpPr/>
      </xdr:nvCxnSpPr>
      <xdr:spPr>
        <a:xfrm flipV="1">
          <a:off x="11255375" y="1765300"/>
          <a:ext cx="0" cy="1365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9B260F2A-DD3C-48C7-BA46-FBD2DA69E764}"/>
            </a:ext>
          </a:extLst>
        </xdr:cNvPr>
        <xdr:cNvCxnSpPr/>
      </xdr:nvCxnSpPr>
      <xdr:spPr>
        <a:xfrm>
          <a:off x="11179175"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DD3AC508-1947-4364-88DD-9A0500E44259}"/>
            </a:ext>
          </a:extLst>
        </xdr:cNvPr>
        <xdr:cNvSpPr txBox="1"/>
      </xdr:nvSpPr>
      <xdr:spPr>
        <a:xfrm>
          <a:off x="701675" y="279717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8C7B49FB-C404-471D-BAC7-9B38091252BB}"/>
            </a:ext>
          </a:extLst>
        </xdr:cNvPr>
        <xdr:cNvSpPr txBox="1"/>
      </xdr:nvSpPr>
      <xdr:spPr>
        <a:xfrm>
          <a:off x="701675" y="311467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44AC4B76-7197-467C-8DEA-6484DF0D080B}"/>
            </a:ext>
          </a:extLst>
        </xdr:cNvPr>
        <xdr:cNvSpPr txBox="1"/>
      </xdr:nvSpPr>
      <xdr:spPr>
        <a:xfrm>
          <a:off x="701675"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342CDBBE-0F05-405B-86D3-7D02B0E49748}"/>
            </a:ext>
          </a:extLst>
        </xdr:cNvPr>
        <xdr:cNvSpPr txBox="1"/>
      </xdr:nvSpPr>
      <xdr:spPr>
        <a:xfrm>
          <a:off x="701675" y="374967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CAE31164-1BCB-4E1B-94BF-6537B1D2445A}"/>
            </a:ext>
          </a:extLst>
        </xdr:cNvPr>
        <xdr:cNvSpPr/>
      </xdr:nvSpPr>
      <xdr:spPr>
        <a:xfrm>
          <a:off x="762000" y="4191000"/>
          <a:ext cx="47244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789B92BD-84D7-4758-952B-E871B869F2E4}"/>
            </a:ext>
          </a:extLst>
        </xdr:cNvPr>
        <xdr:cNvSpPr/>
      </xdr:nvSpPr>
      <xdr:spPr>
        <a:xfrm>
          <a:off x="892175" y="485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96E12389-C065-4F5E-90DF-2A4691F884AB}"/>
            </a:ext>
          </a:extLst>
        </xdr:cNvPr>
        <xdr:cNvSpPr/>
      </xdr:nvSpPr>
      <xdr:spPr>
        <a:xfrm>
          <a:off x="892175" y="505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D66CD4B5-042F-48BD-8C51-D9772F06205E}"/>
            </a:ext>
          </a:extLst>
        </xdr:cNvPr>
        <xdr:cNvSpPr/>
      </xdr:nvSpPr>
      <xdr:spPr>
        <a:xfrm>
          <a:off x="1905000" y="485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A4F565FE-9F1C-401A-A93B-CBBF875DD4E2}"/>
            </a:ext>
          </a:extLst>
        </xdr:cNvPr>
        <xdr:cNvSpPr/>
      </xdr:nvSpPr>
      <xdr:spPr>
        <a:xfrm>
          <a:off x="1905000" y="505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17C44FD7-A75E-46BF-9050-6850CBA57C2B}"/>
            </a:ext>
          </a:extLst>
        </xdr:cNvPr>
        <xdr:cNvSpPr/>
      </xdr:nvSpPr>
      <xdr:spPr>
        <a:xfrm>
          <a:off x="3048000" y="485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36D2B1A8-4436-4410-8BC8-B53DB57C0A02}"/>
            </a:ext>
          </a:extLst>
        </xdr:cNvPr>
        <xdr:cNvSpPr/>
      </xdr:nvSpPr>
      <xdr:spPr>
        <a:xfrm>
          <a:off x="3048000" y="505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9E206CFC-22CA-4B50-94F9-625199A5BA94}"/>
            </a:ext>
          </a:extLst>
        </xdr:cNvPr>
        <xdr:cNvSpPr/>
      </xdr:nvSpPr>
      <xdr:spPr>
        <a:xfrm>
          <a:off x="762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1" name="正方形/長方形 40">
          <a:extLst>
            <a:ext uri="{FF2B5EF4-FFF2-40B4-BE49-F238E27FC236}">
              <a16:creationId xmlns:a16="http://schemas.microsoft.com/office/drawing/2014/main" id="{F1330026-C421-49D2-A102-CE6BD3E21064}"/>
            </a:ext>
          </a:extLst>
        </xdr:cNvPr>
        <xdr:cNvSpPr/>
      </xdr:nvSpPr>
      <xdr:spPr>
        <a:xfrm>
          <a:off x="6607175" y="4191000"/>
          <a:ext cx="47244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2" name="正方形/長方形 41">
          <a:extLst>
            <a:ext uri="{FF2B5EF4-FFF2-40B4-BE49-F238E27FC236}">
              <a16:creationId xmlns:a16="http://schemas.microsoft.com/office/drawing/2014/main" id="{BEED43CB-1DDF-4E21-B2F7-CFE10AD4EBB4}"/>
            </a:ext>
          </a:extLst>
        </xdr:cNvPr>
        <xdr:cNvSpPr/>
      </xdr:nvSpPr>
      <xdr:spPr>
        <a:xfrm>
          <a:off x="6734175" y="485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3" name="正方形/長方形 42">
          <a:extLst>
            <a:ext uri="{FF2B5EF4-FFF2-40B4-BE49-F238E27FC236}">
              <a16:creationId xmlns:a16="http://schemas.microsoft.com/office/drawing/2014/main" id="{C9D52A3B-F846-4C7D-81F9-D2F121719042}"/>
            </a:ext>
          </a:extLst>
        </xdr:cNvPr>
        <xdr:cNvSpPr/>
      </xdr:nvSpPr>
      <xdr:spPr>
        <a:xfrm>
          <a:off x="6734175" y="505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4" name="正方形/長方形 43">
          <a:extLst>
            <a:ext uri="{FF2B5EF4-FFF2-40B4-BE49-F238E27FC236}">
              <a16:creationId xmlns:a16="http://schemas.microsoft.com/office/drawing/2014/main" id="{80E85F7D-7EAF-4007-975C-DB63728194E5}"/>
            </a:ext>
          </a:extLst>
        </xdr:cNvPr>
        <xdr:cNvSpPr/>
      </xdr:nvSpPr>
      <xdr:spPr>
        <a:xfrm>
          <a:off x="7750175" y="485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5" name="正方形/長方形 44">
          <a:extLst>
            <a:ext uri="{FF2B5EF4-FFF2-40B4-BE49-F238E27FC236}">
              <a16:creationId xmlns:a16="http://schemas.microsoft.com/office/drawing/2014/main" id="{8C6CC71A-596E-4362-A78F-5497BD30C7D9}"/>
            </a:ext>
          </a:extLst>
        </xdr:cNvPr>
        <xdr:cNvSpPr/>
      </xdr:nvSpPr>
      <xdr:spPr>
        <a:xfrm>
          <a:off x="7750175" y="505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6" name="正方形/長方形 45">
          <a:extLst>
            <a:ext uri="{FF2B5EF4-FFF2-40B4-BE49-F238E27FC236}">
              <a16:creationId xmlns:a16="http://schemas.microsoft.com/office/drawing/2014/main" id="{17DB41C0-EBD4-4585-AEED-D58026533921}"/>
            </a:ext>
          </a:extLst>
        </xdr:cNvPr>
        <xdr:cNvSpPr/>
      </xdr:nvSpPr>
      <xdr:spPr>
        <a:xfrm>
          <a:off x="8893175" y="485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7" name="正方形/長方形 46">
          <a:extLst>
            <a:ext uri="{FF2B5EF4-FFF2-40B4-BE49-F238E27FC236}">
              <a16:creationId xmlns:a16="http://schemas.microsoft.com/office/drawing/2014/main" id="{316FC189-74EE-48DC-A7B6-E5524B8E4D6B}"/>
            </a:ext>
          </a:extLst>
        </xdr:cNvPr>
        <xdr:cNvSpPr/>
      </xdr:nvSpPr>
      <xdr:spPr>
        <a:xfrm>
          <a:off x="8893175" y="505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8" name="正方形/長方形 47">
          <a:extLst>
            <a:ext uri="{FF2B5EF4-FFF2-40B4-BE49-F238E27FC236}">
              <a16:creationId xmlns:a16="http://schemas.microsoft.com/office/drawing/2014/main" id="{3E8B1094-6852-42D8-8D97-84E309C6DD41}"/>
            </a:ext>
          </a:extLst>
        </xdr:cNvPr>
        <xdr:cNvSpPr/>
      </xdr:nvSpPr>
      <xdr:spPr>
        <a:xfrm>
          <a:off x="6607175"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9" name="正方形/長方形 48">
          <a:extLst>
            <a:ext uri="{FF2B5EF4-FFF2-40B4-BE49-F238E27FC236}">
              <a16:creationId xmlns:a16="http://schemas.microsoft.com/office/drawing/2014/main" id="{B4FAEE39-3374-474A-BF2F-20CB0C30681F}"/>
            </a:ext>
          </a:extLst>
        </xdr:cNvPr>
        <xdr:cNvSpPr/>
      </xdr:nvSpPr>
      <xdr:spPr>
        <a:xfrm>
          <a:off x="762000" y="8001000"/>
          <a:ext cx="47244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50" name="正方形/長方形 49">
          <a:extLst>
            <a:ext uri="{FF2B5EF4-FFF2-40B4-BE49-F238E27FC236}">
              <a16:creationId xmlns:a16="http://schemas.microsoft.com/office/drawing/2014/main" id="{F800557A-F5FF-4211-86B7-940D5C2B747C}"/>
            </a:ext>
          </a:extLst>
        </xdr:cNvPr>
        <xdr:cNvSpPr/>
      </xdr:nvSpPr>
      <xdr:spPr>
        <a:xfrm>
          <a:off x="892175" y="866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1" name="正方形/長方形 50">
          <a:extLst>
            <a:ext uri="{FF2B5EF4-FFF2-40B4-BE49-F238E27FC236}">
              <a16:creationId xmlns:a16="http://schemas.microsoft.com/office/drawing/2014/main" id="{3CCF1F19-3ED9-4ACC-9A0A-7475AF2E5DEC}"/>
            </a:ext>
          </a:extLst>
        </xdr:cNvPr>
        <xdr:cNvSpPr/>
      </xdr:nvSpPr>
      <xdr:spPr>
        <a:xfrm>
          <a:off x="892175" y="886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2" name="正方形/長方形 51">
          <a:extLst>
            <a:ext uri="{FF2B5EF4-FFF2-40B4-BE49-F238E27FC236}">
              <a16:creationId xmlns:a16="http://schemas.microsoft.com/office/drawing/2014/main" id="{F531688B-AE51-4F5A-8512-6C5BF9854FF1}"/>
            </a:ext>
          </a:extLst>
        </xdr:cNvPr>
        <xdr:cNvSpPr/>
      </xdr:nvSpPr>
      <xdr:spPr>
        <a:xfrm>
          <a:off x="1905000" y="866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3" name="正方形/長方形 52">
          <a:extLst>
            <a:ext uri="{FF2B5EF4-FFF2-40B4-BE49-F238E27FC236}">
              <a16:creationId xmlns:a16="http://schemas.microsoft.com/office/drawing/2014/main" id="{70341BAE-885D-473D-834A-A1B6F3B7F43C}"/>
            </a:ext>
          </a:extLst>
        </xdr:cNvPr>
        <xdr:cNvSpPr/>
      </xdr:nvSpPr>
      <xdr:spPr>
        <a:xfrm>
          <a:off x="1905000" y="886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4" name="正方形/長方形 53">
          <a:extLst>
            <a:ext uri="{FF2B5EF4-FFF2-40B4-BE49-F238E27FC236}">
              <a16:creationId xmlns:a16="http://schemas.microsoft.com/office/drawing/2014/main" id="{609C8787-4CFE-400E-9825-4097540F88C1}"/>
            </a:ext>
          </a:extLst>
        </xdr:cNvPr>
        <xdr:cNvSpPr/>
      </xdr:nvSpPr>
      <xdr:spPr>
        <a:xfrm>
          <a:off x="3048000" y="866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5" name="正方形/長方形 54">
          <a:extLst>
            <a:ext uri="{FF2B5EF4-FFF2-40B4-BE49-F238E27FC236}">
              <a16:creationId xmlns:a16="http://schemas.microsoft.com/office/drawing/2014/main" id="{98014541-181A-46DB-B910-5369DF5ECB2D}"/>
            </a:ext>
          </a:extLst>
        </xdr:cNvPr>
        <xdr:cNvSpPr/>
      </xdr:nvSpPr>
      <xdr:spPr>
        <a:xfrm>
          <a:off x="3048000" y="886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6" name="正方形/長方形 55">
          <a:extLst>
            <a:ext uri="{FF2B5EF4-FFF2-40B4-BE49-F238E27FC236}">
              <a16:creationId xmlns:a16="http://schemas.microsoft.com/office/drawing/2014/main" id="{81A0A5A5-3D93-4924-B74B-EE8121FE9A7E}"/>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57" name="テキスト ボックス 56">
          <a:extLst>
            <a:ext uri="{FF2B5EF4-FFF2-40B4-BE49-F238E27FC236}">
              <a16:creationId xmlns:a16="http://schemas.microsoft.com/office/drawing/2014/main" id="{EE7B7C0F-98C7-4424-8D33-73E6FA1CF137}"/>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58" name="直線コネクタ 57">
          <a:extLst>
            <a:ext uri="{FF2B5EF4-FFF2-40B4-BE49-F238E27FC236}">
              <a16:creationId xmlns:a16="http://schemas.microsoft.com/office/drawing/2014/main" id="{67C82628-DB7C-40D5-8790-AC6D2414D121}"/>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59" name="テキスト ボックス 58">
          <a:extLst>
            <a:ext uri="{FF2B5EF4-FFF2-40B4-BE49-F238E27FC236}">
              <a16:creationId xmlns:a16="http://schemas.microsoft.com/office/drawing/2014/main" id="{CDD009E1-0671-4A24-AB52-70439784B559}"/>
            </a:ext>
          </a:extLst>
        </xdr:cNvPr>
        <xdr:cNvSpPr txBox="1"/>
      </xdr:nvSpPr>
      <xdr:spPr>
        <a:xfrm>
          <a:off x="297996" y="11290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60" name="直線コネクタ 59">
          <a:extLst>
            <a:ext uri="{FF2B5EF4-FFF2-40B4-BE49-F238E27FC236}">
              <a16:creationId xmlns:a16="http://schemas.microsoft.com/office/drawing/2014/main" id="{7747AA0A-440F-488C-AC21-B1AAE91DBEB9}"/>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61" name="テキスト ボックス 60">
          <a:extLst>
            <a:ext uri="{FF2B5EF4-FFF2-40B4-BE49-F238E27FC236}">
              <a16:creationId xmlns:a16="http://schemas.microsoft.com/office/drawing/2014/main" id="{734407A2-4F21-48B7-B042-EE4E275D7F91}"/>
            </a:ext>
          </a:extLst>
        </xdr:cNvPr>
        <xdr:cNvSpPr txBox="1"/>
      </xdr:nvSpPr>
      <xdr:spPr>
        <a:xfrm>
          <a:off x="297996" y="10909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62" name="直線コネクタ 61">
          <a:extLst>
            <a:ext uri="{FF2B5EF4-FFF2-40B4-BE49-F238E27FC236}">
              <a16:creationId xmlns:a16="http://schemas.microsoft.com/office/drawing/2014/main" id="{D426303E-706E-4636-A20B-3428138A4CA7}"/>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63" name="テキスト ボックス 62">
          <a:extLst>
            <a:ext uri="{FF2B5EF4-FFF2-40B4-BE49-F238E27FC236}">
              <a16:creationId xmlns:a16="http://schemas.microsoft.com/office/drawing/2014/main" id="{4597A956-C31E-43C0-893D-5B14F285A4F2}"/>
            </a:ext>
          </a:extLst>
        </xdr:cNvPr>
        <xdr:cNvSpPr txBox="1"/>
      </xdr:nvSpPr>
      <xdr:spPr>
        <a:xfrm>
          <a:off x="358941" y="105289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64" name="直線コネクタ 63">
          <a:extLst>
            <a:ext uri="{FF2B5EF4-FFF2-40B4-BE49-F238E27FC236}">
              <a16:creationId xmlns:a16="http://schemas.microsoft.com/office/drawing/2014/main" id="{7CCB7277-48B1-4615-89CB-27A345105C54}"/>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65" name="テキスト ボックス 64">
          <a:extLst>
            <a:ext uri="{FF2B5EF4-FFF2-40B4-BE49-F238E27FC236}">
              <a16:creationId xmlns:a16="http://schemas.microsoft.com/office/drawing/2014/main" id="{41D60149-C6AB-439B-AD68-84A3D19BA82D}"/>
            </a:ext>
          </a:extLst>
        </xdr:cNvPr>
        <xdr:cNvSpPr txBox="1"/>
      </xdr:nvSpPr>
      <xdr:spPr>
        <a:xfrm>
          <a:off x="358941" y="101479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66" name="直線コネクタ 65">
          <a:extLst>
            <a:ext uri="{FF2B5EF4-FFF2-40B4-BE49-F238E27FC236}">
              <a16:creationId xmlns:a16="http://schemas.microsoft.com/office/drawing/2014/main" id="{EF514929-4458-49DF-97A5-CA170A8F9421}"/>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67" name="テキスト ボックス 66">
          <a:extLst>
            <a:ext uri="{FF2B5EF4-FFF2-40B4-BE49-F238E27FC236}">
              <a16:creationId xmlns:a16="http://schemas.microsoft.com/office/drawing/2014/main" id="{BB11A759-A84E-4095-84EA-7517850C47A6}"/>
            </a:ext>
          </a:extLst>
        </xdr:cNvPr>
        <xdr:cNvSpPr txBox="1"/>
      </xdr:nvSpPr>
      <xdr:spPr>
        <a:xfrm>
          <a:off x="358941" y="97669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68" name="直線コネクタ 67">
          <a:extLst>
            <a:ext uri="{FF2B5EF4-FFF2-40B4-BE49-F238E27FC236}">
              <a16:creationId xmlns:a16="http://schemas.microsoft.com/office/drawing/2014/main" id="{E6DA747E-8CD0-426D-9A7A-C853AEB0599C}"/>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124477</xdr:rowOff>
    </xdr:from>
    <xdr:ext cx="338939" cy="259045"/>
    <xdr:sp macro="" textlink="">
      <xdr:nvSpPr>
        <xdr:cNvPr id="69" name="テキスト ボックス 68">
          <a:extLst>
            <a:ext uri="{FF2B5EF4-FFF2-40B4-BE49-F238E27FC236}">
              <a16:creationId xmlns:a16="http://schemas.microsoft.com/office/drawing/2014/main" id="{9E3F2621-391B-4EA7-AB9A-EF4C379F8A73}"/>
            </a:ext>
          </a:extLst>
        </xdr:cNvPr>
        <xdr:cNvSpPr txBox="1"/>
      </xdr:nvSpPr>
      <xdr:spPr>
        <a:xfrm>
          <a:off x="423061" y="938595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70" name="直線コネクタ 69">
          <a:extLst>
            <a:ext uri="{FF2B5EF4-FFF2-40B4-BE49-F238E27FC236}">
              <a16:creationId xmlns:a16="http://schemas.microsoft.com/office/drawing/2014/main" id="{D8816D15-7D9A-48B4-83FF-571FEF932DCF}"/>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71" name="【体育館・プール】&#10;有形固定資産減価償却率グラフ枠">
          <a:extLst>
            <a:ext uri="{FF2B5EF4-FFF2-40B4-BE49-F238E27FC236}">
              <a16:creationId xmlns:a16="http://schemas.microsoft.com/office/drawing/2014/main" id="{FF476786-A808-4C2C-AEC3-61F7EF089E1B}"/>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95250</xdr:rowOff>
    </xdr:from>
    <xdr:to>
      <xdr:col>24</xdr:col>
      <xdr:colOff>62865</xdr:colOff>
      <xdr:row>62</xdr:row>
      <xdr:rowOff>165100</xdr:rowOff>
    </xdr:to>
    <xdr:cxnSp macro="">
      <xdr:nvCxnSpPr>
        <xdr:cNvPr id="72" name="直線コネクタ 71">
          <a:extLst>
            <a:ext uri="{FF2B5EF4-FFF2-40B4-BE49-F238E27FC236}">
              <a16:creationId xmlns:a16="http://schemas.microsoft.com/office/drawing/2014/main" id="{1C475D22-CFEF-44B8-89E5-D8E7BA2D8EB4}"/>
            </a:ext>
          </a:extLst>
        </xdr:cNvPr>
        <xdr:cNvCxnSpPr/>
      </xdr:nvCxnSpPr>
      <xdr:spPr>
        <a:xfrm flipV="1">
          <a:off x="4638040" y="9525000"/>
          <a:ext cx="0" cy="12731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62</xdr:row>
      <xdr:rowOff>168927</xdr:rowOff>
    </xdr:from>
    <xdr:ext cx="469744" cy="259045"/>
    <xdr:sp macro="" textlink="">
      <xdr:nvSpPr>
        <xdr:cNvPr id="73" name="【体育館・プール】&#10;有形固定資産減価償却率最小値テキスト">
          <a:extLst>
            <a:ext uri="{FF2B5EF4-FFF2-40B4-BE49-F238E27FC236}">
              <a16:creationId xmlns:a16="http://schemas.microsoft.com/office/drawing/2014/main" id="{825A27B0-650A-4278-AB13-67955A006162}"/>
            </a:ext>
          </a:extLst>
        </xdr:cNvPr>
        <xdr:cNvSpPr txBox="1"/>
      </xdr:nvSpPr>
      <xdr:spPr>
        <a:xfrm>
          <a:off x="4676775" y="1079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62</xdr:row>
      <xdr:rowOff>165100</xdr:rowOff>
    </xdr:from>
    <xdr:to>
      <xdr:col>24</xdr:col>
      <xdr:colOff>152400</xdr:colOff>
      <xdr:row>62</xdr:row>
      <xdr:rowOff>165100</xdr:rowOff>
    </xdr:to>
    <xdr:cxnSp macro="">
      <xdr:nvCxnSpPr>
        <xdr:cNvPr id="74" name="直線コネクタ 73">
          <a:extLst>
            <a:ext uri="{FF2B5EF4-FFF2-40B4-BE49-F238E27FC236}">
              <a16:creationId xmlns:a16="http://schemas.microsoft.com/office/drawing/2014/main" id="{17F38A57-2E7C-4693-992D-4605157DF956}"/>
            </a:ext>
          </a:extLst>
        </xdr:cNvPr>
        <xdr:cNvCxnSpPr/>
      </xdr:nvCxnSpPr>
      <xdr:spPr>
        <a:xfrm>
          <a:off x="4549775" y="10798175"/>
          <a:ext cx="1746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41927</xdr:rowOff>
    </xdr:from>
    <xdr:ext cx="340478" cy="259045"/>
    <xdr:sp macro="" textlink="">
      <xdr:nvSpPr>
        <xdr:cNvPr id="75" name="【体育館・プール】&#10;有形固定資産減価償却率最大値テキスト">
          <a:extLst>
            <a:ext uri="{FF2B5EF4-FFF2-40B4-BE49-F238E27FC236}">
              <a16:creationId xmlns:a16="http://schemas.microsoft.com/office/drawing/2014/main" id="{BABF51FA-96E3-49EB-AE91-E72CF7528054}"/>
            </a:ext>
          </a:extLst>
        </xdr:cNvPr>
        <xdr:cNvSpPr txBox="1"/>
      </xdr:nvSpPr>
      <xdr:spPr>
        <a:xfrm>
          <a:off x="4676775" y="930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95250</xdr:rowOff>
    </xdr:from>
    <xdr:to>
      <xdr:col>24</xdr:col>
      <xdr:colOff>152400</xdr:colOff>
      <xdr:row>55</xdr:row>
      <xdr:rowOff>95250</xdr:rowOff>
    </xdr:to>
    <xdr:cxnSp macro="">
      <xdr:nvCxnSpPr>
        <xdr:cNvPr id="76" name="直線コネクタ 75">
          <a:extLst>
            <a:ext uri="{FF2B5EF4-FFF2-40B4-BE49-F238E27FC236}">
              <a16:creationId xmlns:a16="http://schemas.microsoft.com/office/drawing/2014/main" id="{6CD24677-BAC9-441F-8C9A-F1682C9D38C6}"/>
            </a:ext>
          </a:extLst>
        </xdr:cNvPr>
        <xdr:cNvCxnSpPr/>
      </xdr:nvCxnSpPr>
      <xdr:spPr>
        <a:xfrm>
          <a:off x="4549775" y="9525000"/>
          <a:ext cx="1746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139717</xdr:rowOff>
    </xdr:from>
    <xdr:ext cx="405111" cy="259045"/>
    <xdr:sp macro="" textlink="">
      <xdr:nvSpPr>
        <xdr:cNvPr id="77" name="【体育館・プール】&#10;有形固定資産減価償却率平均値テキスト">
          <a:extLst>
            <a:ext uri="{FF2B5EF4-FFF2-40B4-BE49-F238E27FC236}">
              <a16:creationId xmlns:a16="http://schemas.microsoft.com/office/drawing/2014/main" id="{56B9C924-7170-447C-89C3-F95BAF06E406}"/>
            </a:ext>
          </a:extLst>
        </xdr:cNvPr>
        <xdr:cNvSpPr txBox="1"/>
      </xdr:nvSpPr>
      <xdr:spPr>
        <a:xfrm>
          <a:off x="4676775" y="1025844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116840</xdr:rowOff>
    </xdr:from>
    <xdr:to>
      <xdr:col>24</xdr:col>
      <xdr:colOff>114300</xdr:colOff>
      <xdr:row>61</xdr:row>
      <xdr:rowOff>46990</xdr:rowOff>
    </xdr:to>
    <xdr:sp macro="" textlink="">
      <xdr:nvSpPr>
        <xdr:cNvPr id="78" name="フローチャート: 判断 77">
          <a:extLst>
            <a:ext uri="{FF2B5EF4-FFF2-40B4-BE49-F238E27FC236}">
              <a16:creationId xmlns:a16="http://schemas.microsoft.com/office/drawing/2014/main" id="{035CD510-A0CF-4AF9-A28F-66E6ECFA6026}"/>
            </a:ext>
          </a:extLst>
        </xdr:cNvPr>
        <xdr:cNvSpPr/>
      </xdr:nvSpPr>
      <xdr:spPr>
        <a:xfrm>
          <a:off x="4587875" y="10403840"/>
          <a:ext cx="984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55880</xdr:rowOff>
    </xdr:from>
    <xdr:to>
      <xdr:col>20</xdr:col>
      <xdr:colOff>38100</xdr:colOff>
      <xdr:row>60</xdr:row>
      <xdr:rowOff>157480</xdr:rowOff>
    </xdr:to>
    <xdr:sp macro="" textlink="">
      <xdr:nvSpPr>
        <xdr:cNvPr id="79" name="フローチャート: 判断 78">
          <a:extLst>
            <a:ext uri="{FF2B5EF4-FFF2-40B4-BE49-F238E27FC236}">
              <a16:creationId xmlns:a16="http://schemas.microsoft.com/office/drawing/2014/main" id="{0ABCC4B5-FA5C-40EC-A982-7096F55B071C}"/>
            </a:ext>
          </a:extLst>
        </xdr:cNvPr>
        <xdr:cNvSpPr/>
      </xdr:nvSpPr>
      <xdr:spPr>
        <a:xfrm>
          <a:off x="3749675" y="10342880"/>
          <a:ext cx="984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15240</xdr:rowOff>
    </xdr:from>
    <xdr:to>
      <xdr:col>15</xdr:col>
      <xdr:colOff>101600</xdr:colOff>
      <xdr:row>60</xdr:row>
      <xdr:rowOff>116840</xdr:rowOff>
    </xdr:to>
    <xdr:sp macro="" textlink="">
      <xdr:nvSpPr>
        <xdr:cNvPr id="80" name="フローチャート: 判断 79">
          <a:extLst>
            <a:ext uri="{FF2B5EF4-FFF2-40B4-BE49-F238E27FC236}">
              <a16:creationId xmlns:a16="http://schemas.microsoft.com/office/drawing/2014/main" id="{E5AD7363-F13B-49EA-A7E7-ED0D3D639EC4}"/>
            </a:ext>
          </a:extLst>
        </xdr:cNvPr>
        <xdr:cNvSpPr/>
      </xdr:nvSpPr>
      <xdr:spPr>
        <a:xfrm>
          <a:off x="2857500" y="10302240"/>
          <a:ext cx="10477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149860</xdr:rowOff>
    </xdr:from>
    <xdr:to>
      <xdr:col>10</xdr:col>
      <xdr:colOff>165100</xdr:colOff>
      <xdr:row>60</xdr:row>
      <xdr:rowOff>80010</xdr:rowOff>
    </xdr:to>
    <xdr:sp macro="" textlink="">
      <xdr:nvSpPr>
        <xdr:cNvPr id="81" name="フローチャート: 判断 80">
          <a:extLst>
            <a:ext uri="{FF2B5EF4-FFF2-40B4-BE49-F238E27FC236}">
              <a16:creationId xmlns:a16="http://schemas.microsoft.com/office/drawing/2014/main" id="{7E098D56-6A38-4D1C-8BE5-EAB6B018AA99}"/>
            </a:ext>
          </a:extLst>
        </xdr:cNvPr>
        <xdr:cNvSpPr/>
      </xdr:nvSpPr>
      <xdr:spPr>
        <a:xfrm>
          <a:off x="1971675" y="10265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36830</xdr:rowOff>
    </xdr:from>
    <xdr:to>
      <xdr:col>6</xdr:col>
      <xdr:colOff>38100</xdr:colOff>
      <xdr:row>59</xdr:row>
      <xdr:rowOff>138430</xdr:rowOff>
    </xdr:to>
    <xdr:sp macro="" textlink="">
      <xdr:nvSpPr>
        <xdr:cNvPr id="82" name="フローチャート: 判断 81">
          <a:extLst>
            <a:ext uri="{FF2B5EF4-FFF2-40B4-BE49-F238E27FC236}">
              <a16:creationId xmlns:a16="http://schemas.microsoft.com/office/drawing/2014/main" id="{EDF90B3D-F736-4332-9E17-7FBDF2C962A2}"/>
            </a:ext>
          </a:extLst>
        </xdr:cNvPr>
        <xdr:cNvSpPr/>
      </xdr:nvSpPr>
      <xdr:spPr>
        <a:xfrm>
          <a:off x="1082675" y="10152380"/>
          <a:ext cx="984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83" name="テキスト ボックス 82">
          <a:extLst>
            <a:ext uri="{FF2B5EF4-FFF2-40B4-BE49-F238E27FC236}">
              <a16:creationId xmlns:a16="http://schemas.microsoft.com/office/drawing/2014/main" id="{C5DDFEEE-2F32-4B41-8FE0-D1AEABA6A47B}"/>
            </a:ext>
          </a:extLst>
        </xdr:cNvPr>
        <xdr:cNvSpPr txBox="1"/>
      </xdr:nvSpPr>
      <xdr:spPr>
        <a:xfrm>
          <a:off x="4448175"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84" name="テキスト ボックス 83">
          <a:extLst>
            <a:ext uri="{FF2B5EF4-FFF2-40B4-BE49-F238E27FC236}">
              <a16:creationId xmlns:a16="http://schemas.microsoft.com/office/drawing/2014/main" id="{A82474B4-9764-4280-86C3-A8BB71D4E4A8}"/>
            </a:ext>
          </a:extLst>
        </xdr:cNvPr>
        <xdr:cNvSpPr txBox="1"/>
      </xdr:nvSpPr>
      <xdr:spPr>
        <a:xfrm>
          <a:off x="3609975"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85" name="テキスト ボックス 84">
          <a:extLst>
            <a:ext uri="{FF2B5EF4-FFF2-40B4-BE49-F238E27FC236}">
              <a16:creationId xmlns:a16="http://schemas.microsoft.com/office/drawing/2014/main" id="{C1F9E4DF-6EE2-436A-8B6A-F70EA8346D24}"/>
            </a:ext>
          </a:extLst>
        </xdr:cNvPr>
        <xdr:cNvSpPr txBox="1"/>
      </xdr:nvSpPr>
      <xdr:spPr>
        <a:xfrm>
          <a:off x="2720975"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86" name="テキスト ボックス 85">
          <a:extLst>
            <a:ext uri="{FF2B5EF4-FFF2-40B4-BE49-F238E27FC236}">
              <a16:creationId xmlns:a16="http://schemas.microsoft.com/office/drawing/2014/main" id="{C577DF3C-0C21-4373-AE13-C6CB224E4DAD}"/>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87" name="テキスト ボックス 86">
          <a:extLst>
            <a:ext uri="{FF2B5EF4-FFF2-40B4-BE49-F238E27FC236}">
              <a16:creationId xmlns:a16="http://schemas.microsoft.com/office/drawing/2014/main" id="{FD08C4F0-D99B-4333-9900-2E1D5A3A14AC}"/>
            </a:ext>
          </a:extLst>
        </xdr:cNvPr>
        <xdr:cNvSpPr txBox="1"/>
      </xdr:nvSpPr>
      <xdr:spPr>
        <a:xfrm>
          <a:off x="942975"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99060</xdr:rowOff>
    </xdr:from>
    <xdr:to>
      <xdr:col>24</xdr:col>
      <xdr:colOff>114300</xdr:colOff>
      <xdr:row>62</xdr:row>
      <xdr:rowOff>29210</xdr:rowOff>
    </xdr:to>
    <xdr:sp macro="" textlink="">
      <xdr:nvSpPr>
        <xdr:cNvPr id="88" name="楕円 87">
          <a:extLst>
            <a:ext uri="{FF2B5EF4-FFF2-40B4-BE49-F238E27FC236}">
              <a16:creationId xmlns:a16="http://schemas.microsoft.com/office/drawing/2014/main" id="{D38CA57F-CEE3-4433-BE9B-C9F4D49B3183}"/>
            </a:ext>
          </a:extLst>
        </xdr:cNvPr>
        <xdr:cNvSpPr/>
      </xdr:nvSpPr>
      <xdr:spPr>
        <a:xfrm>
          <a:off x="4587875" y="10557510"/>
          <a:ext cx="984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77487</xdr:rowOff>
    </xdr:from>
    <xdr:ext cx="405111" cy="259045"/>
    <xdr:sp macro="" textlink="">
      <xdr:nvSpPr>
        <xdr:cNvPr id="89" name="【体育館・プール】&#10;有形固定資産減価償却率該当値テキスト">
          <a:extLst>
            <a:ext uri="{FF2B5EF4-FFF2-40B4-BE49-F238E27FC236}">
              <a16:creationId xmlns:a16="http://schemas.microsoft.com/office/drawing/2014/main" id="{54B87A21-7E84-47E7-A4E1-931B18B4D581}"/>
            </a:ext>
          </a:extLst>
        </xdr:cNvPr>
        <xdr:cNvSpPr txBox="1"/>
      </xdr:nvSpPr>
      <xdr:spPr>
        <a:xfrm>
          <a:off x="4676775" y="10535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71120</xdr:rowOff>
    </xdr:from>
    <xdr:to>
      <xdr:col>20</xdr:col>
      <xdr:colOff>38100</xdr:colOff>
      <xdr:row>62</xdr:row>
      <xdr:rowOff>1270</xdr:rowOff>
    </xdr:to>
    <xdr:sp macro="" textlink="">
      <xdr:nvSpPr>
        <xdr:cNvPr id="90" name="楕円 89">
          <a:extLst>
            <a:ext uri="{FF2B5EF4-FFF2-40B4-BE49-F238E27FC236}">
              <a16:creationId xmlns:a16="http://schemas.microsoft.com/office/drawing/2014/main" id="{2800E051-50CB-45A1-A40E-4DCF397AAB83}"/>
            </a:ext>
          </a:extLst>
        </xdr:cNvPr>
        <xdr:cNvSpPr/>
      </xdr:nvSpPr>
      <xdr:spPr>
        <a:xfrm>
          <a:off x="3749675" y="10532745"/>
          <a:ext cx="9842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121920</xdr:rowOff>
    </xdr:from>
    <xdr:to>
      <xdr:col>24</xdr:col>
      <xdr:colOff>63500</xdr:colOff>
      <xdr:row>61</xdr:row>
      <xdr:rowOff>149860</xdr:rowOff>
    </xdr:to>
    <xdr:cxnSp macro="">
      <xdr:nvCxnSpPr>
        <xdr:cNvPr id="91" name="直線コネクタ 90">
          <a:extLst>
            <a:ext uri="{FF2B5EF4-FFF2-40B4-BE49-F238E27FC236}">
              <a16:creationId xmlns:a16="http://schemas.microsoft.com/office/drawing/2014/main" id="{D4F9FAEC-E8B2-454A-8D64-2187241EE78A}"/>
            </a:ext>
          </a:extLst>
        </xdr:cNvPr>
        <xdr:cNvCxnSpPr/>
      </xdr:nvCxnSpPr>
      <xdr:spPr>
        <a:xfrm>
          <a:off x="3800475" y="10583545"/>
          <a:ext cx="8382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43180</xdr:rowOff>
    </xdr:from>
    <xdr:to>
      <xdr:col>15</xdr:col>
      <xdr:colOff>101600</xdr:colOff>
      <xdr:row>61</xdr:row>
      <xdr:rowOff>144780</xdr:rowOff>
    </xdr:to>
    <xdr:sp macro="" textlink="">
      <xdr:nvSpPr>
        <xdr:cNvPr id="92" name="楕円 91">
          <a:extLst>
            <a:ext uri="{FF2B5EF4-FFF2-40B4-BE49-F238E27FC236}">
              <a16:creationId xmlns:a16="http://schemas.microsoft.com/office/drawing/2014/main" id="{8BD0F907-7252-4554-98F6-BFADD978FE27}"/>
            </a:ext>
          </a:extLst>
        </xdr:cNvPr>
        <xdr:cNvSpPr/>
      </xdr:nvSpPr>
      <xdr:spPr>
        <a:xfrm>
          <a:off x="2857500" y="10504805"/>
          <a:ext cx="10477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93980</xdr:rowOff>
    </xdr:from>
    <xdr:to>
      <xdr:col>19</xdr:col>
      <xdr:colOff>177800</xdr:colOff>
      <xdr:row>61</xdr:row>
      <xdr:rowOff>121920</xdr:rowOff>
    </xdr:to>
    <xdr:cxnSp macro="">
      <xdr:nvCxnSpPr>
        <xdr:cNvPr id="93" name="直線コネクタ 92">
          <a:extLst>
            <a:ext uri="{FF2B5EF4-FFF2-40B4-BE49-F238E27FC236}">
              <a16:creationId xmlns:a16="http://schemas.microsoft.com/office/drawing/2014/main" id="{48CC8735-763D-471F-80A2-F8C4F0F462EA}"/>
            </a:ext>
          </a:extLst>
        </xdr:cNvPr>
        <xdr:cNvCxnSpPr/>
      </xdr:nvCxnSpPr>
      <xdr:spPr>
        <a:xfrm>
          <a:off x="2911475" y="10552430"/>
          <a:ext cx="889000" cy="31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21590</xdr:rowOff>
    </xdr:from>
    <xdr:to>
      <xdr:col>10</xdr:col>
      <xdr:colOff>165100</xdr:colOff>
      <xdr:row>61</xdr:row>
      <xdr:rowOff>123190</xdr:rowOff>
    </xdr:to>
    <xdr:sp macro="" textlink="">
      <xdr:nvSpPr>
        <xdr:cNvPr id="94" name="楕円 93">
          <a:extLst>
            <a:ext uri="{FF2B5EF4-FFF2-40B4-BE49-F238E27FC236}">
              <a16:creationId xmlns:a16="http://schemas.microsoft.com/office/drawing/2014/main" id="{FA187D9B-F148-4353-A65B-DA36A9F50F04}"/>
            </a:ext>
          </a:extLst>
        </xdr:cNvPr>
        <xdr:cNvSpPr/>
      </xdr:nvSpPr>
      <xdr:spPr>
        <a:xfrm>
          <a:off x="1971675" y="10480040"/>
          <a:ext cx="1016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72390</xdr:rowOff>
    </xdr:from>
    <xdr:to>
      <xdr:col>15</xdr:col>
      <xdr:colOff>50800</xdr:colOff>
      <xdr:row>61</xdr:row>
      <xdr:rowOff>93980</xdr:rowOff>
    </xdr:to>
    <xdr:cxnSp macro="">
      <xdr:nvCxnSpPr>
        <xdr:cNvPr id="95" name="直線コネクタ 94">
          <a:extLst>
            <a:ext uri="{FF2B5EF4-FFF2-40B4-BE49-F238E27FC236}">
              <a16:creationId xmlns:a16="http://schemas.microsoft.com/office/drawing/2014/main" id="{791126C8-EE83-480E-8555-874448B1EADB}"/>
            </a:ext>
          </a:extLst>
        </xdr:cNvPr>
        <xdr:cNvCxnSpPr/>
      </xdr:nvCxnSpPr>
      <xdr:spPr>
        <a:xfrm>
          <a:off x="2019300" y="10530840"/>
          <a:ext cx="892175" cy="21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165100</xdr:rowOff>
    </xdr:from>
    <xdr:to>
      <xdr:col>6</xdr:col>
      <xdr:colOff>38100</xdr:colOff>
      <xdr:row>61</xdr:row>
      <xdr:rowOff>95250</xdr:rowOff>
    </xdr:to>
    <xdr:sp macro="" textlink="">
      <xdr:nvSpPr>
        <xdr:cNvPr id="96" name="楕円 95">
          <a:extLst>
            <a:ext uri="{FF2B5EF4-FFF2-40B4-BE49-F238E27FC236}">
              <a16:creationId xmlns:a16="http://schemas.microsoft.com/office/drawing/2014/main" id="{CE448519-D62C-4B14-B411-28CEA34C2E92}"/>
            </a:ext>
          </a:extLst>
        </xdr:cNvPr>
        <xdr:cNvSpPr/>
      </xdr:nvSpPr>
      <xdr:spPr>
        <a:xfrm>
          <a:off x="1082675" y="10455275"/>
          <a:ext cx="9842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44450</xdr:rowOff>
    </xdr:from>
    <xdr:to>
      <xdr:col>10</xdr:col>
      <xdr:colOff>114300</xdr:colOff>
      <xdr:row>61</xdr:row>
      <xdr:rowOff>72390</xdr:rowOff>
    </xdr:to>
    <xdr:cxnSp macro="">
      <xdr:nvCxnSpPr>
        <xdr:cNvPr id="97" name="直線コネクタ 96">
          <a:extLst>
            <a:ext uri="{FF2B5EF4-FFF2-40B4-BE49-F238E27FC236}">
              <a16:creationId xmlns:a16="http://schemas.microsoft.com/office/drawing/2014/main" id="{BB0302DD-6520-4000-8E09-B06A3E21C205}"/>
            </a:ext>
          </a:extLst>
        </xdr:cNvPr>
        <xdr:cNvCxnSpPr/>
      </xdr:nvCxnSpPr>
      <xdr:spPr>
        <a:xfrm>
          <a:off x="1133475" y="10506075"/>
          <a:ext cx="885825"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2557</xdr:rowOff>
    </xdr:from>
    <xdr:ext cx="405111" cy="259045"/>
    <xdr:sp macro="" textlink="">
      <xdr:nvSpPr>
        <xdr:cNvPr id="98" name="n_1aveValue【体育館・プール】&#10;有形固定資産減価償却率">
          <a:extLst>
            <a:ext uri="{FF2B5EF4-FFF2-40B4-BE49-F238E27FC236}">
              <a16:creationId xmlns:a16="http://schemas.microsoft.com/office/drawing/2014/main" id="{683107B6-5094-4B61-BFAC-C77024D99F83}"/>
            </a:ext>
          </a:extLst>
        </xdr:cNvPr>
        <xdr:cNvSpPr txBox="1"/>
      </xdr:nvSpPr>
      <xdr:spPr>
        <a:xfrm>
          <a:off x="3582044" y="10118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133367</xdr:rowOff>
    </xdr:from>
    <xdr:ext cx="405111" cy="259045"/>
    <xdr:sp macro="" textlink="">
      <xdr:nvSpPr>
        <xdr:cNvPr id="99" name="n_2aveValue【体育館・プール】&#10;有形固定資産減価償却率">
          <a:extLst>
            <a:ext uri="{FF2B5EF4-FFF2-40B4-BE49-F238E27FC236}">
              <a16:creationId xmlns:a16="http://schemas.microsoft.com/office/drawing/2014/main" id="{B49FB93B-059D-47E1-9D6A-D01F1F097026}"/>
            </a:ext>
          </a:extLst>
        </xdr:cNvPr>
        <xdr:cNvSpPr txBox="1"/>
      </xdr:nvSpPr>
      <xdr:spPr>
        <a:xfrm>
          <a:off x="2705744" y="10077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96537</xdr:rowOff>
    </xdr:from>
    <xdr:ext cx="405111" cy="259045"/>
    <xdr:sp macro="" textlink="">
      <xdr:nvSpPr>
        <xdr:cNvPr id="100" name="n_3aveValue【体育館・プール】&#10;有形固定資産減価償却率">
          <a:extLst>
            <a:ext uri="{FF2B5EF4-FFF2-40B4-BE49-F238E27FC236}">
              <a16:creationId xmlns:a16="http://schemas.microsoft.com/office/drawing/2014/main" id="{D4BAF325-CFFB-4154-849C-B3560097E08C}"/>
            </a:ext>
          </a:extLst>
        </xdr:cNvPr>
        <xdr:cNvSpPr txBox="1"/>
      </xdr:nvSpPr>
      <xdr:spPr>
        <a:xfrm>
          <a:off x="1819919" y="100406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154957</xdr:rowOff>
    </xdr:from>
    <xdr:ext cx="405111" cy="259045"/>
    <xdr:sp macro="" textlink="">
      <xdr:nvSpPr>
        <xdr:cNvPr id="101" name="n_4aveValue【体育館・プール】&#10;有形固定資産減価償却率">
          <a:extLst>
            <a:ext uri="{FF2B5EF4-FFF2-40B4-BE49-F238E27FC236}">
              <a16:creationId xmlns:a16="http://schemas.microsoft.com/office/drawing/2014/main" id="{86ED40D9-C5F5-4FF2-8D32-74FC9659A822}"/>
            </a:ext>
          </a:extLst>
        </xdr:cNvPr>
        <xdr:cNvSpPr txBox="1"/>
      </xdr:nvSpPr>
      <xdr:spPr>
        <a:xfrm>
          <a:off x="930919" y="9927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163847</xdr:rowOff>
    </xdr:from>
    <xdr:ext cx="405111" cy="259045"/>
    <xdr:sp macro="" textlink="">
      <xdr:nvSpPr>
        <xdr:cNvPr id="102" name="n_1mainValue【体育館・プール】&#10;有形固定資産減価償却率">
          <a:extLst>
            <a:ext uri="{FF2B5EF4-FFF2-40B4-BE49-F238E27FC236}">
              <a16:creationId xmlns:a16="http://schemas.microsoft.com/office/drawing/2014/main" id="{AED7C4FD-44D6-468C-B070-9F6B6ABB31E0}"/>
            </a:ext>
          </a:extLst>
        </xdr:cNvPr>
        <xdr:cNvSpPr txBox="1"/>
      </xdr:nvSpPr>
      <xdr:spPr>
        <a:xfrm>
          <a:off x="3582044" y="10625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135907</xdr:rowOff>
    </xdr:from>
    <xdr:ext cx="405111" cy="259045"/>
    <xdr:sp macro="" textlink="">
      <xdr:nvSpPr>
        <xdr:cNvPr id="103" name="n_2mainValue【体育館・プール】&#10;有形固定資産減価償却率">
          <a:extLst>
            <a:ext uri="{FF2B5EF4-FFF2-40B4-BE49-F238E27FC236}">
              <a16:creationId xmlns:a16="http://schemas.microsoft.com/office/drawing/2014/main" id="{95F64166-53CF-4049-A481-B3FF16AD0249}"/>
            </a:ext>
          </a:extLst>
        </xdr:cNvPr>
        <xdr:cNvSpPr txBox="1"/>
      </xdr:nvSpPr>
      <xdr:spPr>
        <a:xfrm>
          <a:off x="2705744" y="10594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114317</xdr:rowOff>
    </xdr:from>
    <xdr:ext cx="405111" cy="259045"/>
    <xdr:sp macro="" textlink="">
      <xdr:nvSpPr>
        <xdr:cNvPr id="104" name="n_3mainValue【体育館・プール】&#10;有形固定資産減価償却率">
          <a:extLst>
            <a:ext uri="{FF2B5EF4-FFF2-40B4-BE49-F238E27FC236}">
              <a16:creationId xmlns:a16="http://schemas.microsoft.com/office/drawing/2014/main" id="{9B30F170-20AC-4D4A-AE68-ECBDD2EC129A}"/>
            </a:ext>
          </a:extLst>
        </xdr:cNvPr>
        <xdr:cNvSpPr txBox="1"/>
      </xdr:nvSpPr>
      <xdr:spPr>
        <a:xfrm>
          <a:off x="1819919" y="10572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86377</xdr:rowOff>
    </xdr:from>
    <xdr:ext cx="405111" cy="259045"/>
    <xdr:sp macro="" textlink="">
      <xdr:nvSpPr>
        <xdr:cNvPr id="105" name="n_4mainValue【体育館・プール】&#10;有形固定資産減価償却率">
          <a:extLst>
            <a:ext uri="{FF2B5EF4-FFF2-40B4-BE49-F238E27FC236}">
              <a16:creationId xmlns:a16="http://schemas.microsoft.com/office/drawing/2014/main" id="{B7224875-AE85-4ED6-BF9D-2930266D511C}"/>
            </a:ext>
          </a:extLst>
        </xdr:cNvPr>
        <xdr:cNvSpPr txBox="1"/>
      </xdr:nvSpPr>
      <xdr:spPr>
        <a:xfrm>
          <a:off x="930919" y="10548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06" name="正方形/長方形 105">
          <a:extLst>
            <a:ext uri="{FF2B5EF4-FFF2-40B4-BE49-F238E27FC236}">
              <a16:creationId xmlns:a16="http://schemas.microsoft.com/office/drawing/2014/main" id="{8B42432D-D02F-4C2A-BC39-6B031C7745B6}"/>
            </a:ext>
          </a:extLst>
        </xdr:cNvPr>
        <xdr:cNvSpPr/>
      </xdr:nvSpPr>
      <xdr:spPr>
        <a:xfrm>
          <a:off x="6607175" y="8001000"/>
          <a:ext cx="47244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07" name="正方形/長方形 106">
          <a:extLst>
            <a:ext uri="{FF2B5EF4-FFF2-40B4-BE49-F238E27FC236}">
              <a16:creationId xmlns:a16="http://schemas.microsoft.com/office/drawing/2014/main" id="{0C8576A8-C8FF-42BD-8473-CBD0E102DDD2}"/>
            </a:ext>
          </a:extLst>
        </xdr:cNvPr>
        <xdr:cNvSpPr/>
      </xdr:nvSpPr>
      <xdr:spPr>
        <a:xfrm>
          <a:off x="6734175" y="866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08" name="正方形/長方形 107">
          <a:extLst>
            <a:ext uri="{FF2B5EF4-FFF2-40B4-BE49-F238E27FC236}">
              <a16:creationId xmlns:a16="http://schemas.microsoft.com/office/drawing/2014/main" id="{BCBAA0EA-AC73-43E4-B5AC-C8030E120A7C}"/>
            </a:ext>
          </a:extLst>
        </xdr:cNvPr>
        <xdr:cNvSpPr/>
      </xdr:nvSpPr>
      <xdr:spPr>
        <a:xfrm>
          <a:off x="6734175" y="886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09" name="正方形/長方形 108">
          <a:extLst>
            <a:ext uri="{FF2B5EF4-FFF2-40B4-BE49-F238E27FC236}">
              <a16:creationId xmlns:a16="http://schemas.microsoft.com/office/drawing/2014/main" id="{0F61F45B-405C-4507-BBA2-AA356F57F218}"/>
            </a:ext>
          </a:extLst>
        </xdr:cNvPr>
        <xdr:cNvSpPr/>
      </xdr:nvSpPr>
      <xdr:spPr>
        <a:xfrm>
          <a:off x="7750175" y="866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10" name="正方形/長方形 109">
          <a:extLst>
            <a:ext uri="{FF2B5EF4-FFF2-40B4-BE49-F238E27FC236}">
              <a16:creationId xmlns:a16="http://schemas.microsoft.com/office/drawing/2014/main" id="{178E2C70-B404-4AE3-81D3-8C0DBF8A3B6C}"/>
            </a:ext>
          </a:extLst>
        </xdr:cNvPr>
        <xdr:cNvSpPr/>
      </xdr:nvSpPr>
      <xdr:spPr>
        <a:xfrm>
          <a:off x="7750175" y="886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11" name="正方形/長方形 110">
          <a:extLst>
            <a:ext uri="{FF2B5EF4-FFF2-40B4-BE49-F238E27FC236}">
              <a16:creationId xmlns:a16="http://schemas.microsoft.com/office/drawing/2014/main" id="{91D1A2B4-C979-4143-A532-EBAAC3A6F2F5}"/>
            </a:ext>
          </a:extLst>
        </xdr:cNvPr>
        <xdr:cNvSpPr/>
      </xdr:nvSpPr>
      <xdr:spPr>
        <a:xfrm>
          <a:off x="8893175" y="866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12" name="正方形/長方形 111">
          <a:extLst>
            <a:ext uri="{FF2B5EF4-FFF2-40B4-BE49-F238E27FC236}">
              <a16:creationId xmlns:a16="http://schemas.microsoft.com/office/drawing/2014/main" id="{F851E730-FC27-42CE-ACD5-C6541BAF4573}"/>
            </a:ext>
          </a:extLst>
        </xdr:cNvPr>
        <xdr:cNvSpPr/>
      </xdr:nvSpPr>
      <xdr:spPr>
        <a:xfrm>
          <a:off x="8893175" y="886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13" name="正方形/長方形 112">
          <a:extLst>
            <a:ext uri="{FF2B5EF4-FFF2-40B4-BE49-F238E27FC236}">
              <a16:creationId xmlns:a16="http://schemas.microsoft.com/office/drawing/2014/main" id="{308A2F3C-2240-4544-8A5F-9084D400FF79}"/>
            </a:ext>
          </a:extLst>
        </xdr:cNvPr>
        <xdr:cNvSpPr/>
      </xdr:nvSpPr>
      <xdr:spPr>
        <a:xfrm>
          <a:off x="6607175"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14" name="テキスト ボックス 113">
          <a:extLst>
            <a:ext uri="{FF2B5EF4-FFF2-40B4-BE49-F238E27FC236}">
              <a16:creationId xmlns:a16="http://schemas.microsoft.com/office/drawing/2014/main" id="{961AFD5A-4522-4BA2-9305-61369478D5C7}"/>
            </a:ext>
          </a:extLst>
        </xdr:cNvPr>
        <xdr:cNvSpPr txBox="1"/>
      </xdr:nvSpPr>
      <xdr:spPr>
        <a:xfrm>
          <a:off x="6569075"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15" name="直線コネクタ 114">
          <a:extLst>
            <a:ext uri="{FF2B5EF4-FFF2-40B4-BE49-F238E27FC236}">
              <a16:creationId xmlns:a16="http://schemas.microsoft.com/office/drawing/2014/main" id="{61760D66-6A5B-46B2-9482-8ACB84554752}"/>
            </a:ext>
          </a:extLst>
        </xdr:cNvPr>
        <xdr:cNvCxnSpPr/>
      </xdr:nvCxnSpPr>
      <xdr:spPr>
        <a:xfrm>
          <a:off x="6607175"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116" name="直線コネクタ 115">
          <a:extLst>
            <a:ext uri="{FF2B5EF4-FFF2-40B4-BE49-F238E27FC236}">
              <a16:creationId xmlns:a16="http://schemas.microsoft.com/office/drawing/2014/main" id="{54F12CA3-55D0-4153-AAF7-B547BC6968DB}"/>
            </a:ext>
          </a:extLst>
        </xdr:cNvPr>
        <xdr:cNvCxnSpPr/>
      </xdr:nvCxnSpPr>
      <xdr:spPr>
        <a:xfrm>
          <a:off x="6607175"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117" name="テキスト ボックス 116">
          <a:extLst>
            <a:ext uri="{FF2B5EF4-FFF2-40B4-BE49-F238E27FC236}">
              <a16:creationId xmlns:a16="http://schemas.microsoft.com/office/drawing/2014/main" id="{EEBA092E-4B85-4549-85ED-A1652A3CA5F5}"/>
            </a:ext>
          </a:extLst>
        </xdr:cNvPr>
        <xdr:cNvSpPr txBox="1"/>
      </xdr:nvSpPr>
      <xdr:spPr>
        <a:xfrm>
          <a:off x="6136821" y="10909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118" name="直線コネクタ 117">
          <a:extLst>
            <a:ext uri="{FF2B5EF4-FFF2-40B4-BE49-F238E27FC236}">
              <a16:creationId xmlns:a16="http://schemas.microsoft.com/office/drawing/2014/main" id="{A09D547D-C28E-4125-A4B3-EDD2C69B51CA}"/>
            </a:ext>
          </a:extLst>
        </xdr:cNvPr>
        <xdr:cNvCxnSpPr/>
      </xdr:nvCxnSpPr>
      <xdr:spPr>
        <a:xfrm>
          <a:off x="6607175"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119" name="テキスト ボックス 118">
          <a:extLst>
            <a:ext uri="{FF2B5EF4-FFF2-40B4-BE49-F238E27FC236}">
              <a16:creationId xmlns:a16="http://schemas.microsoft.com/office/drawing/2014/main" id="{A812C5A7-A660-4184-A9E4-C03C36905EAD}"/>
            </a:ext>
          </a:extLst>
        </xdr:cNvPr>
        <xdr:cNvSpPr txBox="1"/>
      </xdr:nvSpPr>
      <xdr:spPr>
        <a:xfrm>
          <a:off x="6136821" y="10528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120" name="直線コネクタ 119">
          <a:extLst>
            <a:ext uri="{FF2B5EF4-FFF2-40B4-BE49-F238E27FC236}">
              <a16:creationId xmlns:a16="http://schemas.microsoft.com/office/drawing/2014/main" id="{52E4F331-46E4-4A52-8404-51691099BCD5}"/>
            </a:ext>
          </a:extLst>
        </xdr:cNvPr>
        <xdr:cNvCxnSpPr/>
      </xdr:nvCxnSpPr>
      <xdr:spPr>
        <a:xfrm>
          <a:off x="6607175"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121" name="テキスト ボックス 120">
          <a:extLst>
            <a:ext uri="{FF2B5EF4-FFF2-40B4-BE49-F238E27FC236}">
              <a16:creationId xmlns:a16="http://schemas.microsoft.com/office/drawing/2014/main" id="{78A25329-AC4C-4F21-B1AA-7E11DB293DE6}"/>
            </a:ext>
          </a:extLst>
        </xdr:cNvPr>
        <xdr:cNvSpPr txBox="1"/>
      </xdr:nvSpPr>
      <xdr:spPr>
        <a:xfrm>
          <a:off x="6136821" y="10147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122" name="直線コネクタ 121">
          <a:extLst>
            <a:ext uri="{FF2B5EF4-FFF2-40B4-BE49-F238E27FC236}">
              <a16:creationId xmlns:a16="http://schemas.microsoft.com/office/drawing/2014/main" id="{FBCF0FE0-247B-474B-9605-561F7A473041}"/>
            </a:ext>
          </a:extLst>
        </xdr:cNvPr>
        <xdr:cNvCxnSpPr/>
      </xdr:nvCxnSpPr>
      <xdr:spPr>
        <a:xfrm>
          <a:off x="6607175"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123" name="テキスト ボックス 122">
          <a:extLst>
            <a:ext uri="{FF2B5EF4-FFF2-40B4-BE49-F238E27FC236}">
              <a16:creationId xmlns:a16="http://schemas.microsoft.com/office/drawing/2014/main" id="{BCE3783B-A4D6-4762-A5DE-1498DB3BA619}"/>
            </a:ext>
          </a:extLst>
        </xdr:cNvPr>
        <xdr:cNvSpPr txBox="1"/>
      </xdr:nvSpPr>
      <xdr:spPr>
        <a:xfrm>
          <a:off x="6136821" y="9766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124" name="直線コネクタ 123">
          <a:extLst>
            <a:ext uri="{FF2B5EF4-FFF2-40B4-BE49-F238E27FC236}">
              <a16:creationId xmlns:a16="http://schemas.microsoft.com/office/drawing/2014/main" id="{8EB9E727-CE46-470A-A3E5-E9809769A052}"/>
            </a:ext>
          </a:extLst>
        </xdr:cNvPr>
        <xdr:cNvCxnSpPr/>
      </xdr:nvCxnSpPr>
      <xdr:spPr>
        <a:xfrm>
          <a:off x="6607175"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125" name="テキスト ボックス 124">
          <a:extLst>
            <a:ext uri="{FF2B5EF4-FFF2-40B4-BE49-F238E27FC236}">
              <a16:creationId xmlns:a16="http://schemas.microsoft.com/office/drawing/2014/main" id="{1539D403-D5B5-435D-80BD-A9D8C8A78536}"/>
            </a:ext>
          </a:extLst>
        </xdr:cNvPr>
        <xdr:cNvSpPr txBox="1"/>
      </xdr:nvSpPr>
      <xdr:spPr>
        <a:xfrm>
          <a:off x="6136821" y="9385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26" name="直線コネクタ 125">
          <a:extLst>
            <a:ext uri="{FF2B5EF4-FFF2-40B4-BE49-F238E27FC236}">
              <a16:creationId xmlns:a16="http://schemas.microsoft.com/office/drawing/2014/main" id="{7E79FC6E-949D-40D0-9FE1-D0252A503FD7}"/>
            </a:ext>
          </a:extLst>
        </xdr:cNvPr>
        <xdr:cNvCxnSpPr/>
      </xdr:nvCxnSpPr>
      <xdr:spPr>
        <a:xfrm>
          <a:off x="6607175"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127" name="テキスト ボックス 126">
          <a:extLst>
            <a:ext uri="{FF2B5EF4-FFF2-40B4-BE49-F238E27FC236}">
              <a16:creationId xmlns:a16="http://schemas.microsoft.com/office/drawing/2014/main" id="{907BF770-8B30-46ED-9949-FC36AB96DDF4}"/>
            </a:ext>
          </a:extLst>
        </xdr:cNvPr>
        <xdr:cNvSpPr txBox="1"/>
      </xdr:nvSpPr>
      <xdr:spPr>
        <a:xfrm>
          <a:off x="6136821" y="9004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28" name="【体育館・プール】&#10;一人当たり面積グラフ枠">
          <a:extLst>
            <a:ext uri="{FF2B5EF4-FFF2-40B4-BE49-F238E27FC236}">
              <a16:creationId xmlns:a16="http://schemas.microsoft.com/office/drawing/2014/main" id="{3B32575F-6F16-4A8D-BDC6-563B85829F0E}"/>
            </a:ext>
          </a:extLst>
        </xdr:cNvPr>
        <xdr:cNvSpPr/>
      </xdr:nvSpPr>
      <xdr:spPr>
        <a:xfrm>
          <a:off x="6607175"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35433</xdr:rowOff>
    </xdr:from>
    <xdr:to>
      <xdr:col>54</xdr:col>
      <xdr:colOff>189865</xdr:colOff>
      <xdr:row>64</xdr:row>
      <xdr:rowOff>20955</xdr:rowOff>
    </xdr:to>
    <xdr:cxnSp macro="">
      <xdr:nvCxnSpPr>
        <xdr:cNvPr id="129" name="直線コネクタ 128">
          <a:extLst>
            <a:ext uri="{FF2B5EF4-FFF2-40B4-BE49-F238E27FC236}">
              <a16:creationId xmlns:a16="http://schemas.microsoft.com/office/drawing/2014/main" id="{B37E3133-24F8-432D-A023-BCB4E88CAD4A}"/>
            </a:ext>
          </a:extLst>
        </xdr:cNvPr>
        <xdr:cNvCxnSpPr/>
      </xdr:nvCxnSpPr>
      <xdr:spPr>
        <a:xfrm flipV="1">
          <a:off x="10476865" y="9465183"/>
          <a:ext cx="0" cy="15285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24782</xdr:rowOff>
    </xdr:from>
    <xdr:ext cx="469744" cy="259045"/>
    <xdr:sp macro="" textlink="">
      <xdr:nvSpPr>
        <xdr:cNvPr id="130" name="【体育館・プール】&#10;一人当たり面積最小値テキスト">
          <a:extLst>
            <a:ext uri="{FF2B5EF4-FFF2-40B4-BE49-F238E27FC236}">
              <a16:creationId xmlns:a16="http://schemas.microsoft.com/office/drawing/2014/main" id="{F9F455D3-BAD5-4F9B-8295-F3E6F37CB738}"/>
            </a:ext>
          </a:extLst>
        </xdr:cNvPr>
        <xdr:cNvSpPr txBox="1"/>
      </xdr:nvSpPr>
      <xdr:spPr>
        <a:xfrm>
          <a:off x="10515600" y="11000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20955</xdr:rowOff>
    </xdr:from>
    <xdr:to>
      <xdr:col>55</xdr:col>
      <xdr:colOff>88900</xdr:colOff>
      <xdr:row>64</xdr:row>
      <xdr:rowOff>20955</xdr:rowOff>
    </xdr:to>
    <xdr:cxnSp macro="">
      <xdr:nvCxnSpPr>
        <xdr:cNvPr id="131" name="直線コネクタ 130">
          <a:extLst>
            <a:ext uri="{FF2B5EF4-FFF2-40B4-BE49-F238E27FC236}">
              <a16:creationId xmlns:a16="http://schemas.microsoft.com/office/drawing/2014/main" id="{4C3F0C0B-913A-4B55-8FA4-ACD91CEE6C71}"/>
            </a:ext>
          </a:extLst>
        </xdr:cNvPr>
        <xdr:cNvCxnSpPr/>
      </xdr:nvCxnSpPr>
      <xdr:spPr>
        <a:xfrm>
          <a:off x="10391775" y="109937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53</xdr:row>
      <xdr:rowOff>153560</xdr:rowOff>
    </xdr:from>
    <xdr:ext cx="469744" cy="259045"/>
    <xdr:sp macro="" textlink="">
      <xdr:nvSpPr>
        <xdr:cNvPr id="132" name="【体育館・プール】&#10;一人当たり面積最大値テキスト">
          <a:extLst>
            <a:ext uri="{FF2B5EF4-FFF2-40B4-BE49-F238E27FC236}">
              <a16:creationId xmlns:a16="http://schemas.microsoft.com/office/drawing/2014/main" id="{49AB9BEE-C7B1-4BCE-92C6-A1771145717F}"/>
            </a:ext>
          </a:extLst>
        </xdr:cNvPr>
        <xdr:cNvSpPr txBox="1"/>
      </xdr:nvSpPr>
      <xdr:spPr>
        <a:xfrm>
          <a:off x="10515600" y="92404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35433</xdr:rowOff>
    </xdr:from>
    <xdr:to>
      <xdr:col>55</xdr:col>
      <xdr:colOff>88900</xdr:colOff>
      <xdr:row>55</xdr:row>
      <xdr:rowOff>35433</xdr:rowOff>
    </xdr:to>
    <xdr:cxnSp macro="">
      <xdr:nvCxnSpPr>
        <xdr:cNvPr id="133" name="直線コネクタ 132">
          <a:extLst>
            <a:ext uri="{FF2B5EF4-FFF2-40B4-BE49-F238E27FC236}">
              <a16:creationId xmlns:a16="http://schemas.microsoft.com/office/drawing/2014/main" id="{4F4432AC-4E94-4F8D-9CBE-43B1E89BCF7E}"/>
            </a:ext>
          </a:extLst>
        </xdr:cNvPr>
        <xdr:cNvCxnSpPr/>
      </xdr:nvCxnSpPr>
      <xdr:spPr>
        <a:xfrm>
          <a:off x="10391775" y="94651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143908</xdr:rowOff>
    </xdr:from>
    <xdr:ext cx="469744" cy="259045"/>
    <xdr:sp macro="" textlink="">
      <xdr:nvSpPr>
        <xdr:cNvPr id="134" name="【体育館・プール】&#10;一人当たり面積平均値テキスト">
          <a:extLst>
            <a:ext uri="{FF2B5EF4-FFF2-40B4-BE49-F238E27FC236}">
              <a16:creationId xmlns:a16="http://schemas.microsoft.com/office/drawing/2014/main" id="{EF794326-F452-4869-B3B6-765DB993A05B}"/>
            </a:ext>
          </a:extLst>
        </xdr:cNvPr>
        <xdr:cNvSpPr txBox="1"/>
      </xdr:nvSpPr>
      <xdr:spPr>
        <a:xfrm>
          <a:off x="10515600" y="1043408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121031</xdr:rowOff>
    </xdr:from>
    <xdr:to>
      <xdr:col>55</xdr:col>
      <xdr:colOff>50800</xdr:colOff>
      <xdr:row>62</xdr:row>
      <xdr:rowOff>51181</xdr:rowOff>
    </xdr:to>
    <xdr:sp macro="" textlink="">
      <xdr:nvSpPr>
        <xdr:cNvPr id="135" name="フローチャート: 判断 134">
          <a:extLst>
            <a:ext uri="{FF2B5EF4-FFF2-40B4-BE49-F238E27FC236}">
              <a16:creationId xmlns:a16="http://schemas.microsoft.com/office/drawing/2014/main" id="{69F18EF5-626D-4260-B4EA-DBBAC4333580}"/>
            </a:ext>
          </a:extLst>
        </xdr:cNvPr>
        <xdr:cNvSpPr/>
      </xdr:nvSpPr>
      <xdr:spPr>
        <a:xfrm>
          <a:off x="10429875" y="105826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90551</xdr:rowOff>
    </xdr:from>
    <xdr:to>
      <xdr:col>50</xdr:col>
      <xdr:colOff>165100</xdr:colOff>
      <xdr:row>62</xdr:row>
      <xdr:rowOff>20701</xdr:rowOff>
    </xdr:to>
    <xdr:sp macro="" textlink="">
      <xdr:nvSpPr>
        <xdr:cNvPr id="136" name="フローチャート: 判断 135">
          <a:extLst>
            <a:ext uri="{FF2B5EF4-FFF2-40B4-BE49-F238E27FC236}">
              <a16:creationId xmlns:a16="http://schemas.microsoft.com/office/drawing/2014/main" id="{18EF2224-62C1-4839-94F0-3E5A6C0DB9FF}"/>
            </a:ext>
          </a:extLst>
        </xdr:cNvPr>
        <xdr:cNvSpPr/>
      </xdr:nvSpPr>
      <xdr:spPr>
        <a:xfrm>
          <a:off x="9591675" y="105490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152654</xdr:rowOff>
    </xdr:from>
    <xdr:to>
      <xdr:col>46</xdr:col>
      <xdr:colOff>38100</xdr:colOff>
      <xdr:row>62</xdr:row>
      <xdr:rowOff>82804</xdr:rowOff>
    </xdr:to>
    <xdr:sp macro="" textlink="">
      <xdr:nvSpPr>
        <xdr:cNvPr id="137" name="フローチャート: 判断 136">
          <a:extLst>
            <a:ext uri="{FF2B5EF4-FFF2-40B4-BE49-F238E27FC236}">
              <a16:creationId xmlns:a16="http://schemas.microsoft.com/office/drawing/2014/main" id="{C96EFF39-CD6D-4453-A86F-F94C03E0FF36}"/>
            </a:ext>
          </a:extLst>
        </xdr:cNvPr>
        <xdr:cNvSpPr/>
      </xdr:nvSpPr>
      <xdr:spPr>
        <a:xfrm>
          <a:off x="8702675" y="10611104"/>
          <a:ext cx="984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9017</xdr:rowOff>
    </xdr:from>
    <xdr:to>
      <xdr:col>41</xdr:col>
      <xdr:colOff>101600</xdr:colOff>
      <xdr:row>62</xdr:row>
      <xdr:rowOff>110617</xdr:rowOff>
    </xdr:to>
    <xdr:sp macro="" textlink="">
      <xdr:nvSpPr>
        <xdr:cNvPr id="138" name="フローチャート: 判断 137">
          <a:extLst>
            <a:ext uri="{FF2B5EF4-FFF2-40B4-BE49-F238E27FC236}">
              <a16:creationId xmlns:a16="http://schemas.microsoft.com/office/drawing/2014/main" id="{411BD351-8066-48B0-8661-C0D22C4AB236}"/>
            </a:ext>
          </a:extLst>
        </xdr:cNvPr>
        <xdr:cNvSpPr/>
      </xdr:nvSpPr>
      <xdr:spPr>
        <a:xfrm>
          <a:off x="7810500" y="10642092"/>
          <a:ext cx="10477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157988</xdr:rowOff>
    </xdr:from>
    <xdr:to>
      <xdr:col>36</xdr:col>
      <xdr:colOff>165100</xdr:colOff>
      <xdr:row>62</xdr:row>
      <xdr:rowOff>88138</xdr:rowOff>
    </xdr:to>
    <xdr:sp macro="" textlink="">
      <xdr:nvSpPr>
        <xdr:cNvPr id="139" name="フローチャート: 判断 138">
          <a:extLst>
            <a:ext uri="{FF2B5EF4-FFF2-40B4-BE49-F238E27FC236}">
              <a16:creationId xmlns:a16="http://schemas.microsoft.com/office/drawing/2014/main" id="{E47E141D-687D-48FC-9077-872FB23C097E}"/>
            </a:ext>
          </a:extLst>
        </xdr:cNvPr>
        <xdr:cNvSpPr/>
      </xdr:nvSpPr>
      <xdr:spPr>
        <a:xfrm>
          <a:off x="6924675" y="10619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140" name="テキスト ボックス 139">
          <a:extLst>
            <a:ext uri="{FF2B5EF4-FFF2-40B4-BE49-F238E27FC236}">
              <a16:creationId xmlns:a16="http://schemas.microsoft.com/office/drawing/2014/main" id="{482F7827-5944-4F46-A623-06C711D2F8B1}"/>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41" name="テキスト ボックス 140">
          <a:extLst>
            <a:ext uri="{FF2B5EF4-FFF2-40B4-BE49-F238E27FC236}">
              <a16:creationId xmlns:a16="http://schemas.microsoft.com/office/drawing/2014/main" id="{C1593C2C-EA5A-4F8B-AC96-528E51024508}"/>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42" name="テキスト ボックス 141">
          <a:extLst>
            <a:ext uri="{FF2B5EF4-FFF2-40B4-BE49-F238E27FC236}">
              <a16:creationId xmlns:a16="http://schemas.microsoft.com/office/drawing/2014/main" id="{BB508275-3E1E-4F0A-9234-9DFAB12B8AB0}"/>
            </a:ext>
          </a:extLst>
        </xdr:cNvPr>
        <xdr:cNvSpPr txBox="1"/>
      </xdr:nvSpPr>
      <xdr:spPr>
        <a:xfrm>
          <a:off x="8562975"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143" name="テキスト ボックス 142">
          <a:extLst>
            <a:ext uri="{FF2B5EF4-FFF2-40B4-BE49-F238E27FC236}">
              <a16:creationId xmlns:a16="http://schemas.microsoft.com/office/drawing/2014/main" id="{14F35D4E-6F72-4279-9D5A-0A64E2D16E97}"/>
            </a:ext>
          </a:extLst>
        </xdr:cNvPr>
        <xdr:cNvSpPr txBox="1"/>
      </xdr:nvSpPr>
      <xdr:spPr>
        <a:xfrm>
          <a:off x="7673975"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144" name="テキスト ボックス 143">
          <a:extLst>
            <a:ext uri="{FF2B5EF4-FFF2-40B4-BE49-F238E27FC236}">
              <a16:creationId xmlns:a16="http://schemas.microsoft.com/office/drawing/2014/main" id="{03E1E8F4-E4B3-4B2C-BD07-CE7C59BD4AD5}"/>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122555</xdr:rowOff>
    </xdr:from>
    <xdr:to>
      <xdr:col>55</xdr:col>
      <xdr:colOff>50800</xdr:colOff>
      <xdr:row>63</xdr:row>
      <xdr:rowOff>52705</xdr:rowOff>
    </xdr:to>
    <xdr:sp macro="" textlink="">
      <xdr:nvSpPr>
        <xdr:cNvPr id="145" name="楕円 144">
          <a:extLst>
            <a:ext uri="{FF2B5EF4-FFF2-40B4-BE49-F238E27FC236}">
              <a16:creationId xmlns:a16="http://schemas.microsoft.com/office/drawing/2014/main" id="{FFF86213-E2E2-41FA-95C6-B1C2F992984F}"/>
            </a:ext>
          </a:extLst>
        </xdr:cNvPr>
        <xdr:cNvSpPr/>
      </xdr:nvSpPr>
      <xdr:spPr>
        <a:xfrm>
          <a:off x="10429875" y="10755630"/>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100982</xdr:rowOff>
    </xdr:from>
    <xdr:ext cx="469744" cy="259045"/>
    <xdr:sp macro="" textlink="">
      <xdr:nvSpPr>
        <xdr:cNvPr id="146" name="【体育館・プール】&#10;一人当たり面積該当値テキスト">
          <a:extLst>
            <a:ext uri="{FF2B5EF4-FFF2-40B4-BE49-F238E27FC236}">
              <a16:creationId xmlns:a16="http://schemas.microsoft.com/office/drawing/2014/main" id="{4D91DB9F-0C79-40F2-A8B3-47FF6FE4F406}"/>
            </a:ext>
          </a:extLst>
        </xdr:cNvPr>
        <xdr:cNvSpPr txBox="1"/>
      </xdr:nvSpPr>
      <xdr:spPr>
        <a:xfrm>
          <a:off x="10515600" y="10734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128651</xdr:rowOff>
    </xdr:from>
    <xdr:to>
      <xdr:col>50</xdr:col>
      <xdr:colOff>165100</xdr:colOff>
      <xdr:row>63</xdr:row>
      <xdr:rowOff>58801</xdr:rowOff>
    </xdr:to>
    <xdr:sp macro="" textlink="">
      <xdr:nvSpPr>
        <xdr:cNvPr id="147" name="楕円 146">
          <a:extLst>
            <a:ext uri="{FF2B5EF4-FFF2-40B4-BE49-F238E27FC236}">
              <a16:creationId xmlns:a16="http://schemas.microsoft.com/office/drawing/2014/main" id="{C23C15EA-C33E-4AD9-AF86-E82373E23062}"/>
            </a:ext>
          </a:extLst>
        </xdr:cNvPr>
        <xdr:cNvSpPr/>
      </xdr:nvSpPr>
      <xdr:spPr>
        <a:xfrm>
          <a:off x="9591675" y="107585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1905</xdr:rowOff>
    </xdr:from>
    <xdr:to>
      <xdr:col>55</xdr:col>
      <xdr:colOff>0</xdr:colOff>
      <xdr:row>63</xdr:row>
      <xdr:rowOff>8001</xdr:rowOff>
    </xdr:to>
    <xdr:cxnSp macro="">
      <xdr:nvCxnSpPr>
        <xdr:cNvPr id="148" name="直線コネクタ 147">
          <a:extLst>
            <a:ext uri="{FF2B5EF4-FFF2-40B4-BE49-F238E27FC236}">
              <a16:creationId xmlns:a16="http://schemas.microsoft.com/office/drawing/2014/main" id="{4C3FABEF-0405-415F-A2C0-7BC7563512FE}"/>
            </a:ext>
          </a:extLst>
        </xdr:cNvPr>
        <xdr:cNvCxnSpPr/>
      </xdr:nvCxnSpPr>
      <xdr:spPr>
        <a:xfrm flipV="1">
          <a:off x="9639300" y="10803255"/>
          <a:ext cx="838200" cy="92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132842</xdr:rowOff>
    </xdr:from>
    <xdr:to>
      <xdr:col>46</xdr:col>
      <xdr:colOff>38100</xdr:colOff>
      <xdr:row>63</xdr:row>
      <xdr:rowOff>62992</xdr:rowOff>
    </xdr:to>
    <xdr:sp macro="" textlink="">
      <xdr:nvSpPr>
        <xdr:cNvPr id="149" name="楕円 148">
          <a:extLst>
            <a:ext uri="{FF2B5EF4-FFF2-40B4-BE49-F238E27FC236}">
              <a16:creationId xmlns:a16="http://schemas.microsoft.com/office/drawing/2014/main" id="{8F6F1A7B-1DD7-4B1E-AF95-D498A8F73A93}"/>
            </a:ext>
          </a:extLst>
        </xdr:cNvPr>
        <xdr:cNvSpPr/>
      </xdr:nvSpPr>
      <xdr:spPr>
        <a:xfrm>
          <a:off x="8702675" y="10762742"/>
          <a:ext cx="984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8001</xdr:rowOff>
    </xdr:from>
    <xdr:to>
      <xdr:col>50</xdr:col>
      <xdr:colOff>114300</xdr:colOff>
      <xdr:row>63</xdr:row>
      <xdr:rowOff>12192</xdr:rowOff>
    </xdr:to>
    <xdr:cxnSp macro="">
      <xdr:nvCxnSpPr>
        <xdr:cNvPr id="150" name="直線コネクタ 149">
          <a:extLst>
            <a:ext uri="{FF2B5EF4-FFF2-40B4-BE49-F238E27FC236}">
              <a16:creationId xmlns:a16="http://schemas.microsoft.com/office/drawing/2014/main" id="{EB5F4E09-9DD3-4B5F-9FC2-1773982ECCBA}"/>
            </a:ext>
          </a:extLst>
        </xdr:cNvPr>
        <xdr:cNvCxnSpPr/>
      </xdr:nvCxnSpPr>
      <xdr:spPr>
        <a:xfrm flipV="1">
          <a:off x="8753475" y="10812526"/>
          <a:ext cx="885825" cy="4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137033</xdr:rowOff>
    </xdr:from>
    <xdr:to>
      <xdr:col>41</xdr:col>
      <xdr:colOff>101600</xdr:colOff>
      <xdr:row>63</xdr:row>
      <xdr:rowOff>67183</xdr:rowOff>
    </xdr:to>
    <xdr:sp macro="" textlink="">
      <xdr:nvSpPr>
        <xdr:cNvPr id="151" name="楕円 150">
          <a:extLst>
            <a:ext uri="{FF2B5EF4-FFF2-40B4-BE49-F238E27FC236}">
              <a16:creationId xmlns:a16="http://schemas.microsoft.com/office/drawing/2014/main" id="{76BFF01D-AEE5-478A-A092-464A3D24C909}"/>
            </a:ext>
          </a:extLst>
        </xdr:cNvPr>
        <xdr:cNvSpPr/>
      </xdr:nvSpPr>
      <xdr:spPr>
        <a:xfrm>
          <a:off x="7810500" y="10766933"/>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12192</xdr:rowOff>
    </xdr:from>
    <xdr:to>
      <xdr:col>45</xdr:col>
      <xdr:colOff>177800</xdr:colOff>
      <xdr:row>63</xdr:row>
      <xdr:rowOff>16383</xdr:rowOff>
    </xdr:to>
    <xdr:cxnSp macro="">
      <xdr:nvCxnSpPr>
        <xdr:cNvPr id="152" name="直線コネクタ 151">
          <a:extLst>
            <a:ext uri="{FF2B5EF4-FFF2-40B4-BE49-F238E27FC236}">
              <a16:creationId xmlns:a16="http://schemas.microsoft.com/office/drawing/2014/main" id="{EEC12ACF-84BD-4EC1-826E-A8573D844BF8}"/>
            </a:ext>
          </a:extLst>
        </xdr:cNvPr>
        <xdr:cNvCxnSpPr/>
      </xdr:nvCxnSpPr>
      <xdr:spPr>
        <a:xfrm flipV="1">
          <a:off x="7864475" y="10816717"/>
          <a:ext cx="889000" cy="1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141224</xdr:rowOff>
    </xdr:from>
    <xdr:to>
      <xdr:col>36</xdr:col>
      <xdr:colOff>165100</xdr:colOff>
      <xdr:row>63</xdr:row>
      <xdr:rowOff>71374</xdr:rowOff>
    </xdr:to>
    <xdr:sp macro="" textlink="">
      <xdr:nvSpPr>
        <xdr:cNvPr id="153" name="楕円 152">
          <a:extLst>
            <a:ext uri="{FF2B5EF4-FFF2-40B4-BE49-F238E27FC236}">
              <a16:creationId xmlns:a16="http://schemas.microsoft.com/office/drawing/2014/main" id="{B9AD8AA5-36DE-4966-8015-DAAB43C1B04B}"/>
            </a:ext>
          </a:extLst>
        </xdr:cNvPr>
        <xdr:cNvSpPr/>
      </xdr:nvSpPr>
      <xdr:spPr>
        <a:xfrm>
          <a:off x="6924675" y="107742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16383</xdr:rowOff>
    </xdr:from>
    <xdr:to>
      <xdr:col>41</xdr:col>
      <xdr:colOff>50800</xdr:colOff>
      <xdr:row>63</xdr:row>
      <xdr:rowOff>20574</xdr:rowOff>
    </xdr:to>
    <xdr:cxnSp macro="">
      <xdr:nvCxnSpPr>
        <xdr:cNvPr id="154" name="直線コネクタ 153">
          <a:extLst>
            <a:ext uri="{FF2B5EF4-FFF2-40B4-BE49-F238E27FC236}">
              <a16:creationId xmlns:a16="http://schemas.microsoft.com/office/drawing/2014/main" id="{65B924DE-DC6D-41B6-9B61-294853D4079D}"/>
            </a:ext>
          </a:extLst>
        </xdr:cNvPr>
        <xdr:cNvCxnSpPr/>
      </xdr:nvCxnSpPr>
      <xdr:spPr>
        <a:xfrm flipV="1">
          <a:off x="6972300" y="10817733"/>
          <a:ext cx="892175" cy="4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37228</xdr:rowOff>
    </xdr:from>
    <xdr:ext cx="469744" cy="259045"/>
    <xdr:sp macro="" textlink="">
      <xdr:nvSpPr>
        <xdr:cNvPr id="155" name="n_1aveValue【体育館・プール】&#10;一人当たり面積">
          <a:extLst>
            <a:ext uri="{FF2B5EF4-FFF2-40B4-BE49-F238E27FC236}">
              <a16:creationId xmlns:a16="http://schemas.microsoft.com/office/drawing/2014/main" id="{D927D726-DF49-4468-9EB1-3D3DB65B749D}"/>
            </a:ext>
          </a:extLst>
        </xdr:cNvPr>
        <xdr:cNvSpPr txBox="1"/>
      </xdr:nvSpPr>
      <xdr:spPr>
        <a:xfrm>
          <a:off x="9391727" y="103242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99331</xdr:rowOff>
    </xdr:from>
    <xdr:ext cx="469744" cy="259045"/>
    <xdr:sp macro="" textlink="">
      <xdr:nvSpPr>
        <xdr:cNvPr id="156" name="n_2aveValue【体育館・プール】&#10;一人当たり面積">
          <a:extLst>
            <a:ext uri="{FF2B5EF4-FFF2-40B4-BE49-F238E27FC236}">
              <a16:creationId xmlns:a16="http://schemas.microsoft.com/office/drawing/2014/main" id="{CCA4BDC4-FF17-4456-8207-50A513DFF30B}"/>
            </a:ext>
          </a:extLst>
        </xdr:cNvPr>
        <xdr:cNvSpPr txBox="1"/>
      </xdr:nvSpPr>
      <xdr:spPr>
        <a:xfrm>
          <a:off x="8515427" y="103863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127144</xdr:rowOff>
    </xdr:from>
    <xdr:ext cx="469744" cy="259045"/>
    <xdr:sp macro="" textlink="">
      <xdr:nvSpPr>
        <xdr:cNvPr id="157" name="n_3aveValue【体育館・プール】&#10;一人当たり面積">
          <a:extLst>
            <a:ext uri="{FF2B5EF4-FFF2-40B4-BE49-F238E27FC236}">
              <a16:creationId xmlns:a16="http://schemas.microsoft.com/office/drawing/2014/main" id="{A238B522-C61B-4D06-A847-ECCCCD7773DF}"/>
            </a:ext>
          </a:extLst>
        </xdr:cNvPr>
        <xdr:cNvSpPr txBox="1"/>
      </xdr:nvSpPr>
      <xdr:spPr>
        <a:xfrm>
          <a:off x="7629602" y="104173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104665</xdr:rowOff>
    </xdr:from>
    <xdr:ext cx="469744" cy="259045"/>
    <xdr:sp macro="" textlink="">
      <xdr:nvSpPr>
        <xdr:cNvPr id="158" name="n_4aveValue【体育館・プール】&#10;一人当たり面積">
          <a:extLst>
            <a:ext uri="{FF2B5EF4-FFF2-40B4-BE49-F238E27FC236}">
              <a16:creationId xmlns:a16="http://schemas.microsoft.com/office/drawing/2014/main" id="{FA27FEAD-AE40-4691-BA75-4A8C6FB7A6D2}"/>
            </a:ext>
          </a:extLst>
        </xdr:cNvPr>
        <xdr:cNvSpPr txBox="1"/>
      </xdr:nvSpPr>
      <xdr:spPr>
        <a:xfrm>
          <a:off x="6740602" y="103948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49928</xdr:rowOff>
    </xdr:from>
    <xdr:ext cx="469744" cy="259045"/>
    <xdr:sp macro="" textlink="">
      <xdr:nvSpPr>
        <xdr:cNvPr id="159" name="n_1mainValue【体育館・プール】&#10;一人当たり面積">
          <a:extLst>
            <a:ext uri="{FF2B5EF4-FFF2-40B4-BE49-F238E27FC236}">
              <a16:creationId xmlns:a16="http://schemas.microsoft.com/office/drawing/2014/main" id="{4D725D10-262C-4784-A366-4F6A099FDCB0}"/>
            </a:ext>
          </a:extLst>
        </xdr:cNvPr>
        <xdr:cNvSpPr txBox="1"/>
      </xdr:nvSpPr>
      <xdr:spPr>
        <a:xfrm>
          <a:off x="9391727" y="108544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54119</xdr:rowOff>
    </xdr:from>
    <xdr:ext cx="469744" cy="259045"/>
    <xdr:sp macro="" textlink="">
      <xdr:nvSpPr>
        <xdr:cNvPr id="160" name="n_2mainValue【体育館・プール】&#10;一人当たり面積">
          <a:extLst>
            <a:ext uri="{FF2B5EF4-FFF2-40B4-BE49-F238E27FC236}">
              <a16:creationId xmlns:a16="http://schemas.microsoft.com/office/drawing/2014/main" id="{A83BAC2D-6258-49C3-B3CC-CBE769DEDEDF}"/>
            </a:ext>
          </a:extLst>
        </xdr:cNvPr>
        <xdr:cNvSpPr txBox="1"/>
      </xdr:nvSpPr>
      <xdr:spPr>
        <a:xfrm>
          <a:off x="8515427" y="108554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58310</xdr:rowOff>
    </xdr:from>
    <xdr:ext cx="469744" cy="259045"/>
    <xdr:sp macro="" textlink="">
      <xdr:nvSpPr>
        <xdr:cNvPr id="161" name="n_3mainValue【体育館・プール】&#10;一人当たり面積">
          <a:extLst>
            <a:ext uri="{FF2B5EF4-FFF2-40B4-BE49-F238E27FC236}">
              <a16:creationId xmlns:a16="http://schemas.microsoft.com/office/drawing/2014/main" id="{FA734126-4C74-4591-B55D-A21BCD2EA827}"/>
            </a:ext>
          </a:extLst>
        </xdr:cNvPr>
        <xdr:cNvSpPr txBox="1"/>
      </xdr:nvSpPr>
      <xdr:spPr>
        <a:xfrm>
          <a:off x="7629602" y="108596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62501</xdr:rowOff>
    </xdr:from>
    <xdr:ext cx="469744" cy="259045"/>
    <xdr:sp macro="" textlink="">
      <xdr:nvSpPr>
        <xdr:cNvPr id="162" name="n_4mainValue【体育館・プール】&#10;一人当たり面積">
          <a:extLst>
            <a:ext uri="{FF2B5EF4-FFF2-40B4-BE49-F238E27FC236}">
              <a16:creationId xmlns:a16="http://schemas.microsoft.com/office/drawing/2014/main" id="{20CC76F4-5D20-4F11-ADF6-0E2B850F9592}"/>
            </a:ext>
          </a:extLst>
        </xdr:cNvPr>
        <xdr:cNvSpPr txBox="1"/>
      </xdr:nvSpPr>
      <xdr:spPr>
        <a:xfrm>
          <a:off x="6740602" y="108670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163" name="正方形/長方形 162">
          <a:extLst>
            <a:ext uri="{FF2B5EF4-FFF2-40B4-BE49-F238E27FC236}">
              <a16:creationId xmlns:a16="http://schemas.microsoft.com/office/drawing/2014/main" id="{A78E56C7-E63C-4C25-9C8C-D21E80E14310}"/>
            </a:ext>
          </a:extLst>
        </xdr:cNvPr>
        <xdr:cNvSpPr/>
      </xdr:nvSpPr>
      <xdr:spPr>
        <a:xfrm>
          <a:off x="762000" y="11811000"/>
          <a:ext cx="47244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64" name="正方形/長方形 163">
          <a:extLst>
            <a:ext uri="{FF2B5EF4-FFF2-40B4-BE49-F238E27FC236}">
              <a16:creationId xmlns:a16="http://schemas.microsoft.com/office/drawing/2014/main" id="{1F6E615B-603D-4F23-BE0B-0414A9A8AF74}"/>
            </a:ext>
          </a:extLst>
        </xdr:cNvPr>
        <xdr:cNvSpPr/>
      </xdr:nvSpPr>
      <xdr:spPr>
        <a:xfrm>
          <a:off x="892175" y="1247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65" name="正方形/長方形 164">
          <a:extLst>
            <a:ext uri="{FF2B5EF4-FFF2-40B4-BE49-F238E27FC236}">
              <a16:creationId xmlns:a16="http://schemas.microsoft.com/office/drawing/2014/main" id="{E3D39B9C-27A5-4977-BD0F-74A9DA27139B}"/>
            </a:ext>
          </a:extLst>
        </xdr:cNvPr>
        <xdr:cNvSpPr/>
      </xdr:nvSpPr>
      <xdr:spPr>
        <a:xfrm>
          <a:off x="892175" y="1267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66" name="正方形/長方形 165">
          <a:extLst>
            <a:ext uri="{FF2B5EF4-FFF2-40B4-BE49-F238E27FC236}">
              <a16:creationId xmlns:a16="http://schemas.microsoft.com/office/drawing/2014/main" id="{BBB48C09-DDA4-49C0-9EEC-8C4E09BF93AB}"/>
            </a:ext>
          </a:extLst>
        </xdr:cNvPr>
        <xdr:cNvSpPr/>
      </xdr:nvSpPr>
      <xdr:spPr>
        <a:xfrm>
          <a:off x="1905000" y="1247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67" name="正方形/長方形 166">
          <a:extLst>
            <a:ext uri="{FF2B5EF4-FFF2-40B4-BE49-F238E27FC236}">
              <a16:creationId xmlns:a16="http://schemas.microsoft.com/office/drawing/2014/main" id="{A96932E8-F3FA-4EDB-8BAE-414DE7D216F0}"/>
            </a:ext>
          </a:extLst>
        </xdr:cNvPr>
        <xdr:cNvSpPr/>
      </xdr:nvSpPr>
      <xdr:spPr>
        <a:xfrm>
          <a:off x="1905000" y="1267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68" name="正方形/長方形 167">
          <a:extLst>
            <a:ext uri="{FF2B5EF4-FFF2-40B4-BE49-F238E27FC236}">
              <a16:creationId xmlns:a16="http://schemas.microsoft.com/office/drawing/2014/main" id="{F8569D3E-A6E0-4676-BAFA-B98C500BC81D}"/>
            </a:ext>
          </a:extLst>
        </xdr:cNvPr>
        <xdr:cNvSpPr/>
      </xdr:nvSpPr>
      <xdr:spPr>
        <a:xfrm>
          <a:off x="3048000" y="1247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69" name="正方形/長方形 168">
          <a:extLst>
            <a:ext uri="{FF2B5EF4-FFF2-40B4-BE49-F238E27FC236}">
              <a16:creationId xmlns:a16="http://schemas.microsoft.com/office/drawing/2014/main" id="{CE2AD8C7-B689-43C3-82C7-B63D5814958E}"/>
            </a:ext>
          </a:extLst>
        </xdr:cNvPr>
        <xdr:cNvSpPr/>
      </xdr:nvSpPr>
      <xdr:spPr>
        <a:xfrm>
          <a:off x="3048000" y="1267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70" name="正方形/長方形 169">
          <a:extLst>
            <a:ext uri="{FF2B5EF4-FFF2-40B4-BE49-F238E27FC236}">
              <a16:creationId xmlns:a16="http://schemas.microsoft.com/office/drawing/2014/main" id="{2F30F019-4B37-4742-A34A-3478DE215921}"/>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171" name="テキスト ボックス 170">
          <a:extLst>
            <a:ext uri="{FF2B5EF4-FFF2-40B4-BE49-F238E27FC236}">
              <a16:creationId xmlns:a16="http://schemas.microsoft.com/office/drawing/2014/main" id="{CD63D17B-F800-49B6-8F9C-C6675CF3CC6A}"/>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172" name="直線コネクタ 171">
          <a:extLst>
            <a:ext uri="{FF2B5EF4-FFF2-40B4-BE49-F238E27FC236}">
              <a16:creationId xmlns:a16="http://schemas.microsoft.com/office/drawing/2014/main" id="{B11F3131-BFDD-456D-9395-6088710995FC}"/>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173" name="テキスト ボックス 172">
          <a:extLst>
            <a:ext uri="{FF2B5EF4-FFF2-40B4-BE49-F238E27FC236}">
              <a16:creationId xmlns:a16="http://schemas.microsoft.com/office/drawing/2014/main" id="{10CFEE65-A4F3-4871-B8A1-381DB12912AB}"/>
            </a:ext>
          </a:extLst>
        </xdr:cNvPr>
        <xdr:cNvSpPr txBox="1"/>
      </xdr:nvSpPr>
      <xdr:spPr>
        <a:xfrm>
          <a:off x="297996" y="15100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174" name="直線コネクタ 173">
          <a:extLst>
            <a:ext uri="{FF2B5EF4-FFF2-40B4-BE49-F238E27FC236}">
              <a16:creationId xmlns:a16="http://schemas.microsoft.com/office/drawing/2014/main" id="{CE143AB7-6731-4C3C-8BEA-C916735D9F08}"/>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175" name="テキスト ボックス 174">
          <a:extLst>
            <a:ext uri="{FF2B5EF4-FFF2-40B4-BE49-F238E27FC236}">
              <a16:creationId xmlns:a16="http://schemas.microsoft.com/office/drawing/2014/main" id="{4A754C18-57F6-42FE-813D-9DE5B2E7CE9E}"/>
            </a:ext>
          </a:extLst>
        </xdr:cNvPr>
        <xdr:cNvSpPr txBox="1"/>
      </xdr:nvSpPr>
      <xdr:spPr>
        <a:xfrm>
          <a:off x="297996" y="14719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176" name="直線コネクタ 175">
          <a:extLst>
            <a:ext uri="{FF2B5EF4-FFF2-40B4-BE49-F238E27FC236}">
              <a16:creationId xmlns:a16="http://schemas.microsoft.com/office/drawing/2014/main" id="{F6E6DFB1-0DAA-422F-BC5F-E7EF3796A0D7}"/>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177" name="テキスト ボックス 176">
          <a:extLst>
            <a:ext uri="{FF2B5EF4-FFF2-40B4-BE49-F238E27FC236}">
              <a16:creationId xmlns:a16="http://schemas.microsoft.com/office/drawing/2014/main" id="{0315D4B3-9975-4ED9-9BDC-89BD5E0D9F44}"/>
            </a:ext>
          </a:extLst>
        </xdr:cNvPr>
        <xdr:cNvSpPr txBox="1"/>
      </xdr:nvSpPr>
      <xdr:spPr>
        <a:xfrm>
          <a:off x="358941" y="143389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178" name="直線コネクタ 177">
          <a:extLst>
            <a:ext uri="{FF2B5EF4-FFF2-40B4-BE49-F238E27FC236}">
              <a16:creationId xmlns:a16="http://schemas.microsoft.com/office/drawing/2014/main" id="{220AC4B8-B354-4A04-BE0A-0310E65CD46E}"/>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179" name="テキスト ボックス 178">
          <a:extLst>
            <a:ext uri="{FF2B5EF4-FFF2-40B4-BE49-F238E27FC236}">
              <a16:creationId xmlns:a16="http://schemas.microsoft.com/office/drawing/2014/main" id="{26AD7C2F-B86B-441A-A765-31C7693A94E9}"/>
            </a:ext>
          </a:extLst>
        </xdr:cNvPr>
        <xdr:cNvSpPr txBox="1"/>
      </xdr:nvSpPr>
      <xdr:spPr>
        <a:xfrm>
          <a:off x="358941" y="139579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180" name="直線コネクタ 179">
          <a:extLst>
            <a:ext uri="{FF2B5EF4-FFF2-40B4-BE49-F238E27FC236}">
              <a16:creationId xmlns:a16="http://schemas.microsoft.com/office/drawing/2014/main" id="{24FDAA1E-26DB-4135-B06F-990D25477368}"/>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181" name="テキスト ボックス 180">
          <a:extLst>
            <a:ext uri="{FF2B5EF4-FFF2-40B4-BE49-F238E27FC236}">
              <a16:creationId xmlns:a16="http://schemas.microsoft.com/office/drawing/2014/main" id="{ED14D583-2AB4-4964-A33B-7FA1A03747B3}"/>
            </a:ext>
          </a:extLst>
        </xdr:cNvPr>
        <xdr:cNvSpPr txBox="1"/>
      </xdr:nvSpPr>
      <xdr:spPr>
        <a:xfrm>
          <a:off x="358941" y="135769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182" name="直線コネクタ 181">
          <a:extLst>
            <a:ext uri="{FF2B5EF4-FFF2-40B4-BE49-F238E27FC236}">
              <a16:creationId xmlns:a16="http://schemas.microsoft.com/office/drawing/2014/main" id="{F3FCAAF9-0C11-49FF-9457-12834979D44C}"/>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183" name="テキスト ボックス 182">
          <a:extLst>
            <a:ext uri="{FF2B5EF4-FFF2-40B4-BE49-F238E27FC236}">
              <a16:creationId xmlns:a16="http://schemas.microsoft.com/office/drawing/2014/main" id="{6700736C-2986-42D7-BC77-DF7D24C28E79}"/>
            </a:ext>
          </a:extLst>
        </xdr:cNvPr>
        <xdr:cNvSpPr txBox="1"/>
      </xdr:nvSpPr>
      <xdr:spPr>
        <a:xfrm>
          <a:off x="358941" y="131959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184" name="直線コネクタ 183">
          <a:extLst>
            <a:ext uri="{FF2B5EF4-FFF2-40B4-BE49-F238E27FC236}">
              <a16:creationId xmlns:a16="http://schemas.microsoft.com/office/drawing/2014/main" id="{E9B26B3C-399B-4A8B-AFFB-4A4843EDACBC}"/>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185" name="テキスト ボックス 184">
          <a:extLst>
            <a:ext uri="{FF2B5EF4-FFF2-40B4-BE49-F238E27FC236}">
              <a16:creationId xmlns:a16="http://schemas.microsoft.com/office/drawing/2014/main" id="{A374788B-F339-461F-B963-BBA1632EEA1C}"/>
            </a:ext>
          </a:extLst>
        </xdr:cNvPr>
        <xdr:cNvSpPr txBox="1"/>
      </xdr:nvSpPr>
      <xdr:spPr>
        <a:xfrm>
          <a:off x="423061" y="1281495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186" name="【福祉施設】&#10;有形固定資産減価償却率グラフ枠">
          <a:extLst>
            <a:ext uri="{FF2B5EF4-FFF2-40B4-BE49-F238E27FC236}">
              <a16:creationId xmlns:a16="http://schemas.microsoft.com/office/drawing/2014/main" id="{9FA14442-3A40-42A2-A460-109BF1DF8025}"/>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32386</xdr:rowOff>
    </xdr:from>
    <xdr:to>
      <xdr:col>24</xdr:col>
      <xdr:colOff>62865</xdr:colOff>
      <xdr:row>86</xdr:row>
      <xdr:rowOff>114300</xdr:rowOff>
    </xdr:to>
    <xdr:cxnSp macro="">
      <xdr:nvCxnSpPr>
        <xdr:cNvPr id="187" name="直線コネクタ 186">
          <a:extLst>
            <a:ext uri="{FF2B5EF4-FFF2-40B4-BE49-F238E27FC236}">
              <a16:creationId xmlns:a16="http://schemas.microsoft.com/office/drawing/2014/main" id="{51B1386D-2B1B-4644-B9E1-C5254AAC73BF}"/>
            </a:ext>
          </a:extLst>
        </xdr:cNvPr>
        <xdr:cNvCxnSpPr/>
      </xdr:nvCxnSpPr>
      <xdr:spPr>
        <a:xfrm flipV="1">
          <a:off x="4638040" y="13408661"/>
          <a:ext cx="0" cy="14503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188" name="【福祉施設】&#10;有形固定資産減価償却率最小値テキスト">
          <a:extLst>
            <a:ext uri="{FF2B5EF4-FFF2-40B4-BE49-F238E27FC236}">
              <a16:creationId xmlns:a16="http://schemas.microsoft.com/office/drawing/2014/main" id="{DE0BC9FF-8622-4B71-908E-750327F49E05}"/>
            </a:ext>
          </a:extLst>
        </xdr:cNvPr>
        <xdr:cNvSpPr txBox="1"/>
      </xdr:nvSpPr>
      <xdr:spPr>
        <a:xfrm>
          <a:off x="4676775"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189" name="直線コネクタ 188">
          <a:extLst>
            <a:ext uri="{FF2B5EF4-FFF2-40B4-BE49-F238E27FC236}">
              <a16:creationId xmlns:a16="http://schemas.microsoft.com/office/drawing/2014/main" id="{3FB00440-3B66-4EDB-BDFB-1D2746B12B6A}"/>
            </a:ext>
          </a:extLst>
        </xdr:cNvPr>
        <xdr:cNvCxnSpPr/>
      </xdr:nvCxnSpPr>
      <xdr:spPr>
        <a:xfrm>
          <a:off x="4549775" y="14859000"/>
          <a:ext cx="1746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150513</xdr:rowOff>
    </xdr:from>
    <xdr:ext cx="405111" cy="259045"/>
    <xdr:sp macro="" textlink="">
      <xdr:nvSpPr>
        <xdr:cNvPr id="190" name="【福祉施設】&#10;有形固定資産減価償却率最大値テキスト">
          <a:extLst>
            <a:ext uri="{FF2B5EF4-FFF2-40B4-BE49-F238E27FC236}">
              <a16:creationId xmlns:a16="http://schemas.microsoft.com/office/drawing/2014/main" id="{B5B45A0F-7E49-4C09-9585-0D3465484AC6}"/>
            </a:ext>
          </a:extLst>
        </xdr:cNvPr>
        <xdr:cNvSpPr txBox="1"/>
      </xdr:nvSpPr>
      <xdr:spPr>
        <a:xfrm>
          <a:off x="4676775" y="131807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32386</xdr:rowOff>
    </xdr:from>
    <xdr:to>
      <xdr:col>24</xdr:col>
      <xdr:colOff>152400</xdr:colOff>
      <xdr:row>78</xdr:row>
      <xdr:rowOff>32386</xdr:rowOff>
    </xdr:to>
    <xdr:cxnSp macro="">
      <xdr:nvCxnSpPr>
        <xdr:cNvPr id="191" name="直線コネクタ 190">
          <a:extLst>
            <a:ext uri="{FF2B5EF4-FFF2-40B4-BE49-F238E27FC236}">
              <a16:creationId xmlns:a16="http://schemas.microsoft.com/office/drawing/2014/main" id="{DE45201A-45F5-4976-BE0D-25A86D5E7B07}"/>
            </a:ext>
          </a:extLst>
        </xdr:cNvPr>
        <xdr:cNvCxnSpPr/>
      </xdr:nvCxnSpPr>
      <xdr:spPr>
        <a:xfrm>
          <a:off x="4549775" y="13408661"/>
          <a:ext cx="1746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80</xdr:row>
      <xdr:rowOff>86377</xdr:rowOff>
    </xdr:from>
    <xdr:ext cx="405111" cy="259045"/>
    <xdr:sp macro="" textlink="">
      <xdr:nvSpPr>
        <xdr:cNvPr id="192" name="【福祉施設】&#10;有形固定資産減価償却率平均値テキスト">
          <a:extLst>
            <a:ext uri="{FF2B5EF4-FFF2-40B4-BE49-F238E27FC236}">
              <a16:creationId xmlns:a16="http://schemas.microsoft.com/office/drawing/2014/main" id="{7E4B143D-8762-4CD2-9476-D0A6FDBCBC36}"/>
            </a:ext>
          </a:extLst>
        </xdr:cNvPr>
        <xdr:cNvSpPr txBox="1"/>
      </xdr:nvSpPr>
      <xdr:spPr>
        <a:xfrm>
          <a:off x="4676775" y="1380555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63500</xdr:rowOff>
    </xdr:from>
    <xdr:to>
      <xdr:col>24</xdr:col>
      <xdr:colOff>114300</xdr:colOff>
      <xdr:row>81</xdr:row>
      <xdr:rowOff>165100</xdr:rowOff>
    </xdr:to>
    <xdr:sp macro="" textlink="">
      <xdr:nvSpPr>
        <xdr:cNvPr id="193" name="フローチャート: 判断 192">
          <a:extLst>
            <a:ext uri="{FF2B5EF4-FFF2-40B4-BE49-F238E27FC236}">
              <a16:creationId xmlns:a16="http://schemas.microsoft.com/office/drawing/2014/main" id="{CBA69E87-63E3-4E17-A92F-61D54929494D}"/>
            </a:ext>
          </a:extLst>
        </xdr:cNvPr>
        <xdr:cNvSpPr/>
      </xdr:nvSpPr>
      <xdr:spPr>
        <a:xfrm>
          <a:off x="4587875" y="13954125"/>
          <a:ext cx="984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2539</xdr:rowOff>
    </xdr:from>
    <xdr:to>
      <xdr:col>20</xdr:col>
      <xdr:colOff>38100</xdr:colOff>
      <xdr:row>81</xdr:row>
      <xdr:rowOff>104139</xdr:rowOff>
    </xdr:to>
    <xdr:sp macro="" textlink="">
      <xdr:nvSpPr>
        <xdr:cNvPr id="194" name="フローチャート: 判断 193">
          <a:extLst>
            <a:ext uri="{FF2B5EF4-FFF2-40B4-BE49-F238E27FC236}">
              <a16:creationId xmlns:a16="http://schemas.microsoft.com/office/drawing/2014/main" id="{9116DF0C-C051-48F1-9C55-71EA9D342363}"/>
            </a:ext>
          </a:extLst>
        </xdr:cNvPr>
        <xdr:cNvSpPr/>
      </xdr:nvSpPr>
      <xdr:spPr>
        <a:xfrm>
          <a:off x="3749675" y="13889989"/>
          <a:ext cx="984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80</xdr:row>
      <xdr:rowOff>160655</xdr:rowOff>
    </xdr:from>
    <xdr:to>
      <xdr:col>15</xdr:col>
      <xdr:colOff>101600</xdr:colOff>
      <xdr:row>81</xdr:row>
      <xdr:rowOff>90805</xdr:rowOff>
    </xdr:to>
    <xdr:sp macro="" textlink="">
      <xdr:nvSpPr>
        <xdr:cNvPr id="195" name="フローチャート: 判断 194">
          <a:extLst>
            <a:ext uri="{FF2B5EF4-FFF2-40B4-BE49-F238E27FC236}">
              <a16:creationId xmlns:a16="http://schemas.microsoft.com/office/drawing/2014/main" id="{5F791779-D612-4270-8ACB-A5ACA4479042}"/>
            </a:ext>
          </a:extLst>
        </xdr:cNvPr>
        <xdr:cNvSpPr/>
      </xdr:nvSpPr>
      <xdr:spPr>
        <a:xfrm>
          <a:off x="2857500" y="13879830"/>
          <a:ext cx="10477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80</xdr:row>
      <xdr:rowOff>120650</xdr:rowOff>
    </xdr:from>
    <xdr:to>
      <xdr:col>10</xdr:col>
      <xdr:colOff>165100</xdr:colOff>
      <xdr:row>81</xdr:row>
      <xdr:rowOff>50800</xdr:rowOff>
    </xdr:to>
    <xdr:sp macro="" textlink="">
      <xdr:nvSpPr>
        <xdr:cNvPr id="196" name="フローチャート: 判断 195">
          <a:extLst>
            <a:ext uri="{FF2B5EF4-FFF2-40B4-BE49-F238E27FC236}">
              <a16:creationId xmlns:a16="http://schemas.microsoft.com/office/drawing/2014/main" id="{0874C973-DBE6-4231-A1BA-BFF42890EB9D}"/>
            </a:ext>
          </a:extLst>
        </xdr:cNvPr>
        <xdr:cNvSpPr/>
      </xdr:nvSpPr>
      <xdr:spPr>
        <a:xfrm>
          <a:off x="1971675" y="13839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80</xdr:row>
      <xdr:rowOff>164464</xdr:rowOff>
    </xdr:from>
    <xdr:to>
      <xdr:col>6</xdr:col>
      <xdr:colOff>38100</xdr:colOff>
      <xdr:row>81</xdr:row>
      <xdr:rowOff>94614</xdr:rowOff>
    </xdr:to>
    <xdr:sp macro="" textlink="">
      <xdr:nvSpPr>
        <xdr:cNvPr id="197" name="フローチャート: 判断 196">
          <a:extLst>
            <a:ext uri="{FF2B5EF4-FFF2-40B4-BE49-F238E27FC236}">
              <a16:creationId xmlns:a16="http://schemas.microsoft.com/office/drawing/2014/main" id="{0C91B025-8153-443E-841B-07E0DB8C486D}"/>
            </a:ext>
          </a:extLst>
        </xdr:cNvPr>
        <xdr:cNvSpPr/>
      </xdr:nvSpPr>
      <xdr:spPr>
        <a:xfrm>
          <a:off x="1082675" y="13883639"/>
          <a:ext cx="9842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198" name="テキスト ボックス 197">
          <a:extLst>
            <a:ext uri="{FF2B5EF4-FFF2-40B4-BE49-F238E27FC236}">
              <a16:creationId xmlns:a16="http://schemas.microsoft.com/office/drawing/2014/main" id="{FF03C623-AD3D-40B1-B2EF-116B23334EB1}"/>
            </a:ext>
          </a:extLst>
        </xdr:cNvPr>
        <xdr:cNvSpPr txBox="1"/>
      </xdr:nvSpPr>
      <xdr:spPr>
        <a:xfrm>
          <a:off x="4448175"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199" name="テキスト ボックス 198">
          <a:extLst>
            <a:ext uri="{FF2B5EF4-FFF2-40B4-BE49-F238E27FC236}">
              <a16:creationId xmlns:a16="http://schemas.microsoft.com/office/drawing/2014/main" id="{01ACFD12-3D79-4865-9AC7-1B4DE41AA5ED}"/>
            </a:ext>
          </a:extLst>
        </xdr:cNvPr>
        <xdr:cNvSpPr txBox="1"/>
      </xdr:nvSpPr>
      <xdr:spPr>
        <a:xfrm>
          <a:off x="3609975"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00" name="テキスト ボックス 199">
          <a:extLst>
            <a:ext uri="{FF2B5EF4-FFF2-40B4-BE49-F238E27FC236}">
              <a16:creationId xmlns:a16="http://schemas.microsoft.com/office/drawing/2014/main" id="{064B3322-51BF-44B5-AC09-F25ED9A3BE8C}"/>
            </a:ext>
          </a:extLst>
        </xdr:cNvPr>
        <xdr:cNvSpPr txBox="1"/>
      </xdr:nvSpPr>
      <xdr:spPr>
        <a:xfrm>
          <a:off x="2720975"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01" name="テキスト ボックス 200">
          <a:extLst>
            <a:ext uri="{FF2B5EF4-FFF2-40B4-BE49-F238E27FC236}">
              <a16:creationId xmlns:a16="http://schemas.microsoft.com/office/drawing/2014/main" id="{FE25D5AE-1FF8-491B-AB3B-699179FBE78F}"/>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02" name="テキスト ボックス 201">
          <a:extLst>
            <a:ext uri="{FF2B5EF4-FFF2-40B4-BE49-F238E27FC236}">
              <a16:creationId xmlns:a16="http://schemas.microsoft.com/office/drawing/2014/main" id="{82D69D10-C84C-4592-B000-834BC539CB00}"/>
            </a:ext>
          </a:extLst>
        </xdr:cNvPr>
        <xdr:cNvSpPr txBox="1"/>
      </xdr:nvSpPr>
      <xdr:spPr>
        <a:xfrm>
          <a:off x="942975"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85</xdr:row>
      <xdr:rowOff>99695</xdr:rowOff>
    </xdr:from>
    <xdr:to>
      <xdr:col>24</xdr:col>
      <xdr:colOff>114300</xdr:colOff>
      <xdr:row>86</xdr:row>
      <xdr:rowOff>29845</xdr:rowOff>
    </xdr:to>
    <xdr:sp macro="" textlink="">
      <xdr:nvSpPr>
        <xdr:cNvPr id="203" name="楕円 202">
          <a:extLst>
            <a:ext uri="{FF2B5EF4-FFF2-40B4-BE49-F238E27FC236}">
              <a16:creationId xmlns:a16="http://schemas.microsoft.com/office/drawing/2014/main" id="{095A418E-B78F-43F4-99D4-5210D854AEAE}"/>
            </a:ext>
          </a:extLst>
        </xdr:cNvPr>
        <xdr:cNvSpPr/>
      </xdr:nvSpPr>
      <xdr:spPr>
        <a:xfrm>
          <a:off x="4587875" y="14672945"/>
          <a:ext cx="984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85</xdr:row>
      <xdr:rowOff>78122</xdr:rowOff>
    </xdr:from>
    <xdr:ext cx="405111" cy="259045"/>
    <xdr:sp macro="" textlink="">
      <xdr:nvSpPr>
        <xdr:cNvPr id="204" name="【福祉施設】&#10;有形固定資産減価償却率該当値テキスト">
          <a:extLst>
            <a:ext uri="{FF2B5EF4-FFF2-40B4-BE49-F238E27FC236}">
              <a16:creationId xmlns:a16="http://schemas.microsoft.com/office/drawing/2014/main" id="{171E5FD1-90F7-4880-B081-1266EE6FF436}"/>
            </a:ext>
          </a:extLst>
        </xdr:cNvPr>
        <xdr:cNvSpPr txBox="1"/>
      </xdr:nvSpPr>
      <xdr:spPr>
        <a:xfrm>
          <a:off x="4676775" y="14651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85</xdr:row>
      <xdr:rowOff>61595</xdr:rowOff>
    </xdr:from>
    <xdr:to>
      <xdr:col>20</xdr:col>
      <xdr:colOff>38100</xdr:colOff>
      <xdr:row>85</xdr:row>
      <xdr:rowOff>163195</xdr:rowOff>
    </xdr:to>
    <xdr:sp macro="" textlink="">
      <xdr:nvSpPr>
        <xdr:cNvPr id="205" name="楕円 204">
          <a:extLst>
            <a:ext uri="{FF2B5EF4-FFF2-40B4-BE49-F238E27FC236}">
              <a16:creationId xmlns:a16="http://schemas.microsoft.com/office/drawing/2014/main" id="{7CEDAC8B-9B6D-42A6-A9F7-FB479D8DE1A0}"/>
            </a:ext>
          </a:extLst>
        </xdr:cNvPr>
        <xdr:cNvSpPr/>
      </xdr:nvSpPr>
      <xdr:spPr>
        <a:xfrm>
          <a:off x="3749675" y="14634845"/>
          <a:ext cx="984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85</xdr:row>
      <xdr:rowOff>112395</xdr:rowOff>
    </xdr:from>
    <xdr:to>
      <xdr:col>24</xdr:col>
      <xdr:colOff>63500</xdr:colOff>
      <xdr:row>85</xdr:row>
      <xdr:rowOff>150495</xdr:rowOff>
    </xdr:to>
    <xdr:cxnSp macro="">
      <xdr:nvCxnSpPr>
        <xdr:cNvPr id="206" name="直線コネクタ 205">
          <a:extLst>
            <a:ext uri="{FF2B5EF4-FFF2-40B4-BE49-F238E27FC236}">
              <a16:creationId xmlns:a16="http://schemas.microsoft.com/office/drawing/2014/main" id="{9CA833E7-13E5-4207-9113-5DD6FC0C183C}"/>
            </a:ext>
          </a:extLst>
        </xdr:cNvPr>
        <xdr:cNvCxnSpPr/>
      </xdr:nvCxnSpPr>
      <xdr:spPr>
        <a:xfrm>
          <a:off x="3800475" y="14685645"/>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85</xdr:row>
      <xdr:rowOff>25400</xdr:rowOff>
    </xdr:from>
    <xdr:to>
      <xdr:col>15</xdr:col>
      <xdr:colOff>101600</xdr:colOff>
      <xdr:row>85</xdr:row>
      <xdr:rowOff>127000</xdr:rowOff>
    </xdr:to>
    <xdr:sp macro="" textlink="">
      <xdr:nvSpPr>
        <xdr:cNvPr id="207" name="楕円 206">
          <a:extLst>
            <a:ext uri="{FF2B5EF4-FFF2-40B4-BE49-F238E27FC236}">
              <a16:creationId xmlns:a16="http://schemas.microsoft.com/office/drawing/2014/main" id="{F24798BA-C48B-4E72-A69F-01CD6E9CCEF8}"/>
            </a:ext>
          </a:extLst>
        </xdr:cNvPr>
        <xdr:cNvSpPr/>
      </xdr:nvSpPr>
      <xdr:spPr>
        <a:xfrm>
          <a:off x="2857500" y="14601825"/>
          <a:ext cx="10477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85</xdr:row>
      <xdr:rowOff>76200</xdr:rowOff>
    </xdr:from>
    <xdr:to>
      <xdr:col>19</xdr:col>
      <xdr:colOff>177800</xdr:colOff>
      <xdr:row>85</xdr:row>
      <xdr:rowOff>112395</xdr:rowOff>
    </xdr:to>
    <xdr:cxnSp macro="">
      <xdr:nvCxnSpPr>
        <xdr:cNvPr id="208" name="直線コネクタ 207">
          <a:extLst>
            <a:ext uri="{FF2B5EF4-FFF2-40B4-BE49-F238E27FC236}">
              <a16:creationId xmlns:a16="http://schemas.microsoft.com/office/drawing/2014/main" id="{60707D01-F920-4C71-A652-EA4033E248B9}"/>
            </a:ext>
          </a:extLst>
        </xdr:cNvPr>
        <xdr:cNvCxnSpPr/>
      </xdr:nvCxnSpPr>
      <xdr:spPr>
        <a:xfrm>
          <a:off x="2911475" y="14649450"/>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84</xdr:row>
      <xdr:rowOff>158750</xdr:rowOff>
    </xdr:from>
    <xdr:to>
      <xdr:col>10</xdr:col>
      <xdr:colOff>165100</xdr:colOff>
      <xdr:row>85</xdr:row>
      <xdr:rowOff>88900</xdr:rowOff>
    </xdr:to>
    <xdr:sp macro="" textlink="">
      <xdr:nvSpPr>
        <xdr:cNvPr id="209" name="楕円 208">
          <a:extLst>
            <a:ext uri="{FF2B5EF4-FFF2-40B4-BE49-F238E27FC236}">
              <a16:creationId xmlns:a16="http://schemas.microsoft.com/office/drawing/2014/main" id="{D0746427-776D-4C88-ACFE-D13F0C1086BA}"/>
            </a:ext>
          </a:extLst>
        </xdr:cNvPr>
        <xdr:cNvSpPr/>
      </xdr:nvSpPr>
      <xdr:spPr>
        <a:xfrm>
          <a:off x="1971675" y="14563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85</xdr:row>
      <xdr:rowOff>38100</xdr:rowOff>
    </xdr:from>
    <xdr:to>
      <xdr:col>15</xdr:col>
      <xdr:colOff>50800</xdr:colOff>
      <xdr:row>85</xdr:row>
      <xdr:rowOff>76200</xdr:rowOff>
    </xdr:to>
    <xdr:cxnSp macro="">
      <xdr:nvCxnSpPr>
        <xdr:cNvPr id="210" name="直線コネクタ 209">
          <a:extLst>
            <a:ext uri="{FF2B5EF4-FFF2-40B4-BE49-F238E27FC236}">
              <a16:creationId xmlns:a16="http://schemas.microsoft.com/office/drawing/2014/main" id="{65852B9F-F3DD-40FF-8FA7-E6A0C2058B56}"/>
            </a:ext>
          </a:extLst>
        </xdr:cNvPr>
        <xdr:cNvCxnSpPr/>
      </xdr:nvCxnSpPr>
      <xdr:spPr>
        <a:xfrm>
          <a:off x="2019300" y="14611350"/>
          <a:ext cx="892175"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84</xdr:row>
      <xdr:rowOff>122555</xdr:rowOff>
    </xdr:from>
    <xdr:to>
      <xdr:col>6</xdr:col>
      <xdr:colOff>38100</xdr:colOff>
      <xdr:row>85</xdr:row>
      <xdr:rowOff>52705</xdr:rowOff>
    </xdr:to>
    <xdr:sp macro="" textlink="">
      <xdr:nvSpPr>
        <xdr:cNvPr id="211" name="楕円 210">
          <a:extLst>
            <a:ext uri="{FF2B5EF4-FFF2-40B4-BE49-F238E27FC236}">
              <a16:creationId xmlns:a16="http://schemas.microsoft.com/office/drawing/2014/main" id="{95DBA3D0-D3E2-42E6-8DED-ED812DEBE23D}"/>
            </a:ext>
          </a:extLst>
        </xdr:cNvPr>
        <xdr:cNvSpPr/>
      </xdr:nvSpPr>
      <xdr:spPr>
        <a:xfrm>
          <a:off x="1082675" y="14527530"/>
          <a:ext cx="9842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85</xdr:row>
      <xdr:rowOff>1905</xdr:rowOff>
    </xdr:from>
    <xdr:to>
      <xdr:col>10</xdr:col>
      <xdr:colOff>114300</xdr:colOff>
      <xdr:row>85</xdr:row>
      <xdr:rowOff>38100</xdr:rowOff>
    </xdr:to>
    <xdr:cxnSp macro="">
      <xdr:nvCxnSpPr>
        <xdr:cNvPr id="212" name="直線コネクタ 211">
          <a:extLst>
            <a:ext uri="{FF2B5EF4-FFF2-40B4-BE49-F238E27FC236}">
              <a16:creationId xmlns:a16="http://schemas.microsoft.com/office/drawing/2014/main" id="{C2A33F36-8267-4E9E-80D4-CAB065B0C2E9}"/>
            </a:ext>
          </a:extLst>
        </xdr:cNvPr>
        <xdr:cNvCxnSpPr/>
      </xdr:nvCxnSpPr>
      <xdr:spPr>
        <a:xfrm>
          <a:off x="1133475" y="14575155"/>
          <a:ext cx="885825"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79</xdr:row>
      <xdr:rowOff>120666</xdr:rowOff>
    </xdr:from>
    <xdr:ext cx="405111" cy="259045"/>
    <xdr:sp macro="" textlink="">
      <xdr:nvSpPr>
        <xdr:cNvPr id="213" name="n_1aveValue【福祉施設】&#10;有形固定資産減価償却率">
          <a:extLst>
            <a:ext uri="{FF2B5EF4-FFF2-40B4-BE49-F238E27FC236}">
              <a16:creationId xmlns:a16="http://schemas.microsoft.com/office/drawing/2014/main" id="{ACECA07E-DC3F-4B5C-BF97-7DC0B518295B}"/>
            </a:ext>
          </a:extLst>
        </xdr:cNvPr>
        <xdr:cNvSpPr txBox="1"/>
      </xdr:nvSpPr>
      <xdr:spPr>
        <a:xfrm>
          <a:off x="3582044" y="136683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107332</xdr:rowOff>
    </xdr:from>
    <xdr:ext cx="405111" cy="259045"/>
    <xdr:sp macro="" textlink="">
      <xdr:nvSpPr>
        <xdr:cNvPr id="214" name="n_2aveValue【福祉施設】&#10;有形固定資産減価償却率">
          <a:extLst>
            <a:ext uri="{FF2B5EF4-FFF2-40B4-BE49-F238E27FC236}">
              <a16:creationId xmlns:a16="http://schemas.microsoft.com/office/drawing/2014/main" id="{6BA20115-4FD3-4F3C-8F28-F5F38643A58B}"/>
            </a:ext>
          </a:extLst>
        </xdr:cNvPr>
        <xdr:cNvSpPr txBox="1"/>
      </xdr:nvSpPr>
      <xdr:spPr>
        <a:xfrm>
          <a:off x="2705744" y="13655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67327</xdr:rowOff>
    </xdr:from>
    <xdr:ext cx="405111" cy="259045"/>
    <xdr:sp macro="" textlink="">
      <xdr:nvSpPr>
        <xdr:cNvPr id="215" name="n_3aveValue【福祉施設】&#10;有形固定資産減価償却率">
          <a:extLst>
            <a:ext uri="{FF2B5EF4-FFF2-40B4-BE49-F238E27FC236}">
              <a16:creationId xmlns:a16="http://schemas.microsoft.com/office/drawing/2014/main" id="{6488DD99-C2F6-4EB0-B180-9A1E5EEC9BFB}"/>
            </a:ext>
          </a:extLst>
        </xdr:cNvPr>
        <xdr:cNvSpPr txBox="1"/>
      </xdr:nvSpPr>
      <xdr:spPr>
        <a:xfrm>
          <a:off x="1819919" y="13615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111141</xdr:rowOff>
    </xdr:from>
    <xdr:ext cx="405111" cy="259045"/>
    <xdr:sp macro="" textlink="">
      <xdr:nvSpPr>
        <xdr:cNvPr id="216" name="n_4aveValue【福祉施設】&#10;有形固定資産減価償却率">
          <a:extLst>
            <a:ext uri="{FF2B5EF4-FFF2-40B4-BE49-F238E27FC236}">
              <a16:creationId xmlns:a16="http://schemas.microsoft.com/office/drawing/2014/main" id="{7C85A137-BBF4-4B34-BD8F-3B2CACFE21CD}"/>
            </a:ext>
          </a:extLst>
        </xdr:cNvPr>
        <xdr:cNvSpPr txBox="1"/>
      </xdr:nvSpPr>
      <xdr:spPr>
        <a:xfrm>
          <a:off x="930919" y="136556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85</xdr:row>
      <xdr:rowOff>154322</xdr:rowOff>
    </xdr:from>
    <xdr:ext cx="405111" cy="259045"/>
    <xdr:sp macro="" textlink="">
      <xdr:nvSpPr>
        <xdr:cNvPr id="217" name="n_1mainValue【福祉施設】&#10;有形固定資産減価償却率">
          <a:extLst>
            <a:ext uri="{FF2B5EF4-FFF2-40B4-BE49-F238E27FC236}">
              <a16:creationId xmlns:a16="http://schemas.microsoft.com/office/drawing/2014/main" id="{82B17E04-C20E-4530-8CB9-1C5C981F79E5}"/>
            </a:ext>
          </a:extLst>
        </xdr:cNvPr>
        <xdr:cNvSpPr txBox="1"/>
      </xdr:nvSpPr>
      <xdr:spPr>
        <a:xfrm>
          <a:off x="3582044" y="14727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85</xdr:row>
      <xdr:rowOff>118127</xdr:rowOff>
    </xdr:from>
    <xdr:ext cx="405111" cy="259045"/>
    <xdr:sp macro="" textlink="">
      <xdr:nvSpPr>
        <xdr:cNvPr id="218" name="n_2mainValue【福祉施設】&#10;有形固定資産減価償却率">
          <a:extLst>
            <a:ext uri="{FF2B5EF4-FFF2-40B4-BE49-F238E27FC236}">
              <a16:creationId xmlns:a16="http://schemas.microsoft.com/office/drawing/2014/main" id="{9F42D372-D0B3-4FE6-BED7-050FCCDE5384}"/>
            </a:ext>
          </a:extLst>
        </xdr:cNvPr>
        <xdr:cNvSpPr txBox="1"/>
      </xdr:nvSpPr>
      <xdr:spPr>
        <a:xfrm>
          <a:off x="2705744" y="14691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85</xdr:row>
      <xdr:rowOff>80027</xdr:rowOff>
    </xdr:from>
    <xdr:ext cx="405111" cy="259045"/>
    <xdr:sp macro="" textlink="">
      <xdr:nvSpPr>
        <xdr:cNvPr id="219" name="n_3mainValue【福祉施設】&#10;有形固定資産減価償却率">
          <a:extLst>
            <a:ext uri="{FF2B5EF4-FFF2-40B4-BE49-F238E27FC236}">
              <a16:creationId xmlns:a16="http://schemas.microsoft.com/office/drawing/2014/main" id="{5DC70F00-3278-488E-BCF6-3D6D7F824891}"/>
            </a:ext>
          </a:extLst>
        </xdr:cNvPr>
        <xdr:cNvSpPr txBox="1"/>
      </xdr:nvSpPr>
      <xdr:spPr>
        <a:xfrm>
          <a:off x="1819919" y="14653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85</xdr:row>
      <xdr:rowOff>43832</xdr:rowOff>
    </xdr:from>
    <xdr:ext cx="405111" cy="259045"/>
    <xdr:sp macro="" textlink="">
      <xdr:nvSpPr>
        <xdr:cNvPr id="220" name="n_4mainValue【福祉施設】&#10;有形固定資産減価償却率">
          <a:extLst>
            <a:ext uri="{FF2B5EF4-FFF2-40B4-BE49-F238E27FC236}">
              <a16:creationId xmlns:a16="http://schemas.microsoft.com/office/drawing/2014/main" id="{7CD35B51-48FD-4A0D-BABB-4F59B3634091}"/>
            </a:ext>
          </a:extLst>
        </xdr:cNvPr>
        <xdr:cNvSpPr txBox="1"/>
      </xdr:nvSpPr>
      <xdr:spPr>
        <a:xfrm>
          <a:off x="930919" y="14620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21" name="正方形/長方形 220">
          <a:extLst>
            <a:ext uri="{FF2B5EF4-FFF2-40B4-BE49-F238E27FC236}">
              <a16:creationId xmlns:a16="http://schemas.microsoft.com/office/drawing/2014/main" id="{EFBC0C81-0064-4BBE-B6B8-A81BC4777F6E}"/>
            </a:ext>
          </a:extLst>
        </xdr:cNvPr>
        <xdr:cNvSpPr/>
      </xdr:nvSpPr>
      <xdr:spPr>
        <a:xfrm>
          <a:off x="6607175" y="11811000"/>
          <a:ext cx="47244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22" name="正方形/長方形 221">
          <a:extLst>
            <a:ext uri="{FF2B5EF4-FFF2-40B4-BE49-F238E27FC236}">
              <a16:creationId xmlns:a16="http://schemas.microsoft.com/office/drawing/2014/main" id="{9DB3B376-AB4F-4189-B317-5306EF82583C}"/>
            </a:ext>
          </a:extLst>
        </xdr:cNvPr>
        <xdr:cNvSpPr/>
      </xdr:nvSpPr>
      <xdr:spPr>
        <a:xfrm>
          <a:off x="6734175" y="1247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23" name="正方形/長方形 222">
          <a:extLst>
            <a:ext uri="{FF2B5EF4-FFF2-40B4-BE49-F238E27FC236}">
              <a16:creationId xmlns:a16="http://schemas.microsoft.com/office/drawing/2014/main" id="{FADCA53D-6ABF-435B-894B-802FE861F4C5}"/>
            </a:ext>
          </a:extLst>
        </xdr:cNvPr>
        <xdr:cNvSpPr/>
      </xdr:nvSpPr>
      <xdr:spPr>
        <a:xfrm>
          <a:off x="6734175" y="1267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24" name="正方形/長方形 223">
          <a:extLst>
            <a:ext uri="{FF2B5EF4-FFF2-40B4-BE49-F238E27FC236}">
              <a16:creationId xmlns:a16="http://schemas.microsoft.com/office/drawing/2014/main" id="{3FA47D11-4C5F-4DEC-B720-3667E48762CE}"/>
            </a:ext>
          </a:extLst>
        </xdr:cNvPr>
        <xdr:cNvSpPr/>
      </xdr:nvSpPr>
      <xdr:spPr>
        <a:xfrm>
          <a:off x="7750175" y="1247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25" name="正方形/長方形 224">
          <a:extLst>
            <a:ext uri="{FF2B5EF4-FFF2-40B4-BE49-F238E27FC236}">
              <a16:creationId xmlns:a16="http://schemas.microsoft.com/office/drawing/2014/main" id="{FF06E2A5-99F8-48BE-92FC-118B51216E0B}"/>
            </a:ext>
          </a:extLst>
        </xdr:cNvPr>
        <xdr:cNvSpPr/>
      </xdr:nvSpPr>
      <xdr:spPr>
        <a:xfrm>
          <a:off x="7750175" y="1267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26" name="正方形/長方形 225">
          <a:extLst>
            <a:ext uri="{FF2B5EF4-FFF2-40B4-BE49-F238E27FC236}">
              <a16:creationId xmlns:a16="http://schemas.microsoft.com/office/drawing/2014/main" id="{D10F6ABC-DBCE-4335-BC19-E1E87DC80FC9}"/>
            </a:ext>
          </a:extLst>
        </xdr:cNvPr>
        <xdr:cNvSpPr/>
      </xdr:nvSpPr>
      <xdr:spPr>
        <a:xfrm>
          <a:off x="8893175" y="1247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27" name="正方形/長方形 226">
          <a:extLst>
            <a:ext uri="{FF2B5EF4-FFF2-40B4-BE49-F238E27FC236}">
              <a16:creationId xmlns:a16="http://schemas.microsoft.com/office/drawing/2014/main" id="{D0FF1EB8-B3EF-461C-9D35-EBC4C8A83AE8}"/>
            </a:ext>
          </a:extLst>
        </xdr:cNvPr>
        <xdr:cNvSpPr/>
      </xdr:nvSpPr>
      <xdr:spPr>
        <a:xfrm>
          <a:off x="8893175" y="1267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28" name="正方形/長方形 227">
          <a:extLst>
            <a:ext uri="{FF2B5EF4-FFF2-40B4-BE49-F238E27FC236}">
              <a16:creationId xmlns:a16="http://schemas.microsoft.com/office/drawing/2014/main" id="{BBB8CDA9-BD35-4346-9CB8-CB2B5F665A6B}"/>
            </a:ext>
          </a:extLst>
        </xdr:cNvPr>
        <xdr:cNvSpPr/>
      </xdr:nvSpPr>
      <xdr:spPr>
        <a:xfrm>
          <a:off x="6607175"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229" name="テキスト ボックス 228">
          <a:extLst>
            <a:ext uri="{FF2B5EF4-FFF2-40B4-BE49-F238E27FC236}">
              <a16:creationId xmlns:a16="http://schemas.microsoft.com/office/drawing/2014/main" id="{DAA69344-A95A-4C3E-9FF7-776F95F68BF5}"/>
            </a:ext>
          </a:extLst>
        </xdr:cNvPr>
        <xdr:cNvSpPr txBox="1"/>
      </xdr:nvSpPr>
      <xdr:spPr>
        <a:xfrm>
          <a:off x="6569075"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230" name="直線コネクタ 229">
          <a:extLst>
            <a:ext uri="{FF2B5EF4-FFF2-40B4-BE49-F238E27FC236}">
              <a16:creationId xmlns:a16="http://schemas.microsoft.com/office/drawing/2014/main" id="{9D1694A9-4CB4-4E97-B9FA-CC85BC17942E}"/>
            </a:ext>
          </a:extLst>
        </xdr:cNvPr>
        <xdr:cNvCxnSpPr/>
      </xdr:nvCxnSpPr>
      <xdr:spPr>
        <a:xfrm>
          <a:off x="6607175"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231" name="直線コネクタ 230">
          <a:extLst>
            <a:ext uri="{FF2B5EF4-FFF2-40B4-BE49-F238E27FC236}">
              <a16:creationId xmlns:a16="http://schemas.microsoft.com/office/drawing/2014/main" id="{D087B471-FE44-447F-9031-498502D40236}"/>
            </a:ext>
          </a:extLst>
        </xdr:cNvPr>
        <xdr:cNvCxnSpPr/>
      </xdr:nvCxnSpPr>
      <xdr:spPr>
        <a:xfrm>
          <a:off x="6607175"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232" name="テキスト ボックス 231">
          <a:extLst>
            <a:ext uri="{FF2B5EF4-FFF2-40B4-BE49-F238E27FC236}">
              <a16:creationId xmlns:a16="http://schemas.microsoft.com/office/drawing/2014/main" id="{7A1CB577-F077-4807-974A-412E1FBA0CE9}"/>
            </a:ext>
          </a:extLst>
        </xdr:cNvPr>
        <xdr:cNvSpPr txBox="1"/>
      </xdr:nvSpPr>
      <xdr:spPr>
        <a:xfrm>
          <a:off x="6136821" y="146437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233" name="直線コネクタ 232">
          <a:extLst>
            <a:ext uri="{FF2B5EF4-FFF2-40B4-BE49-F238E27FC236}">
              <a16:creationId xmlns:a16="http://schemas.microsoft.com/office/drawing/2014/main" id="{129E3647-B56C-48DD-B8C2-475E5A678407}"/>
            </a:ext>
          </a:extLst>
        </xdr:cNvPr>
        <xdr:cNvCxnSpPr/>
      </xdr:nvCxnSpPr>
      <xdr:spPr>
        <a:xfrm>
          <a:off x="6607175"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234" name="テキスト ボックス 233">
          <a:extLst>
            <a:ext uri="{FF2B5EF4-FFF2-40B4-BE49-F238E27FC236}">
              <a16:creationId xmlns:a16="http://schemas.microsoft.com/office/drawing/2014/main" id="{68CFCE19-71BC-40FD-A6B7-5D169CEF3496}"/>
            </a:ext>
          </a:extLst>
        </xdr:cNvPr>
        <xdr:cNvSpPr txBox="1"/>
      </xdr:nvSpPr>
      <xdr:spPr>
        <a:xfrm>
          <a:off x="6136821" y="14186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235" name="直線コネクタ 234">
          <a:extLst>
            <a:ext uri="{FF2B5EF4-FFF2-40B4-BE49-F238E27FC236}">
              <a16:creationId xmlns:a16="http://schemas.microsoft.com/office/drawing/2014/main" id="{66C1DE74-BBB6-475F-AE67-ECF88909858D}"/>
            </a:ext>
          </a:extLst>
        </xdr:cNvPr>
        <xdr:cNvCxnSpPr/>
      </xdr:nvCxnSpPr>
      <xdr:spPr>
        <a:xfrm>
          <a:off x="6607175"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236" name="テキスト ボックス 235">
          <a:extLst>
            <a:ext uri="{FF2B5EF4-FFF2-40B4-BE49-F238E27FC236}">
              <a16:creationId xmlns:a16="http://schemas.microsoft.com/office/drawing/2014/main" id="{FE88BBE3-6D19-4682-8F97-22E6859CE1EC}"/>
            </a:ext>
          </a:extLst>
        </xdr:cNvPr>
        <xdr:cNvSpPr txBox="1"/>
      </xdr:nvSpPr>
      <xdr:spPr>
        <a:xfrm>
          <a:off x="6136821" y="13729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237" name="直線コネクタ 236">
          <a:extLst>
            <a:ext uri="{FF2B5EF4-FFF2-40B4-BE49-F238E27FC236}">
              <a16:creationId xmlns:a16="http://schemas.microsoft.com/office/drawing/2014/main" id="{04E9B46C-CAE8-4FE8-92E6-01630E35F247}"/>
            </a:ext>
          </a:extLst>
        </xdr:cNvPr>
        <xdr:cNvCxnSpPr/>
      </xdr:nvCxnSpPr>
      <xdr:spPr>
        <a:xfrm>
          <a:off x="6607175"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238" name="テキスト ボックス 237">
          <a:extLst>
            <a:ext uri="{FF2B5EF4-FFF2-40B4-BE49-F238E27FC236}">
              <a16:creationId xmlns:a16="http://schemas.microsoft.com/office/drawing/2014/main" id="{9F7D3521-1FB1-4225-92E9-2D02E22CF99D}"/>
            </a:ext>
          </a:extLst>
        </xdr:cNvPr>
        <xdr:cNvSpPr txBox="1"/>
      </xdr:nvSpPr>
      <xdr:spPr>
        <a:xfrm>
          <a:off x="6136821" y="13272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239" name="直線コネクタ 238">
          <a:extLst>
            <a:ext uri="{FF2B5EF4-FFF2-40B4-BE49-F238E27FC236}">
              <a16:creationId xmlns:a16="http://schemas.microsoft.com/office/drawing/2014/main" id="{C7312EB0-6B32-4454-820C-C8E04F312F2E}"/>
            </a:ext>
          </a:extLst>
        </xdr:cNvPr>
        <xdr:cNvCxnSpPr/>
      </xdr:nvCxnSpPr>
      <xdr:spPr>
        <a:xfrm>
          <a:off x="6607175"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240" name="テキスト ボックス 239">
          <a:extLst>
            <a:ext uri="{FF2B5EF4-FFF2-40B4-BE49-F238E27FC236}">
              <a16:creationId xmlns:a16="http://schemas.microsoft.com/office/drawing/2014/main" id="{F35A5C8A-3025-4F1F-BDE4-34E64C644166}"/>
            </a:ext>
          </a:extLst>
        </xdr:cNvPr>
        <xdr:cNvSpPr txBox="1"/>
      </xdr:nvSpPr>
      <xdr:spPr>
        <a:xfrm>
          <a:off x="6136821" y="12814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241" name="【福祉施設】&#10;一人当たり面積グラフ枠">
          <a:extLst>
            <a:ext uri="{FF2B5EF4-FFF2-40B4-BE49-F238E27FC236}">
              <a16:creationId xmlns:a16="http://schemas.microsoft.com/office/drawing/2014/main" id="{534FFBA3-9643-4296-A105-38C691716241}"/>
            </a:ext>
          </a:extLst>
        </xdr:cNvPr>
        <xdr:cNvSpPr/>
      </xdr:nvSpPr>
      <xdr:spPr>
        <a:xfrm>
          <a:off x="6607175"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124053</xdr:rowOff>
    </xdr:from>
    <xdr:to>
      <xdr:col>54</xdr:col>
      <xdr:colOff>189865</xdr:colOff>
      <xdr:row>86</xdr:row>
      <xdr:rowOff>23927</xdr:rowOff>
    </xdr:to>
    <xdr:cxnSp macro="">
      <xdr:nvCxnSpPr>
        <xdr:cNvPr id="242" name="直線コネクタ 241">
          <a:extLst>
            <a:ext uri="{FF2B5EF4-FFF2-40B4-BE49-F238E27FC236}">
              <a16:creationId xmlns:a16="http://schemas.microsoft.com/office/drawing/2014/main" id="{68A703A2-F2D8-46DC-A4C7-FA24E5A5DE8C}"/>
            </a:ext>
          </a:extLst>
        </xdr:cNvPr>
        <xdr:cNvCxnSpPr/>
      </xdr:nvCxnSpPr>
      <xdr:spPr>
        <a:xfrm flipV="1">
          <a:off x="10476865" y="13500328"/>
          <a:ext cx="0" cy="12714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27754</xdr:rowOff>
    </xdr:from>
    <xdr:ext cx="469744" cy="259045"/>
    <xdr:sp macro="" textlink="">
      <xdr:nvSpPr>
        <xdr:cNvPr id="243" name="【福祉施設】&#10;一人当たり面積最小値テキスト">
          <a:extLst>
            <a:ext uri="{FF2B5EF4-FFF2-40B4-BE49-F238E27FC236}">
              <a16:creationId xmlns:a16="http://schemas.microsoft.com/office/drawing/2014/main" id="{85AAA047-916E-47E3-90CD-CFBAE5EC7FF4}"/>
            </a:ext>
          </a:extLst>
        </xdr:cNvPr>
        <xdr:cNvSpPr txBox="1"/>
      </xdr:nvSpPr>
      <xdr:spPr>
        <a:xfrm>
          <a:off x="10515600" y="147756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23927</xdr:rowOff>
    </xdr:from>
    <xdr:to>
      <xdr:col>55</xdr:col>
      <xdr:colOff>88900</xdr:colOff>
      <xdr:row>86</xdr:row>
      <xdr:rowOff>23927</xdr:rowOff>
    </xdr:to>
    <xdr:cxnSp macro="">
      <xdr:nvCxnSpPr>
        <xdr:cNvPr id="244" name="直線コネクタ 243">
          <a:extLst>
            <a:ext uri="{FF2B5EF4-FFF2-40B4-BE49-F238E27FC236}">
              <a16:creationId xmlns:a16="http://schemas.microsoft.com/office/drawing/2014/main" id="{D1853234-A0D3-494E-9E82-96717CA46C5C}"/>
            </a:ext>
          </a:extLst>
        </xdr:cNvPr>
        <xdr:cNvCxnSpPr/>
      </xdr:nvCxnSpPr>
      <xdr:spPr>
        <a:xfrm>
          <a:off x="10391775" y="147718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70730</xdr:rowOff>
    </xdr:from>
    <xdr:ext cx="469744" cy="259045"/>
    <xdr:sp macro="" textlink="">
      <xdr:nvSpPr>
        <xdr:cNvPr id="245" name="【福祉施設】&#10;一人当たり面積最大値テキスト">
          <a:extLst>
            <a:ext uri="{FF2B5EF4-FFF2-40B4-BE49-F238E27FC236}">
              <a16:creationId xmlns:a16="http://schemas.microsoft.com/office/drawing/2014/main" id="{6756B9A0-9F7C-4CEB-9453-4494D7B9B75E}"/>
            </a:ext>
          </a:extLst>
        </xdr:cNvPr>
        <xdr:cNvSpPr txBox="1"/>
      </xdr:nvSpPr>
      <xdr:spPr>
        <a:xfrm>
          <a:off x="10515600" y="132755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124053</xdr:rowOff>
    </xdr:from>
    <xdr:to>
      <xdr:col>55</xdr:col>
      <xdr:colOff>88900</xdr:colOff>
      <xdr:row>78</xdr:row>
      <xdr:rowOff>124053</xdr:rowOff>
    </xdr:to>
    <xdr:cxnSp macro="">
      <xdr:nvCxnSpPr>
        <xdr:cNvPr id="246" name="直線コネクタ 245">
          <a:extLst>
            <a:ext uri="{FF2B5EF4-FFF2-40B4-BE49-F238E27FC236}">
              <a16:creationId xmlns:a16="http://schemas.microsoft.com/office/drawing/2014/main" id="{6E8AF873-04D8-4216-B7B9-DA0FC9EAC75F}"/>
            </a:ext>
          </a:extLst>
        </xdr:cNvPr>
        <xdr:cNvCxnSpPr/>
      </xdr:nvCxnSpPr>
      <xdr:spPr>
        <a:xfrm>
          <a:off x="10391775" y="13500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113504</xdr:rowOff>
    </xdr:from>
    <xdr:ext cx="469744" cy="259045"/>
    <xdr:sp macro="" textlink="">
      <xdr:nvSpPr>
        <xdr:cNvPr id="247" name="【福祉施設】&#10;一人当たり面積平均値テキスト">
          <a:extLst>
            <a:ext uri="{FF2B5EF4-FFF2-40B4-BE49-F238E27FC236}">
              <a16:creationId xmlns:a16="http://schemas.microsoft.com/office/drawing/2014/main" id="{0E7C4D9E-127A-481A-8695-7B912E24C22B}"/>
            </a:ext>
          </a:extLst>
        </xdr:cNvPr>
        <xdr:cNvSpPr txBox="1"/>
      </xdr:nvSpPr>
      <xdr:spPr>
        <a:xfrm>
          <a:off x="10515600" y="1434385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90627</xdr:rowOff>
    </xdr:from>
    <xdr:to>
      <xdr:col>55</xdr:col>
      <xdr:colOff>50800</xdr:colOff>
      <xdr:row>85</xdr:row>
      <xdr:rowOff>20777</xdr:rowOff>
    </xdr:to>
    <xdr:sp macro="" textlink="">
      <xdr:nvSpPr>
        <xdr:cNvPr id="248" name="フローチャート: 判断 247">
          <a:extLst>
            <a:ext uri="{FF2B5EF4-FFF2-40B4-BE49-F238E27FC236}">
              <a16:creationId xmlns:a16="http://schemas.microsoft.com/office/drawing/2014/main" id="{D74B3E78-A827-4AA7-86ED-2731C55CC5B6}"/>
            </a:ext>
          </a:extLst>
        </xdr:cNvPr>
        <xdr:cNvSpPr/>
      </xdr:nvSpPr>
      <xdr:spPr>
        <a:xfrm>
          <a:off x="10429875" y="14492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106629</xdr:rowOff>
    </xdr:from>
    <xdr:to>
      <xdr:col>50</xdr:col>
      <xdr:colOff>165100</xdr:colOff>
      <xdr:row>85</xdr:row>
      <xdr:rowOff>36779</xdr:rowOff>
    </xdr:to>
    <xdr:sp macro="" textlink="">
      <xdr:nvSpPr>
        <xdr:cNvPr id="249" name="フローチャート: 判断 248">
          <a:extLst>
            <a:ext uri="{FF2B5EF4-FFF2-40B4-BE49-F238E27FC236}">
              <a16:creationId xmlns:a16="http://schemas.microsoft.com/office/drawing/2014/main" id="{B0D1B990-2E61-4116-B5D0-32CDACC13DEE}"/>
            </a:ext>
          </a:extLst>
        </xdr:cNvPr>
        <xdr:cNvSpPr/>
      </xdr:nvSpPr>
      <xdr:spPr>
        <a:xfrm>
          <a:off x="9591675" y="14511604"/>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140919</xdr:rowOff>
    </xdr:from>
    <xdr:to>
      <xdr:col>46</xdr:col>
      <xdr:colOff>38100</xdr:colOff>
      <xdr:row>85</xdr:row>
      <xdr:rowOff>71069</xdr:rowOff>
    </xdr:to>
    <xdr:sp macro="" textlink="">
      <xdr:nvSpPr>
        <xdr:cNvPr id="250" name="フローチャート: 判断 249">
          <a:extLst>
            <a:ext uri="{FF2B5EF4-FFF2-40B4-BE49-F238E27FC236}">
              <a16:creationId xmlns:a16="http://schemas.microsoft.com/office/drawing/2014/main" id="{D75C1FDB-354C-40E3-8DEE-A797FF2A14C9}"/>
            </a:ext>
          </a:extLst>
        </xdr:cNvPr>
        <xdr:cNvSpPr/>
      </xdr:nvSpPr>
      <xdr:spPr>
        <a:xfrm>
          <a:off x="8702675" y="14545894"/>
          <a:ext cx="984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140463</xdr:rowOff>
    </xdr:from>
    <xdr:to>
      <xdr:col>41</xdr:col>
      <xdr:colOff>101600</xdr:colOff>
      <xdr:row>85</xdr:row>
      <xdr:rowOff>70613</xdr:rowOff>
    </xdr:to>
    <xdr:sp macro="" textlink="">
      <xdr:nvSpPr>
        <xdr:cNvPr id="251" name="フローチャート: 判断 250">
          <a:extLst>
            <a:ext uri="{FF2B5EF4-FFF2-40B4-BE49-F238E27FC236}">
              <a16:creationId xmlns:a16="http://schemas.microsoft.com/office/drawing/2014/main" id="{F2608F5D-9A63-4EE0-AA26-FAF281486D96}"/>
            </a:ext>
          </a:extLst>
        </xdr:cNvPr>
        <xdr:cNvSpPr/>
      </xdr:nvSpPr>
      <xdr:spPr>
        <a:xfrm>
          <a:off x="7810500" y="14545438"/>
          <a:ext cx="10477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140691</xdr:rowOff>
    </xdr:from>
    <xdr:to>
      <xdr:col>36</xdr:col>
      <xdr:colOff>165100</xdr:colOff>
      <xdr:row>85</xdr:row>
      <xdr:rowOff>70841</xdr:rowOff>
    </xdr:to>
    <xdr:sp macro="" textlink="">
      <xdr:nvSpPr>
        <xdr:cNvPr id="252" name="フローチャート: 判断 251">
          <a:extLst>
            <a:ext uri="{FF2B5EF4-FFF2-40B4-BE49-F238E27FC236}">
              <a16:creationId xmlns:a16="http://schemas.microsoft.com/office/drawing/2014/main" id="{3151E6EC-9CE1-4868-8D95-1216A0953AD7}"/>
            </a:ext>
          </a:extLst>
        </xdr:cNvPr>
        <xdr:cNvSpPr/>
      </xdr:nvSpPr>
      <xdr:spPr>
        <a:xfrm>
          <a:off x="6924675" y="14545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253" name="テキスト ボックス 252">
          <a:extLst>
            <a:ext uri="{FF2B5EF4-FFF2-40B4-BE49-F238E27FC236}">
              <a16:creationId xmlns:a16="http://schemas.microsoft.com/office/drawing/2014/main" id="{4BA057E2-D720-43FB-845B-0C89BB7D7071}"/>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254" name="テキスト ボックス 253">
          <a:extLst>
            <a:ext uri="{FF2B5EF4-FFF2-40B4-BE49-F238E27FC236}">
              <a16:creationId xmlns:a16="http://schemas.microsoft.com/office/drawing/2014/main" id="{1E21CAE4-DD32-43C0-9C6B-278E2108990F}"/>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255" name="テキスト ボックス 254">
          <a:extLst>
            <a:ext uri="{FF2B5EF4-FFF2-40B4-BE49-F238E27FC236}">
              <a16:creationId xmlns:a16="http://schemas.microsoft.com/office/drawing/2014/main" id="{35F84CA6-4684-4F2C-A5CB-DC8B94B82E43}"/>
            </a:ext>
          </a:extLst>
        </xdr:cNvPr>
        <xdr:cNvSpPr txBox="1"/>
      </xdr:nvSpPr>
      <xdr:spPr>
        <a:xfrm>
          <a:off x="8562975"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256" name="テキスト ボックス 255">
          <a:extLst>
            <a:ext uri="{FF2B5EF4-FFF2-40B4-BE49-F238E27FC236}">
              <a16:creationId xmlns:a16="http://schemas.microsoft.com/office/drawing/2014/main" id="{7563A21E-46D5-4DCC-B8D1-81BCC69A10DA}"/>
            </a:ext>
          </a:extLst>
        </xdr:cNvPr>
        <xdr:cNvSpPr txBox="1"/>
      </xdr:nvSpPr>
      <xdr:spPr>
        <a:xfrm>
          <a:off x="7673975"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257" name="テキスト ボックス 256">
          <a:extLst>
            <a:ext uri="{FF2B5EF4-FFF2-40B4-BE49-F238E27FC236}">
              <a16:creationId xmlns:a16="http://schemas.microsoft.com/office/drawing/2014/main" id="{9380DB2C-32A2-413A-8C59-9C948B19CD9A}"/>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108001</xdr:rowOff>
    </xdr:from>
    <xdr:to>
      <xdr:col>55</xdr:col>
      <xdr:colOff>50800</xdr:colOff>
      <xdr:row>86</xdr:row>
      <xdr:rowOff>38151</xdr:rowOff>
    </xdr:to>
    <xdr:sp macro="" textlink="">
      <xdr:nvSpPr>
        <xdr:cNvPr id="258" name="楕円 257">
          <a:extLst>
            <a:ext uri="{FF2B5EF4-FFF2-40B4-BE49-F238E27FC236}">
              <a16:creationId xmlns:a16="http://schemas.microsoft.com/office/drawing/2014/main" id="{4565BCF7-4E5D-46E5-805B-D4ED1FC8C500}"/>
            </a:ext>
          </a:extLst>
        </xdr:cNvPr>
        <xdr:cNvSpPr/>
      </xdr:nvSpPr>
      <xdr:spPr>
        <a:xfrm>
          <a:off x="10429875" y="14684426"/>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22928</xdr:rowOff>
    </xdr:from>
    <xdr:ext cx="469744" cy="259045"/>
    <xdr:sp macro="" textlink="">
      <xdr:nvSpPr>
        <xdr:cNvPr id="259" name="【福祉施設】&#10;一人当たり面積該当値テキスト">
          <a:extLst>
            <a:ext uri="{FF2B5EF4-FFF2-40B4-BE49-F238E27FC236}">
              <a16:creationId xmlns:a16="http://schemas.microsoft.com/office/drawing/2014/main" id="{9F60D76B-ADEB-4D1C-9D44-46018F297D4F}"/>
            </a:ext>
          </a:extLst>
        </xdr:cNvPr>
        <xdr:cNvSpPr txBox="1"/>
      </xdr:nvSpPr>
      <xdr:spPr>
        <a:xfrm>
          <a:off x="10515600" y="145961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109144</xdr:rowOff>
    </xdr:from>
    <xdr:to>
      <xdr:col>50</xdr:col>
      <xdr:colOff>165100</xdr:colOff>
      <xdr:row>86</xdr:row>
      <xdr:rowOff>39294</xdr:rowOff>
    </xdr:to>
    <xdr:sp macro="" textlink="">
      <xdr:nvSpPr>
        <xdr:cNvPr id="260" name="楕円 259">
          <a:extLst>
            <a:ext uri="{FF2B5EF4-FFF2-40B4-BE49-F238E27FC236}">
              <a16:creationId xmlns:a16="http://schemas.microsoft.com/office/drawing/2014/main" id="{F066D962-F003-41BB-BC11-7E2DE1C10CAF}"/>
            </a:ext>
          </a:extLst>
        </xdr:cNvPr>
        <xdr:cNvSpPr/>
      </xdr:nvSpPr>
      <xdr:spPr>
        <a:xfrm>
          <a:off x="9591675" y="14685569"/>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158801</xdr:rowOff>
    </xdr:from>
    <xdr:to>
      <xdr:col>55</xdr:col>
      <xdr:colOff>0</xdr:colOff>
      <xdr:row>85</xdr:row>
      <xdr:rowOff>159944</xdr:rowOff>
    </xdr:to>
    <xdr:cxnSp macro="">
      <xdr:nvCxnSpPr>
        <xdr:cNvPr id="261" name="直線コネクタ 260">
          <a:extLst>
            <a:ext uri="{FF2B5EF4-FFF2-40B4-BE49-F238E27FC236}">
              <a16:creationId xmlns:a16="http://schemas.microsoft.com/office/drawing/2014/main" id="{AE619235-FF73-422A-AA82-5FE3AD60EB96}"/>
            </a:ext>
          </a:extLst>
        </xdr:cNvPr>
        <xdr:cNvCxnSpPr/>
      </xdr:nvCxnSpPr>
      <xdr:spPr>
        <a:xfrm flipV="1">
          <a:off x="9639300" y="14735226"/>
          <a:ext cx="838200" cy="1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110058</xdr:rowOff>
    </xdr:from>
    <xdr:to>
      <xdr:col>46</xdr:col>
      <xdr:colOff>38100</xdr:colOff>
      <xdr:row>86</xdr:row>
      <xdr:rowOff>40208</xdr:rowOff>
    </xdr:to>
    <xdr:sp macro="" textlink="">
      <xdr:nvSpPr>
        <xdr:cNvPr id="262" name="楕円 261">
          <a:extLst>
            <a:ext uri="{FF2B5EF4-FFF2-40B4-BE49-F238E27FC236}">
              <a16:creationId xmlns:a16="http://schemas.microsoft.com/office/drawing/2014/main" id="{F16CDD1A-588C-42AD-9387-E5DEBED04D31}"/>
            </a:ext>
          </a:extLst>
        </xdr:cNvPr>
        <xdr:cNvSpPr/>
      </xdr:nvSpPr>
      <xdr:spPr>
        <a:xfrm>
          <a:off x="8702675" y="14683308"/>
          <a:ext cx="984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159944</xdr:rowOff>
    </xdr:from>
    <xdr:to>
      <xdr:col>50</xdr:col>
      <xdr:colOff>114300</xdr:colOff>
      <xdr:row>85</xdr:row>
      <xdr:rowOff>160858</xdr:rowOff>
    </xdr:to>
    <xdr:cxnSp macro="">
      <xdr:nvCxnSpPr>
        <xdr:cNvPr id="263" name="直線コネクタ 262">
          <a:extLst>
            <a:ext uri="{FF2B5EF4-FFF2-40B4-BE49-F238E27FC236}">
              <a16:creationId xmlns:a16="http://schemas.microsoft.com/office/drawing/2014/main" id="{7B7841D6-2E35-43A6-99A1-C957F937320B}"/>
            </a:ext>
          </a:extLst>
        </xdr:cNvPr>
        <xdr:cNvCxnSpPr/>
      </xdr:nvCxnSpPr>
      <xdr:spPr>
        <a:xfrm flipV="1">
          <a:off x="8753475" y="14736369"/>
          <a:ext cx="885825" cy="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110973</xdr:rowOff>
    </xdr:from>
    <xdr:to>
      <xdr:col>41</xdr:col>
      <xdr:colOff>101600</xdr:colOff>
      <xdr:row>86</xdr:row>
      <xdr:rowOff>41123</xdr:rowOff>
    </xdr:to>
    <xdr:sp macro="" textlink="">
      <xdr:nvSpPr>
        <xdr:cNvPr id="264" name="楕円 263">
          <a:extLst>
            <a:ext uri="{FF2B5EF4-FFF2-40B4-BE49-F238E27FC236}">
              <a16:creationId xmlns:a16="http://schemas.microsoft.com/office/drawing/2014/main" id="{0E6722C4-7D22-453A-BC05-1EE48A1428FD}"/>
            </a:ext>
          </a:extLst>
        </xdr:cNvPr>
        <xdr:cNvSpPr/>
      </xdr:nvSpPr>
      <xdr:spPr>
        <a:xfrm>
          <a:off x="7810500" y="14684223"/>
          <a:ext cx="10477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160858</xdr:rowOff>
    </xdr:from>
    <xdr:to>
      <xdr:col>45</xdr:col>
      <xdr:colOff>177800</xdr:colOff>
      <xdr:row>85</xdr:row>
      <xdr:rowOff>161773</xdr:rowOff>
    </xdr:to>
    <xdr:cxnSp macro="">
      <xdr:nvCxnSpPr>
        <xdr:cNvPr id="265" name="直線コネクタ 264">
          <a:extLst>
            <a:ext uri="{FF2B5EF4-FFF2-40B4-BE49-F238E27FC236}">
              <a16:creationId xmlns:a16="http://schemas.microsoft.com/office/drawing/2014/main" id="{76A534FF-AFC4-4C9F-B49F-458CB1621599}"/>
            </a:ext>
          </a:extLst>
        </xdr:cNvPr>
        <xdr:cNvCxnSpPr/>
      </xdr:nvCxnSpPr>
      <xdr:spPr>
        <a:xfrm flipV="1">
          <a:off x="7864475" y="14737283"/>
          <a:ext cx="889000" cy="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111658</xdr:rowOff>
    </xdr:from>
    <xdr:to>
      <xdr:col>36</xdr:col>
      <xdr:colOff>165100</xdr:colOff>
      <xdr:row>86</xdr:row>
      <xdr:rowOff>41808</xdr:rowOff>
    </xdr:to>
    <xdr:sp macro="" textlink="">
      <xdr:nvSpPr>
        <xdr:cNvPr id="266" name="楕円 265">
          <a:extLst>
            <a:ext uri="{FF2B5EF4-FFF2-40B4-BE49-F238E27FC236}">
              <a16:creationId xmlns:a16="http://schemas.microsoft.com/office/drawing/2014/main" id="{01B660EF-EEE2-4C63-848B-21FC4E8F726A}"/>
            </a:ext>
          </a:extLst>
        </xdr:cNvPr>
        <xdr:cNvSpPr/>
      </xdr:nvSpPr>
      <xdr:spPr>
        <a:xfrm>
          <a:off x="6924675" y="14684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161773</xdr:rowOff>
    </xdr:from>
    <xdr:to>
      <xdr:col>41</xdr:col>
      <xdr:colOff>50800</xdr:colOff>
      <xdr:row>85</xdr:row>
      <xdr:rowOff>162458</xdr:rowOff>
    </xdr:to>
    <xdr:cxnSp macro="">
      <xdr:nvCxnSpPr>
        <xdr:cNvPr id="267" name="直線コネクタ 266">
          <a:extLst>
            <a:ext uri="{FF2B5EF4-FFF2-40B4-BE49-F238E27FC236}">
              <a16:creationId xmlns:a16="http://schemas.microsoft.com/office/drawing/2014/main" id="{3D016D49-66CA-4239-B1D5-D8D13CAFA75B}"/>
            </a:ext>
          </a:extLst>
        </xdr:cNvPr>
        <xdr:cNvCxnSpPr/>
      </xdr:nvCxnSpPr>
      <xdr:spPr>
        <a:xfrm flipV="1">
          <a:off x="6972300" y="14738198"/>
          <a:ext cx="892175" cy="6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53306</xdr:rowOff>
    </xdr:from>
    <xdr:ext cx="469744" cy="259045"/>
    <xdr:sp macro="" textlink="">
      <xdr:nvSpPr>
        <xdr:cNvPr id="268" name="n_1aveValue【福祉施設】&#10;一人当たり面積">
          <a:extLst>
            <a:ext uri="{FF2B5EF4-FFF2-40B4-BE49-F238E27FC236}">
              <a16:creationId xmlns:a16="http://schemas.microsoft.com/office/drawing/2014/main" id="{5989B074-E8E7-41DA-A46D-53B1C1731F6D}"/>
            </a:ext>
          </a:extLst>
        </xdr:cNvPr>
        <xdr:cNvSpPr txBox="1"/>
      </xdr:nvSpPr>
      <xdr:spPr>
        <a:xfrm>
          <a:off x="9391727" y="142836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87596</xdr:rowOff>
    </xdr:from>
    <xdr:ext cx="469744" cy="259045"/>
    <xdr:sp macro="" textlink="">
      <xdr:nvSpPr>
        <xdr:cNvPr id="269" name="n_2aveValue【福祉施設】&#10;一人当たり面積">
          <a:extLst>
            <a:ext uri="{FF2B5EF4-FFF2-40B4-BE49-F238E27FC236}">
              <a16:creationId xmlns:a16="http://schemas.microsoft.com/office/drawing/2014/main" id="{F15E2D7E-AAC7-4E83-9FFB-AAD041245955}"/>
            </a:ext>
          </a:extLst>
        </xdr:cNvPr>
        <xdr:cNvSpPr txBox="1"/>
      </xdr:nvSpPr>
      <xdr:spPr>
        <a:xfrm>
          <a:off x="8515427" y="143211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87140</xdr:rowOff>
    </xdr:from>
    <xdr:ext cx="469744" cy="259045"/>
    <xdr:sp macro="" textlink="">
      <xdr:nvSpPr>
        <xdr:cNvPr id="270" name="n_3aveValue【福祉施設】&#10;一人当たり面積">
          <a:extLst>
            <a:ext uri="{FF2B5EF4-FFF2-40B4-BE49-F238E27FC236}">
              <a16:creationId xmlns:a16="http://schemas.microsoft.com/office/drawing/2014/main" id="{DD067A8C-A56C-479E-B56F-AC1594FE501B}"/>
            </a:ext>
          </a:extLst>
        </xdr:cNvPr>
        <xdr:cNvSpPr txBox="1"/>
      </xdr:nvSpPr>
      <xdr:spPr>
        <a:xfrm>
          <a:off x="7629602" y="143206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87368</xdr:rowOff>
    </xdr:from>
    <xdr:ext cx="469744" cy="259045"/>
    <xdr:sp macro="" textlink="">
      <xdr:nvSpPr>
        <xdr:cNvPr id="271" name="n_4aveValue【福祉施設】&#10;一人当たり面積">
          <a:extLst>
            <a:ext uri="{FF2B5EF4-FFF2-40B4-BE49-F238E27FC236}">
              <a16:creationId xmlns:a16="http://schemas.microsoft.com/office/drawing/2014/main" id="{AF02A8B5-30FC-48E1-8D22-6F4EB1E4E1B5}"/>
            </a:ext>
          </a:extLst>
        </xdr:cNvPr>
        <xdr:cNvSpPr txBox="1"/>
      </xdr:nvSpPr>
      <xdr:spPr>
        <a:xfrm>
          <a:off x="6740602" y="143208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30421</xdr:rowOff>
    </xdr:from>
    <xdr:ext cx="469744" cy="259045"/>
    <xdr:sp macro="" textlink="">
      <xdr:nvSpPr>
        <xdr:cNvPr id="272" name="n_1mainValue【福祉施設】&#10;一人当たり面積">
          <a:extLst>
            <a:ext uri="{FF2B5EF4-FFF2-40B4-BE49-F238E27FC236}">
              <a16:creationId xmlns:a16="http://schemas.microsoft.com/office/drawing/2014/main" id="{1265513B-7D75-4251-B8E5-3C59903C0165}"/>
            </a:ext>
          </a:extLst>
        </xdr:cNvPr>
        <xdr:cNvSpPr txBox="1"/>
      </xdr:nvSpPr>
      <xdr:spPr>
        <a:xfrm>
          <a:off x="9391727" y="147782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31335</xdr:rowOff>
    </xdr:from>
    <xdr:ext cx="469744" cy="259045"/>
    <xdr:sp macro="" textlink="">
      <xdr:nvSpPr>
        <xdr:cNvPr id="273" name="n_2mainValue【福祉施設】&#10;一人当たり面積">
          <a:extLst>
            <a:ext uri="{FF2B5EF4-FFF2-40B4-BE49-F238E27FC236}">
              <a16:creationId xmlns:a16="http://schemas.microsoft.com/office/drawing/2014/main" id="{5B95939A-8439-494D-AB06-4792912A5FAD}"/>
            </a:ext>
          </a:extLst>
        </xdr:cNvPr>
        <xdr:cNvSpPr txBox="1"/>
      </xdr:nvSpPr>
      <xdr:spPr>
        <a:xfrm>
          <a:off x="8515427" y="147792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32250</xdr:rowOff>
    </xdr:from>
    <xdr:ext cx="469744" cy="259045"/>
    <xdr:sp macro="" textlink="">
      <xdr:nvSpPr>
        <xdr:cNvPr id="274" name="n_3mainValue【福祉施設】&#10;一人当たり面積">
          <a:extLst>
            <a:ext uri="{FF2B5EF4-FFF2-40B4-BE49-F238E27FC236}">
              <a16:creationId xmlns:a16="http://schemas.microsoft.com/office/drawing/2014/main" id="{673AEEF6-8496-4E11-A62F-5439C4637F0A}"/>
            </a:ext>
          </a:extLst>
        </xdr:cNvPr>
        <xdr:cNvSpPr txBox="1"/>
      </xdr:nvSpPr>
      <xdr:spPr>
        <a:xfrm>
          <a:off x="7629602" y="147801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32935</xdr:rowOff>
    </xdr:from>
    <xdr:ext cx="469744" cy="259045"/>
    <xdr:sp macro="" textlink="">
      <xdr:nvSpPr>
        <xdr:cNvPr id="275" name="n_4mainValue【福祉施設】&#10;一人当たり面積">
          <a:extLst>
            <a:ext uri="{FF2B5EF4-FFF2-40B4-BE49-F238E27FC236}">
              <a16:creationId xmlns:a16="http://schemas.microsoft.com/office/drawing/2014/main" id="{BEEB2A75-BDE9-45CA-B8FE-696706A93C41}"/>
            </a:ext>
          </a:extLst>
        </xdr:cNvPr>
        <xdr:cNvSpPr txBox="1"/>
      </xdr:nvSpPr>
      <xdr:spPr>
        <a:xfrm>
          <a:off x="6740602" y="147808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276" name="正方形/長方形 275">
          <a:extLst>
            <a:ext uri="{FF2B5EF4-FFF2-40B4-BE49-F238E27FC236}">
              <a16:creationId xmlns:a16="http://schemas.microsoft.com/office/drawing/2014/main" id="{A321EC66-5F3C-4915-B147-62C649EE4613}"/>
            </a:ext>
          </a:extLst>
        </xdr:cNvPr>
        <xdr:cNvSpPr/>
      </xdr:nvSpPr>
      <xdr:spPr>
        <a:xfrm>
          <a:off x="762000" y="15621000"/>
          <a:ext cx="47244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77" name="正方形/長方形 276">
          <a:extLst>
            <a:ext uri="{FF2B5EF4-FFF2-40B4-BE49-F238E27FC236}">
              <a16:creationId xmlns:a16="http://schemas.microsoft.com/office/drawing/2014/main" id="{F8392716-579F-4685-9B85-60B2613E2907}"/>
            </a:ext>
          </a:extLst>
        </xdr:cNvPr>
        <xdr:cNvSpPr/>
      </xdr:nvSpPr>
      <xdr:spPr>
        <a:xfrm>
          <a:off x="892175" y="1628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78" name="正方形/長方形 277">
          <a:extLst>
            <a:ext uri="{FF2B5EF4-FFF2-40B4-BE49-F238E27FC236}">
              <a16:creationId xmlns:a16="http://schemas.microsoft.com/office/drawing/2014/main" id="{B5BAACB4-2808-4F4B-8D92-68FC4A71A8AA}"/>
            </a:ext>
          </a:extLst>
        </xdr:cNvPr>
        <xdr:cNvSpPr/>
      </xdr:nvSpPr>
      <xdr:spPr>
        <a:xfrm>
          <a:off x="892175" y="1648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79" name="正方形/長方形 278">
          <a:extLst>
            <a:ext uri="{FF2B5EF4-FFF2-40B4-BE49-F238E27FC236}">
              <a16:creationId xmlns:a16="http://schemas.microsoft.com/office/drawing/2014/main" id="{75664172-8536-4F10-94DF-F4711C4311AD}"/>
            </a:ext>
          </a:extLst>
        </xdr:cNvPr>
        <xdr:cNvSpPr/>
      </xdr:nvSpPr>
      <xdr:spPr>
        <a:xfrm>
          <a:off x="1905000" y="1628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0" name="正方形/長方形 279">
          <a:extLst>
            <a:ext uri="{FF2B5EF4-FFF2-40B4-BE49-F238E27FC236}">
              <a16:creationId xmlns:a16="http://schemas.microsoft.com/office/drawing/2014/main" id="{173CA8E8-9B0D-4C89-8ABA-8F91D0240E9B}"/>
            </a:ext>
          </a:extLst>
        </xdr:cNvPr>
        <xdr:cNvSpPr/>
      </xdr:nvSpPr>
      <xdr:spPr>
        <a:xfrm>
          <a:off x="1905000" y="1648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1" name="正方形/長方形 280">
          <a:extLst>
            <a:ext uri="{FF2B5EF4-FFF2-40B4-BE49-F238E27FC236}">
              <a16:creationId xmlns:a16="http://schemas.microsoft.com/office/drawing/2014/main" id="{C402D671-1DAD-444D-8760-B337D32C23AC}"/>
            </a:ext>
          </a:extLst>
        </xdr:cNvPr>
        <xdr:cNvSpPr/>
      </xdr:nvSpPr>
      <xdr:spPr>
        <a:xfrm>
          <a:off x="3048000" y="1628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2" name="正方形/長方形 281">
          <a:extLst>
            <a:ext uri="{FF2B5EF4-FFF2-40B4-BE49-F238E27FC236}">
              <a16:creationId xmlns:a16="http://schemas.microsoft.com/office/drawing/2014/main" id="{889ACF6B-6F1E-42D6-AA76-3A7AAEA0CDD9}"/>
            </a:ext>
          </a:extLst>
        </xdr:cNvPr>
        <xdr:cNvSpPr/>
      </xdr:nvSpPr>
      <xdr:spPr>
        <a:xfrm>
          <a:off x="3048000" y="1648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3" name="正方形/長方形 282">
          <a:extLst>
            <a:ext uri="{FF2B5EF4-FFF2-40B4-BE49-F238E27FC236}">
              <a16:creationId xmlns:a16="http://schemas.microsoft.com/office/drawing/2014/main" id="{25C47ABB-5818-4D9E-B5EA-1A53979B8E47}"/>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284" name="正方形/長方形 283">
          <a:extLst>
            <a:ext uri="{FF2B5EF4-FFF2-40B4-BE49-F238E27FC236}">
              <a16:creationId xmlns:a16="http://schemas.microsoft.com/office/drawing/2014/main" id="{72FA25B7-A880-483B-A2FC-BA6815BA4399}"/>
            </a:ext>
          </a:extLst>
        </xdr:cNvPr>
        <xdr:cNvSpPr/>
      </xdr:nvSpPr>
      <xdr:spPr>
        <a:xfrm>
          <a:off x="6607175" y="15621000"/>
          <a:ext cx="47244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285" name="正方形/長方形 284">
          <a:extLst>
            <a:ext uri="{FF2B5EF4-FFF2-40B4-BE49-F238E27FC236}">
              <a16:creationId xmlns:a16="http://schemas.microsoft.com/office/drawing/2014/main" id="{CFA57BC0-B59E-426B-867F-F9AA8CC72C0D}"/>
            </a:ext>
          </a:extLst>
        </xdr:cNvPr>
        <xdr:cNvSpPr/>
      </xdr:nvSpPr>
      <xdr:spPr>
        <a:xfrm>
          <a:off x="6734175" y="1628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286" name="正方形/長方形 285">
          <a:extLst>
            <a:ext uri="{FF2B5EF4-FFF2-40B4-BE49-F238E27FC236}">
              <a16:creationId xmlns:a16="http://schemas.microsoft.com/office/drawing/2014/main" id="{9CC6B10E-FC2C-44D7-9A8E-21C84F0C331F}"/>
            </a:ext>
          </a:extLst>
        </xdr:cNvPr>
        <xdr:cNvSpPr/>
      </xdr:nvSpPr>
      <xdr:spPr>
        <a:xfrm>
          <a:off x="6734175" y="1648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287" name="正方形/長方形 286">
          <a:extLst>
            <a:ext uri="{FF2B5EF4-FFF2-40B4-BE49-F238E27FC236}">
              <a16:creationId xmlns:a16="http://schemas.microsoft.com/office/drawing/2014/main" id="{53D707B7-145F-41D0-A74C-FF0DE3DA5CC7}"/>
            </a:ext>
          </a:extLst>
        </xdr:cNvPr>
        <xdr:cNvSpPr/>
      </xdr:nvSpPr>
      <xdr:spPr>
        <a:xfrm>
          <a:off x="7750175" y="1628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288" name="正方形/長方形 287">
          <a:extLst>
            <a:ext uri="{FF2B5EF4-FFF2-40B4-BE49-F238E27FC236}">
              <a16:creationId xmlns:a16="http://schemas.microsoft.com/office/drawing/2014/main" id="{C49083BE-D7DA-413A-A8E2-50193A566607}"/>
            </a:ext>
          </a:extLst>
        </xdr:cNvPr>
        <xdr:cNvSpPr/>
      </xdr:nvSpPr>
      <xdr:spPr>
        <a:xfrm>
          <a:off x="7750175" y="1648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289" name="正方形/長方形 288">
          <a:extLst>
            <a:ext uri="{FF2B5EF4-FFF2-40B4-BE49-F238E27FC236}">
              <a16:creationId xmlns:a16="http://schemas.microsoft.com/office/drawing/2014/main" id="{100A98DE-512E-407D-B1BE-736F3C7F954D}"/>
            </a:ext>
          </a:extLst>
        </xdr:cNvPr>
        <xdr:cNvSpPr/>
      </xdr:nvSpPr>
      <xdr:spPr>
        <a:xfrm>
          <a:off x="8893175" y="1628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290" name="正方形/長方形 289">
          <a:extLst>
            <a:ext uri="{FF2B5EF4-FFF2-40B4-BE49-F238E27FC236}">
              <a16:creationId xmlns:a16="http://schemas.microsoft.com/office/drawing/2014/main" id="{F032FCBD-CAFA-484E-BDD3-34F4BFA0B39B}"/>
            </a:ext>
          </a:extLst>
        </xdr:cNvPr>
        <xdr:cNvSpPr/>
      </xdr:nvSpPr>
      <xdr:spPr>
        <a:xfrm>
          <a:off x="8893175" y="1648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291" name="正方形/長方形 290">
          <a:extLst>
            <a:ext uri="{FF2B5EF4-FFF2-40B4-BE49-F238E27FC236}">
              <a16:creationId xmlns:a16="http://schemas.microsoft.com/office/drawing/2014/main" id="{74B06351-4BAB-4913-BD46-7C654FB9CEF7}"/>
            </a:ext>
          </a:extLst>
        </xdr:cNvPr>
        <xdr:cNvSpPr/>
      </xdr:nvSpPr>
      <xdr:spPr>
        <a:xfrm>
          <a:off x="6607175"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292" name="正方形/長方形 291">
          <a:extLst>
            <a:ext uri="{FF2B5EF4-FFF2-40B4-BE49-F238E27FC236}">
              <a16:creationId xmlns:a16="http://schemas.microsoft.com/office/drawing/2014/main" id="{562083AD-525F-48F1-BD67-9564D6B897CD}"/>
            </a:ext>
          </a:extLst>
        </xdr:cNvPr>
        <xdr:cNvSpPr/>
      </xdr:nvSpPr>
      <xdr:spPr>
        <a:xfrm>
          <a:off x="12449175" y="4191000"/>
          <a:ext cx="47244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293" name="正方形/長方形 292">
          <a:extLst>
            <a:ext uri="{FF2B5EF4-FFF2-40B4-BE49-F238E27FC236}">
              <a16:creationId xmlns:a16="http://schemas.microsoft.com/office/drawing/2014/main" id="{F1058536-E074-4B91-8BCA-C5FBD8BD59F5}"/>
            </a:ext>
          </a:extLst>
        </xdr:cNvPr>
        <xdr:cNvSpPr/>
      </xdr:nvSpPr>
      <xdr:spPr>
        <a:xfrm>
          <a:off x="12573000" y="485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294" name="正方形/長方形 293">
          <a:extLst>
            <a:ext uri="{FF2B5EF4-FFF2-40B4-BE49-F238E27FC236}">
              <a16:creationId xmlns:a16="http://schemas.microsoft.com/office/drawing/2014/main" id="{C6C746F1-C144-40DD-8E14-322BCB9C6DB0}"/>
            </a:ext>
          </a:extLst>
        </xdr:cNvPr>
        <xdr:cNvSpPr/>
      </xdr:nvSpPr>
      <xdr:spPr>
        <a:xfrm>
          <a:off x="12573000" y="505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295" name="正方形/長方形 294">
          <a:extLst>
            <a:ext uri="{FF2B5EF4-FFF2-40B4-BE49-F238E27FC236}">
              <a16:creationId xmlns:a16="http://schemas.microsoft.com/office/drawing/2014/main" id="{5E6EB47A-67E8-4B32-ABD7-A6993B994D83}"/>
            </a:ext>
          </a:extLst>
        </xdr:cNvPr>
        <xdr:cNvSpPr/>
      </xdr:nvSpPr>
      <xdr:spPr>
        <a:xfrm>
          <a:off x="13592175" y="485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296" name="正方形/長方形 295">
          <a:extLst>
            <a:ext uri="{FF2B5EF4-FFF2-40B4-BE49-F238E27FC236}">
              <a16:creationId xmlns:a16="http://schemas.microsoft.com/office/drawing/2014/main" id="{E7CFB512-0E81-4B22-A68C-37CC70AE6A58}"/>
            </a:ext>
          </a:extLst>
        </xdr:cNvPr>
        <xdr:cNvSpPr/>
      </xdr:nvSpPr>
      <xdr:spPr>
        <a:xfrm>
          <a:off x="13592175" y="505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297" name="正方形/長方形 296">
          <a:extLst>
            <a:ext uri="{FF2B5EF4-FFF2-40B4-BE49-F238E27FC236}">
              <a16:creationId xmlns:a16="http://schemas.microsoft.com/office/drawing/2014/main" id="{06B20ECD-AA03-49EF-9F8F-523D9A1CA684}"/>
            </a:ext>
          </a:extLst>
        </xdr:cNvPr>
        <xdr:cNvSpPr/>
      </xdr:nvSpPr>
      <xdr:spPr>
        <a:xfrm>
          <a:off x="14735175" y="485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298" name="正方形/長方形 297">
          <a:extLst>
            <a:ext uri="{FF2B5EF4-FFF2-40B4-BE49-F238E27FC236}">
              <a16:creationId xmlns:a16="http://schemas.microsoft.com/office/drawing/2014/main" id="{70841C22-A279-4AA1-8910-D65F89A1E1AC}"/>
            </a:ext>
          </a:extLst>
        </xdr:cNvPr>
        <xdr:cNvSpPr/>
      </xdr:nvSpPr>
      <xdr:spPr>
        <a:xfrm>
          <a:off x="14735175" y="505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299" name="正方形/長方形 298">
          <a:extLst>
            <a:ext uri="{FF2B5EF4-FFF2-40B4-BE49-F238E27FC236}">
              <a16:creationId xmlns:a16="http://schemas.microsoft.com/office/drawing/2014/main" id="{4A8C2AC1-CE5E-4129-98DC-4FABAEAC2786}"/>
            </a:ext>
          </a:extLst>
        </xdr:cNvPr>
        <xdr:cNvSpPr/>
      </xdr:nvSpPr>
      <xdr:spPr>
        <a:xfrm>
          <a:off x="12449175"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00" name="テキスト ボックス 299">
          <a:extLst>
            <a:ext uri="{FF2B5EF4-FFF2-40B4-BE49-F238E27FC236}">
              <a16:creationId xmlns:a16="http://schemas.microsoft.com/office/drawing/2014/main" id="{A01C601F-71F4-4878-816D-A4B62D489416}"/>
            </a:ext>
          </a:extLst>
        </xdr:cNvPr>
        <xdr:cNvSpPr txBox="1"/>
      </xdr:nvSpPr>
      <xdr:spPr>
        <a:xfrm>
          <a:off x="12411075"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01" name="直線コネクタ 300">
          <a:extLst>
            <a:ext uri="{FF2B5EF4-FFF2-40B4-BE49-F238E27FC236}">
              <a16:creationId xmlns:a16="http://schemas.microsoft.com/office/drawing/2014/main" id="{FCDB0D01-25B2-4C1D-A019-2D1FB28532EB}"/>
            </a:ext>
          </a:extLst>
        </xdr:cNvPr>
        <xdr:cNvCxnSpPr/>
      </xdr:nvCxnSpPr>
      <xdr:spPr>
        <a:xfrm>
          <a:off x="12449175"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02" name="テキスト ボックス 301">
          <a:extLst>
            <a:ext uri="{FF2B5EF4-FFF2-40B4-BE49-F238E27FC236}">
              <a16:creationId xmlns:a16="http://schemas.microsoft.com/office/drawing/2014/main" id="{56A9BAF7-F9F7-43D6-82CC-F830FABBB1C4}"/>
            </a:ext>
          </a:extLst>
        </xdr:cNvPr>
        <xdr:cNvSpPr txBox="1"/>
      </xdr:nvSpPr>
      <xdr:spPr>
        <a:xfrm>
          <a:off x="11978821" y="7480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133350</xdr:rowOff>
    </xdr:from>
    <xdr:to>
      <xdr:col>89</xdr:col>
      <xdr:colOff>177800</xdr:colOff>
      <xdr:row>41</xdr:row>
      <xdr:rowOff>133350</xdr:rowOff>
    </xdr:to>
    <xdr:cxnSp macro="">
      <xdr:nvCxnSpPr>
        <xdr:cNvPr id="303" name="直線コネクタ 302">
          <a:extLst>
            <a:ext uri="{FF2B5EF4-FFF2-40B4-BE49-F238E27FC236}">
              <a16:creationId xmlns:a16="http://schemas.microsoft.com/office/drawing/2014/main" id="{2768B245-222A-440D-8C97-5FEC2C1254C3}"/>
            </a:ext>
          </a:extLst>
        </xdr:cNvPr>
        <xdr:cNvCxnSpPr/>
      </xdr:nvCxnSpPr>
      <xdr:spPr>
        <a:xfrm>
          <a:off x="12449175"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40</xdr:row>
      <xdr:rowOff>162577</xdr:rowOff>
    </xdr:from>
    <xdr:ext cx="403059" cy="259045"/>
    <xdr:sp macro="" textlink="">
      <xdr:nvSpPr>
        <xdr:cNvPr id="304" name="テキスト ボックス 303">
          <a:extLst>
            <a:ext uri="{FF2B5EF4-FFF2-40B4-BE49-F238E27FC236}">
              <a16:creationId xmlns:a16="http://schemas.microsoft.com/office/drawing/2014/main" id="{3814FA60-FF53-4094-A675-7E03A61B04C9}"/>
            </a:ext>
          </a:extLst>
        </xdr:cNvPr>
        <xdr:cNvSpPr txBox="1"/>
      </xdr:nvSpPr>
      <xdr:spPr>
        <a:xfrm>
          <a:off x="12042941" y="70237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19050</xdr:rowOff>
    </xdr:from>
    <xdr:to>
      <xdr:col>89</xdr:col>
      <xdr:colOff>177800</xdr:colOff>
      <xdr:row>39</xdr:row>
      <xdr:rowOff>19050</xdr:rowOff>
    </xdr:to>
    <xdr:cxnSp macro="">
      <xdr:nvCxnSpPr>
        <xdr:cNvPr id="305" name="直線コネクタ 304">
          <a:extLst>
            <a:ext uri="{FF2B5EF4-FFF2-40B4-BE49-F238E27FC236}">
              <a16:creationId xmlns:a16="http://schemas.microsoft.com/office/drawing/2014/main" id="{F43E600D-4101-4E3D-8683-179CF33B93A4}"/>
            </a:ext>
          </a:extLst>
        </xdr:cNvPr>
        <xdr:cNvCxnSpPr/>
      </xdr:nvCxnSpPr>
      <xdr:spPr>
        <a:xfrm>
          <a:off x="12449175"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38</xdr:row>
      <xdr:rowOff>48277</xdr:rowOff>
    </xdr:from>
    <xdr:ext cx="403059" cy="259045"/>
    <xdr:sp macro="" textlink="">
      <xdr:nvSpPr>
        <xdr:cNvPr id="306" name="テキスト ボックス 305">
          <a:extLst>
            <a:ext uri="{FF2B5EF4-FFF2-40B4-BE49-F238E27FC236}">
              <a16:creationId xmlns:a16="http://schemas.microsoft.com/office/drawing/2014/main" id="{FE135505-E3B8-4297-AE10-C403543C712A}"/>
            </a:ext>
          </a:extLst>
        </xdr:cNvPr>
        <xdr:cNvSpPr txBox="1"/>
      </xdr:nvSpPr>
      <xdr:spPr>
        <a:xfrm>
          <a:off x="12042941" y="65665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76200</xdr:rowOff>
    </xdr:from>
    <xdr:to>
      <xdr:col>89</xdr:col>
      <xdr:colOff>177800</xdr:colOff>
      <xdr:row>36</xdr:row>
      <xdr:rowOff>76200</xdr:rowOff>
    </xdr:to>
    <xdr:cxnSp macro="">
      <xdr:nvCxnSpPr>
        <xdr:cNvPr id="307" name="直線コネクタ 306">
          <a:extLst>
            <a:ext uri="{FF2B5EF4-FFF2-40B4-BE49-F238E27FC236}">
              <a16:creationId xmlns:a16="http://schemas.microsoft.com/office/drawing/2014/main" id="{B5910D53-9330-4048-9BAE-2B2E594DEB58}"/>
            </a:ext>
          </a:extLst>
        </xdr:cNvPr>
        <xdr:cNvCxnSpPr/>
      </xdr:nvCxnSpPr>
      <xdr:spPr>
        <a:xfrm>
          <a:off x="12449175"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105427</xdr:rowOff>
    </xdr:from>
    <xdr:ext cx="403059" cy="259045"/>
    <xdr:sp macro="" textlink="">
      <xdr:nvSpPr>
        <xdr:cNvPr id="308" name="テキスト ボックス 307">
          <a:extLst>
            <a:ext uri="{FF2B5EF4-FFF2-40B4-BE49-F238E27FC236}">
              <a16:creationId xmlns:a16="http://schemas.microsoft.com/office/drawing/2014/main" id="{D67807FB-2E5A-456D-8431-338C94B89DC4}"/>
            </a:ext>
          </a:extLst>
        </xdr:cNvPr>
        <xdr:cNvSpPr txBox="1"/>
      </xdr:nvSpPr>
      <xdr:spPr>
        <a:xfrm>
          <a:off x="12042941" y="6109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133350</xdr:rowOff>
    </xdr:from>
    <xdr:to>
      <xdr:col>89</xdr:col>
      <xdr:colOff>177800</xdr:colOff>
      <xdr:row>33</xdr:row>
      <xdr:rowOff>133350</xdr:rowOff>
    </xdr:to>
    <xdr:cxnSp macro="">
      <xdr:nvCxnSpPr>
        <xdr:cNvPr id="309" name="直線コネクタ 308">
          <a:extLst>
            <a:ext uri="{FF2B5EF4-FFF2-40B4-BE49-F238E27FC236}">
              <a16:creationId xmlns:a16="http://schemas.microsoft.com/office/drawing/2014/main" id="{BF34089B-F4AA-4421-91B6-50B0CFE885D1}"/>
            </a:ext>
          </a:extLst>
        </xdr:cNvPr>
        <xdr:cNvCxnSpPr/>
      </xdr:nvCxnSpPr>
      <xdr:spPr>
        <a:xfrm>
          <a:off x="12449175"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162577</xdr:rowOff>
    </xdr:from>
    <xdr:ext cx="403059" cy="259045"/>
    <xdr:sp macro="" textlink="">
      <xdr:nvSpPr>
        <xdr:cNvPr id="310" name="テキスト ボックス 309">
          <a:extLst>
            <a:ext uri="{FF2B5EF4-FFF2-40B4-BE49-F238E27FC236}">
              <a16:creationId xmlns:a16="http://schemas.microsoft.com/office/drawing/2014/main" id="{A9C9EF2B-1858-45E1-90F4-643B6CB65FC1}"/>
            </a:ext>
          </a:extLst>
        </xdr:cNvPr>
        <xdr:cNvSpPr txBox="1"/>
      </xdr:nvSpPr>
      <xdr:spPr>
        <a:xfrm>
          <a:off x="12042941" y="56521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11" name="直線コネクタ 310">
          <a:extLst>
            <a:ext uri="{FF2B5EF4-FFF2-40B4-BE49-F238E27FC236}">
              <a16:creationId xmlns:a16="http://schemas.microsoft.com/office/drawing/2014/main" id="{76C133E4-71DD-4A90-8A8C-E6ACD803484D}"/>
            </a:ext>
          </a:extLst>
        </xdr:cNvPr>
        <xdr:cNvCxnSpPr/>
      </xdr:nvCxnSpPr>
      <xdr:spPr>
        <a:xfrm>
          <a:off x="12449175"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312" name="テキスト ボックス 311">
          <a:extLst>
            <a:ext uri="{FF2B5EF4-FFF2-40B4-BE49-F238E27FC236}">
              <a16:creationId xmlns:a16="http://schemas.microsoft.com/office/drawing/2014/main" id="{5827F43D-47D0-404D-9185-1A214FD3A29A}"/>
            </a:ext>
          </a:extLst>
        </xdr:cNvPr>
        <xdr:cNvSpPr txBox="1"/>
      </xdr:nvSpPr>
      <xdr:spPr>
        <a:xfrm>
          <a:off x="12110236" y="519495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313" name="【一般廃棄物処理施設】&#10;有形固定資産減価償却率グラフ枠">
          <a:extLst>
            <a:ext uri="{FF2B5EF4-FFF2-40B4-BE49-F238E27FC236}">
              <a16:creationId xmlns:a16="http://schemas.microsoft.com/office/drawing/2014/main" id="{B575984B-5657-483B-A659-FBFE0B540520}"/>
            </a:ext>
          </a:extLst>
        </xdr:cNvPr>
        <xdr:cNvSpPr/>
      </xdr:nvSpPr>
      <xdr:spPr>
        <a:xfrm>
          <a:off x="12449175"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140208</xdr:rowOff>
    </xdr:from>
    <xdr:to>
      <xdr:col>85</xdr:col>
      <xdr:colOff>126364</xdr:colOff>
      <xdr:row>41</xdr:row>
      <xdr:rowOff>140208</xdr:rowOff>
    </xdr:to>
    <xdr:cxnSp macro="">
      <xdr:nvCxnSpPr>
        <xdr:cNvPr id="314" name="直線コネクタ 313">
          <a:extLst>
            <a:ext uri="{FF2B5EF4-FFF2-40B4-BE49-F238E27FC236}">
              <a16:creationId xmlns:a16="http://schemas.microsoft.com/office/drawing/2014/main" id="{A84B6A72-D75A-432A-8161-2A70D6FF9727}"/>
            </a:ext>
          </a:extLst>
        </xdr:cNvPr>
        <xdr:cNvCxnSpPr/>
      </xdr:nvCxnSpPr>
      <xdr:spPr>
        <a:xfrm flipV="1">
          <a:off x="16322039" y="5801233"/>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144035</xdr:rowOff>
    </xdr:from>
    <xdr:ext cx="405111" cy="259045"/>
    <xdr:sp macro="" textlink="">
      <xdr:nvSpPr>
        <xdr:cNvPr id="315" name="【一般廃棄物処理施設】&#10;有形固定資産減価償却率最小値テキスト">
          <a:extLst>
            <a:ext uri="{FF2B5EF4-FFF2-40B4-BE49-F238E27FC236}">
              <a16:creationId xmlns:a16="http://schemas.microsoft.com/office/drawing/2014/main" id="{598B5174-7C29-45FA-9F8F-D8684E1F1516}"/>
            </a:ext>
          </a:extLst>
        </xdr:cNvPr>
        <xdr:cNvSpPr txBox="1"/>
      </xdr:nvSpPr>
      <xdr:spPr>
        <a:xfrm>
          <a:off x="16360775" y="71766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140208</xdr:rowOff>
    </xdr:from>
    <xdr:to>
      <xdr:col>86</xdr:col>
      <xdr:colOff>25400</xdr:colOff>
      <xdr:row>41</xdr:row>
      <xdr:rowOff>140208</xdr:rowOff>
    </xdr:to>
    <xdr:cxnSp macro="">
      <xdr:nvCxnSpPr>
        <xdr:cNvPr id="316" name="直線コネクタ 315">
          <a:extLst>
            <a:ext uri="{FF2B5EF4-FFF2-40B4-BE49-F238E27FC236}">
              <a16:creationId xmlns:a16="http://schemas.microsoft.com/office/drawing/2014/main" id="{86067549-19A4-44AD-A33C-25C431333743}"/>
            </a:ext>
          </a:extLst>
        </xdr:cNvPr>
        <xdr:cNvCxnSpPr/>
      </xdr:nvCxnSpPr>
      <xdr:spPr>
        <a:xfrm>
          <a:off x="16230600" y="7172833"/>
          <a:ext cx="18097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86885</xdr:rowOff>
    </xdr:from>
    <xdr:ext cx="405111" cy="259045"/>
    <xdr:sp macro="" textlink="">
      <xdr:nvSpPr>
        <xdr:cNvPr id="317" name="【一般廃棄物処理施設】&#10;有形固定資産減価償却率最大値テキスト">
          <a:extLst>
            <a:ext uri="{FF2B5EF4-FFF2-40B4-BE49-F238E27FC236}">
              <a16:creationId xmlns:a16="http://schemas.microsoft.com/office/drawing/2014/main" id="{C4DA8B63-02D9-44A4-B8AA-2256C440EC04}"/>
            </a:ext>
          </a:extLst>
        </xdr:cNvPr>
        <xdr:cNvSpPr txBox="1"/>
      </xdr:nvSpPr>
      <xdr:spPr>
        <a:xfrm>
          <a:off x="16360775" y="55764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140208</xdr:rowOff>
    </xdr:from>
    <xdr:to>
      <xdr:col>86</xdr:col>
      <xdr:colOff>25400</xdr:colOff>
      <xdr:row>33</xdr:row>
      <xdr:rowOff>140208</xdr:rowOff>
    </xdr:to>
    <xdr:cxnSp macro="">
      <xdr:nvCxnSpPr>
        <xdr:cNvPr id="318" name="直線コネクタ 317">
          <a:extLst>
            <a:ext uri="{FF2B5EF4-FFF2-40B4-BE49-F238E27FC236}">
              <a16:creationId xmlns:a16="http://schemas.microsoft.com/office/drawing/2014/main" id="{649A7F8E-9B02-48BC-A8C3-005A538E9BAF}"/>
            </a:ext>
          </a:extLst>
        </xdr:cNvPr>
        <xdr:cNvCxnSpPr/>
      </xdr:nvCxnSpPr>
      <xdr:spPr>
        <a:xfrm>
          <a:off x="16230600" y="5801233"/>
          <a:ext cx="18097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109999</xdr:rowOff>
    </xdr:from>
    <xdr:ext cx="405111" cy="259045"/>
    <xdr:sp macro="" textlink="">
      <xdr:nvSpPr>
        <xdr:cNvPr id="319" name="【一般廃棄物処理施設】&#10;有形固定資産減価償却率平均値テキスト">
          <a:extLst>
            <a:ext uri="{FF2B5EF4-FFF2-40B4-BE49-F238E27FC236}">
              <a16:creationId xmlns:a16="http://schemas.microsoft.com/office/drawing/2014/main" id="{DB09E622-0174-4AFB-89F8-BF1FA7F4FF15}"/>
            </a:ext>
          </a:extLst>
        </xdr:cNvPr>
        <xdr:cNvSpPr txBox="1"/>
      </xdr:nvSpPr>
      <xdr:spPr>
        <a:xfrm>
          <a:off x="16360775" y="628219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87122</xdr:rowOff>
    </xdr:from>
    <xdr:to>
      <xdr:col>85</xdr:col>
      <xdr:colOff>177800</xdr:colOff>
      <xdr:row>38</xdr:row>
      <xdr:rowOff>17272</xdr:rowOff>
    </xdr:to>
    <xdr:sp macro="" textlink="">
      <xdr:nvSpPr>
        <xdr:cNvPr id="320" name="フローチャート: 判断 319">
          <a:extLst>
            <a:ext uri="{FF2B5EF4-FFF2-40B4-BE49-F238E27FC236}">
              <a16:creationId xmlns:a16="http://schemas.microsoft.com/office/drawing/2014/main" id="{718D4070-6B8E-46CD-89A9-D70A1810027F}"/>
            </a:ext>
          </a:extLst>
        </xdr:cNvPr>
        <xdr:cNvSpPr/>
      </xdr:nvSpPr>
      <xdr:spPr>
        <a:xfrm>
          <a:off x="16268700" y="6433947"/>
          <a:ext cx="10477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50546</xdr:rowOff>
    </xdr:from>
    <xdr:to>
      <xdr:col>81</xdr:col>
      <xdr:colOff>101600</xdr:colOff>
      <xdr:row>37</xdr:row>
      <xdr:rowOff>152146</xdr:rowOff>
    </xdr:to>
    <xdr:sp macro="" textlink="">
      <xdr:nvSpPr>
        <xdr:cNvPr id="321" name="フローチャート: 判断 320">
          <a:extLst>
            <a:ext uri="{FF2B5EF4-FFF2-40B4-BE49-F238E27FC236}">
              <a16:creationId xmlns:a16="http://schemas.microsoft.com/office/drawing/2014/main" id="{EC82B67E-87E8-4A0F-94B5-8C7F4F1FC3A6}"/>
            </a:ext>
          </a:extLst>
        </xdr:cNvPr>
        <xdr:cNvSpPr/>
      </xdr:nvSpPr>
      <xdr:spPr>
        <a:xfrm>
          <a:off x="15430500" y="6397371"/>
          <a:ext cx="10477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96266</xdr:rowOff>
    </xdr:from>
    <xdr:to>
      <xdr:col>76</xdr:col>
      <xdr:colOff>165100</xdr:colOff>
      <xdr:row>38</xdr:row>
      <xdr:rowOff>26415</xdr:rowOff>
    </xdr:to>
    <xdr:sp macro="" textlink="">
      <xdr:nvSpPr>
        <xdr:cNvPr id="322" name="フローチャート: 判断 321">
          <a:extLst>
            <a:ext uri="{FF2B5EF4-FFF2-40B4-BE49-F238E27FC236}">
              <a16:creationId xmlns:a16="http://schemas.microsoft.com/office/drawing/2014/main" id="{F1D0E463-1FB8-4CA1-AC34-E7EECECCFDAC}"/>
            </a:ext>
          </a:extLst>
        </xdr:cNvPr>
        <xdr:cNvSpPr/>
      </xdr:nvSpPr>
      <xdr:spPr>
        <a:xfrm>
          <a:off x="14544675" y="6439916"/>
          <a:ext cx="101600" cy="104774"/>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45974</xdr:rowOff>
    </xdr:from>
    <xdr:to>
      <xdr:col>72</xdr:col>
      <xdr:colOff>38100</xdr:colOff>
      <xdr:row>37</xdr:row>
      <xdr:rowOff>147574</xdr:rowOff>
    </xdr:to>
    <xdr:sp macro="" textlink="">
      <xdr:nvSpPr>
        <xdr:cNvPr id="323" name="フローチャート: 判断 322">
          <a:extLst>
            <a:ext uri="{FF2B5EF4-FFF2-40B4-BE49-F238E27FC236}">
              <a16:creationId xmlns:a16="http://schemas.microsoft.com/office/drawing/2014/main" id="{A4BF76C9-320B-4705-9EAC-4F83F82B6E03}"/>
            </a:ext>
          </a:extLst>
        </xdr:cNvPr>
        <xdr:cNvSpPr/>
      </xdr:nvSpPr>
      <xdr:spPr>
        <a:xfrm>
          <a:off x="13655675" y="6392799"/>
          <a:ext cx="984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36</xdr:row>
      <xdr:rowOff>87122</xdr:rowOff>
    </xdr:from>
    <xdr:to>
      <xdr:col>67</xdr:col>
      <xdr:colOff>101600</xdr:colOff>
      <xdr:row>37</xdr:row>
      <xdr:rowOff>17272</xdr:rowOff>
    </xdr:to>
    <xdr:sp macro="" textlink="">
      <xdr:nvSpPr>
        <xdr:cNvPr id="324" name="フローチャート: 判断 323">
          <a:extLst>
            <a:ext uri="{FF2B5EF4-FFF2-40B4-BE49-F238E27FC236}">
              <a16:creationId xmlns:a16="http://schemas.microsoft.com/office/drawing/2014/main" id="{3CC80757-AC4A-4E7A-9046-B847BC036B00}"/>
            </a:ext>
          </a:extLst>
        </xdr:cNvPr>
        <xdr:cNvSpPr/>
      </xdr:nvSpPr>
      <xdr:spPr>
        <a:xfrm>
          <a:off x="12763500" y="6262497"/>
          <a:ext cx="10477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325" name="テキスト ボックス 324">
          <a:extLst>
            <a:ext uri="{FF2B5EF4-FFF2-40B4-BE49-F238E27FC236}">
              <a16:creationId xmlns:a16="http://schemas.microsoft.com/office/drawing/2014/main" id="{363BB0CC-F072-4E7A-810E-046694DC0B74}"/>
            </a:ext>
          </a:extLst>
        </xdr:cNvPr>
        <xdr:cNvSpPr txBox="1"/>
      </xdr:nvSpPr>
      <xdr:spPr>
        <a:xfrm>
          <a:off x="16132175"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326" name="テキスト ボックス 325">
          <a:extLst>
            <a:ext uri="{FF2B5EF4-FFF2-40B4-BE49-F238E27FC236}">
              <a16:creationId xmlns:a16="http://schemas.microsoft.com/office/drawing/2014/main" id="{5538E0E1-7281-4AAF-84C3-85E0BC65A3C6}"/>
            </a:ext>
          </a:extLst>
        </xdr:cNvPr>
        <xdr:cNvSpPr txBox="1"/>
      </xdr:nvSpPr>
      <xdr:spPr>
        <a:xfrm>
          <a:off x="15293975"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327" name="テキスト ボックス 326">
          <a:extLst>
            <a:ext uri="{FF2B5EF4-FFF2-40B4-BE49-F238E27FC236}">
              <a16:creationId xmlns:a16="http://schemas.microsoft.com/office/drawing/2014/main" id="{0495805F-EEC3-44C4-8077-738ECA70659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328" name="テキスト ボックス 327">
          <a:extLst>
            <a:ext uri="{FF2B5EF4-FFF2-40B4-BE49-F238E27FC236}">
              <a16:creationId xmlns:a16="http://schemas.microsoft.com/office/drawing/2014/main" id="{8EF66EB9-4FE8-4803-A9CA-600BA5EF5FB3}"/>
            </a:ext>
          </a:extLst>
        </xdr:cNvPr>
        <xdr:cNvSpPr txBox="1"/>
      </xdr:nvSpPr>
      <xdr:spPr>
        <a:xfrm>
          <a:off x="13515975"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329" name="テキスト ボックス 328">
          <a:extLst>
            <a:ext uri="{FF2B5EF4-FFF2-40B4-BE49-F238E27FC236}">
              <a16:creationId xmlns:a16="http://schemas.microsoft.com/office/drawing/2014/main" id="{143A6A28-84D9-4C1B-990A-05514B59FCB8}"/>
            </a:ext>
          </a:extLst>
        </xdr:cNvPr>
        <xdr:cNvSpPr txBox="1"/>
      </xdr:nvSpPr>
      <xdr:spPr>
        <a:xfrm>
          <a:off x="12626975"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55118</xdr:rowOff>
    </xdr:from>
    <xdr:to>
      <xdr:col>85</xdr:col>
      <xdr:colOff>177800</xdr:colOff>
      <xdr:row>38</xdr:row>
      <xdr:rowOff>156718</xdr:rowOff>
    </xdr:to>
    <xdr:sp macro="" textlink="">
      <xdr:nvSpPr>
        <xdr:cNvPr id="330" name="楕円 329">
          <a:extLst>
            <a:ext uri="{FF2B5EF4-FFF2-40B4-BE49-F238E27FC236}">
              <a16:creationId xmlns:a16="http://schemas.microsoft.com/office/drawing/2014/main" id="{15FFF7E8-A0B4-409D-983C-FAE2F6C8C70C}"/>
            </a:ext>
          </a:extLst>
        </xdr:cNvPr>
        <xdr:cNvSpPr/>
      </xdr:nvSpPr>
      <xdr:spPr>
        <a:xfrm>
          <a:off x="16268700" y="6570218"/>
          <a:ext cx="10477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33545</xdr:rowOff>
    </xdr:from>
    <xdr:ext cx="405111" cy="259045"/>
    <xdr:sp macro="" textlink="">
      <xdr:nvSpPr>
        <xdr:cNvPr id="331" name="【一般廃棄物処理施設】&#10;有形固定資産減価償却率該当値テキスト">
          <a:extLst>
            <a:ext uri="{FF2B5EF4-FFF2-40B4-BE49-F238E27FC236}">
              <a16:creationId xmlns:a16="http://schemas.microsoft.com/office/drawing/2014/main" id="{13A26868-6994-40CC-8061-690112F3EDA4}"/>
            </a:ext>
          </a:extLst>
        </xdr:cNvPr>
        <xdr:cNvSpPr txBox="1"/>
      </xdr:nvSpPr>
      <xdr:spPr>
        <a:xfrm>
          <a:off x="16360775" y="65486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16256</xdr:rowOff>
    </xdr:from>
    <xdr:to>
      <xdr:col>81</xdr:col>
      <xdr:colOff>101600</xdr:colOff>
      <xdr:row>38</xdr:row>
      <xdr:rowOff>117856</xdr:rowOff>
    </xdr:to>
    <xdr:sp macro="" textlink="">
      <xdr:nvSpPr>
        <xdr:cNvPr id="332" name="楕円 331">
          <a:extLst>
            <a:ext uri="{FF2B5EF4-FFF2-40B4-BE49-F238E27FC236}">
              <a16:creationId xmlns:a16="http://schemas.microsoft.com/office/drawing/2014/main" id="{61BB96DA-EC76-4265-A772-80C8998F44EF}"/>
            </a:ext>
          </a:extLst>
        </xdr:cNvPr>
        <xdr:cNvSpPr/>
      </xdr:nvSpPr>
      <xdr:spPr>
        <a:xfrm>
          <a:off x="15430500" y="6531356"/>
          <a:ext cx="10477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67056</xdr:rowOff>
    </xdr:from>
    <xdr:to>
      <xdr:col>85</xdr:col>
      <xdr:colOff>127000</xdr:colOff>
      <xdr:row>38</xdr:row>
      <xdr:rowOff>105918</xdr:rowOff>
    </xdr:to>
    <xdr:cxnSp macro="">
      <xdr:nvCxnSpPr>
        <xdr:cNvPr id="333" name="直線コネクタ 332">
          <a:extLst>
            <a:ext uri="{FF2B5EF4-FFF2-40B4-BE49-F238E27FC236}">
              <a16:creationId xmlns:a16="http://schemas.microsoft.com/office/drawing/2014/main" id="{B36CC70C-0056-4567-A3C1-13764602D53B}"/>
            </a:ext>
          </a:extLst>
        </xdr:cNvPr>
        <xdr:cNvCxnSpPr/>
      </xdr:nvCxnSpPr>
      <xdr:spPr>
        <a:xfrm>
          <a:off x="15484475" y="6585331"/>
          <a:ext cx="838200" cy="38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144272</xdr:rowOff>
    </xdr:from>
    <xdr:to>
      <xdr:col>76</xdr:col>
      <xdr:colOff>165100</xdr:colOff>
      <xdr:row>38</xdr:row>
      <xdr:rowOff>74422</xdr:rowOff>
    </xdr:to>
    <xdr:sp macro="" textlink="">
      <xdr:nvSpPr>
        <xdr:cNvPr id="334" name="楕円 333">
          <a:extLst>
            <a:ext uri="{FF2B5EF4-FFF2-40B4-BE49-F238E27FC236}">
              <a16:creationId xmlns:a16="http://schemas.microsoft.com/office/drawing/2014/main" id="{E63F2A3F-FADB-448B-993E-217B23FA6B40}"/>
            </a:ext>
          </a:extLst>
        </xdr:cNvPr>
        <xdr:cNvSpPr/>
      </xdr:nvSpPr>
      <xdr:spPr>
        <a:xfrm>
          <a:off x="14544675" y="6491097"/>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23622</xdr:rowOff>
    </xdr:from>
    <xdr:to>
      <xdr:col>81</xdr:col>
      <xdr:colOff>50800</xdr:colOff>
      <xdr:row>38</xdr:row>
      <xdr:rowOff>67056</xdr:rowOff>
    </xdr:to>
    <xdr:cxnSp macro="">
      <xdr:nvCxnSpPr>
        <xdr:cNvPr id="335" name="直線コネクタ 334">
          <a:extLst>
            <a:ext uri="{FF2B5EF4-FFF2-40B4-BE49-F238E27FC236}">
              <a16:creationId xmlns:a16="http://schemas.microsoft.com/office/drawing/2014/main" id="{B2A7291B-4624-4044-8D34-7C0977F6FF78}"/>
            </a:ext>
          </a:extLst>
        </xdr:cNvPr>
        <xdr:cNvCxnSpPr/>
      </xdr:nvCxnSpPr>
      <xdr:spPr>
        <a:xfrm>
          <a:off x="14592300" y="6538722"/>
          <a:ext cx="892175" cy="466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112268</xdr:rowOff>
    </xdr:from>
    <xdr:to>
      <xdr:col>72</xdr:col>
      <xdr:colOff>38100</xdr:colOff>
      <xdr:row>40</xdr:row>
      <xdr:rowOff>42418</xdr:rowOff>
    </xdr:to>
    <xdr:sp macro="" textlink="">
      <xdr:nvSpPr>
        <xdr:cNvPr id="336" name="楕円 335">
          <a:extLst>
            <a:ext uri="{FF2B5EF4-FFF2-40B4-BE49-F238E27FC236}">
              <a16:creationId xmlns:a16="http://schemas.microsoft.com/office/drawing/2014/main" id="{55D63C57-CC50-4072-AB52-8A699D2B18B2}"/>
            </a:ext>
          </a:extLst>
        </xdr:cNvPr>
        <xdr:cNvSpPr/>
      </xdr:nvSpPr>
      <xdr:spPr>
        <a:xfrm>
          <a:off x="13655675" y="6798818"/>
          <a:ext cx="984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23622</xdr:rowOff>
    </xdr:from>
    <xdr:to>
      <xdr:col>76</xdr:col>
      <xdr:colOff>114300</xdr:colOff>
      <xdr:row>39</xdr:row>
      <xdr:rowOff>163068</xdr:rowOff>
    </xdr:to>
    <xdr:cxnSp macro="">
      <xdr:nvCxnSpPr>
        <xdr:cNvPr id="337" name="直線コネクタ 336">
          <a:extLst>
            <a:ext uri="{FF2B5EF4-FFF2-40B4-BE49-F238E27FC236}">
              <a16:creationId xmlns:a16="http://schemas.microsoft.com/office/drawing/2014/main" id="{468EDEC1-0E6A-4AA6-AE08-688EFCCA0FAF}"/>
            </a:ext>
          </a:extLst>
        </xdr:cNvPr>
        <xdr:cNvCxnSpPr/>
      </xdr:nvCxnSpPr>
      <xdr:spPr>
        <a:xfrm flipV="1">
          <a:off x="13706475" y="6538722"/>
          <a:ext cx="885825" cy="3140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71120</xdr:rowOff>
    </xdr:from>
    <xdr:to>
      <xdr:col>67</xdr:col>
      <xdr:colOff>101600</xdr:colOff>
      <xdr:row>40</xdr:row>
      <xdr:rowOff>1270</xdr:rowOff>
    </xdr:to>
    <xdr:sp macro="" textlink="">
      <xdr:nvSpPr>
        <xdr:cNvPr id="338" name="楕円 337">
          <a:extLst>
            <a:ext uri="{FF2B5EF4-FFF2-40B4-BE49-F238E27FC236}">
              <a16:creationId xmlns:a16="http://schemas.microsoft.com/office/drawing/2014/main" id="{6BF42185-5260-4712-AE44-320D3FE2D467}"/>
            </a:ext>
          </a:extLst>
        </xdr:cNvPr>
        <xdr:cNvSpPr/>
      </xdr:nvSpPr>
      <xdr:spPr>
        <a:xfrm>
          <a:off x="12763500" y="6760845"/>
          <a:ext cx="10477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121920</xdr:rowOff>
    </xdr:from>
    <xdr:to>
      <xdr:col>71</xdr:col>
      <xdr:colOff>177800</xdr:colOff>
      <xdr:row>39</xdr:row>
      <xdr:rowOff>163068</xdr:rowOff>
    </xdr:to>
    <xdr:cxnSp macro="">
      <xdr:nvCxnSpPr>
        <xdr:cNvPr id="339" name="直線コネクタ 338">
          <a:extLst>
            <a:ext uri="{FF2B5EF4-FFF2-40B4-BE49-F238E27FC236}">
              <a16:creationId xmlns:a16="http://schemas.microsoft.com/office/drawing/2014/main" id="{54B136DA-F4CD-4D99-8624-6081A229641A}"/>
            </a:ext>
          </a:extLst>
        </xdr:cNvPr>
        <xdr:cNvCxnSpPr/>
      </xdr:nvCxnSpPr>
      <xdr:spPr>
        <a:xfrm>
          <a:off x="12817475" y="6811645"/>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168673</xdr:rowOff>
    </xdr:from>
    <xdr:ext cx="405111" cy="259045"/>
    <xdr:sp macro="" textlink="">
      <xdr:nvSpPr>
        <xdr:cNvPr id="340" name="n_1aveValue【一般廃棄物処理施設】&#10;有形固定資産減価償却率">
          <a:extLst>
            <a:ext uri="{FF2B5EF4-FFF2-40B4-BE49-F238E27FC236}">
              <a16:creationId xmlns:a16="http://schemas.microsoft.com/office/drawing/2014/main" id="{653FCD6B-1FF7-4BFA-9A82-752DAA67B216}"/>
            </a:ext>
          </a:extLst>
        </xdr:cNvPr>
        <xdr:cNvSpPr txBox="1"/>
      </xdr:nvSpPr>
      <xdr:spPr>
        <a:xfrm>
          <a:off x="15269219" y="61694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42943</xdr:rowOff>
    </xdr:from>
    <xdr:ext cx="405111" cy="259045"/>
    <xdr:sp macro="" textlink="">
      <xdr:nvSpPr>
        <xdr:cNvPr id="341" name="n_2aveValue【一般廃棄物処理施設】&#10;有形固定資産減価償却率">
          <a:extLst>
            <a:ext uri="{FF2B5EF4-FFF2-40B4-BE49-F238E27FC236}">
              <a16:creationId xmlns:a16="http://schemas.microsoft.com/office/drawing/2014/main" id="{7620B582-5F34-4A45-A49F-6E52576AF23D}"/>
            </a:ext>
          </a:extLst>
        </xdr:cNvPr>
        <xdr:cNvSpPr txBox="1"/>
      </xdr:nvSpPr>
      <xdr:spPr>
        <a:xfrm>
          <a:off x="14392919" y="62183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164101</xdr:rowOff>
    </xdr:from>
    <xdr:ext cx="405111" cy="259045"/>
    <xdr:sp macro="" textlink="">
      <xdr:nvSpPr>
        <xdr:cNvPr id="342" name="n_3aveValue【一般廃棄物処理施設】&#10;有形固定資産減価償却率">
          <a:extLst>
            <a:ext uri="{FF2B5EF4-FFF2-40B4-BE49-F238E27FC236}">
              <a16:creationId xmlns:a16="http://schemas.microsoft.com/office/drawing/2014/main" id="{07CB5042-812F-4F66-9587-EADFB33F2EB8}"/>
            </a:ext>
          </a:extLst>
        </xdr:cNvPr>
        <xdr:cNvSpPr txBox="1"/>
      </xdr:nvSpPr>
      <xdr:spPr>
        <a:xfrm>
          <a:off x="13503919" y="61680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33799</xdr:rowOff>
    </xdr:from>
    <xdr:ext cx="405111" cy="259045"/>
    <xdr:sp macro="" textlink="">
      <xdr:nvSpPr>
        <xdr:cNvPr id="343" name="n_4aveValue【一般廃棄物処理施設】&#10;有形固定資産減価償却率">
          <a:extLst>
            <a:ext uri="{FF2B5EF4-FFF2-40B4-BE49-F238E27FC236}">
              <a16:creationId xmlns:a16="http://schemas.microsoft.com/office/drawing/2014/main" id="{A206CEDE-3E2E-4763-A5A6-C84686A2CD7C}"/>
            </a:ext>
          </a:extLst>
        </xdr:cNvPr>
        <xdr:cNvSpPr txBox="1"/>
      </xdr:nvSpPr>
      <xdr:spPr>
        <a:xfrm>
          <a:off x="12611744" y="60345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38</xdr:row>
      <xdr:rowOff>108983</xdr:rowOff>
    </xdr:from>
    <xdr:ext cx="405111" cy="259045"/>
    <xdr:sp macro="" textlink="">
      <xdr:nvSpPr>
        <xdr:cNvPr id="344" name="n_1mainValue【一般廃棄物処理施設】&#10;有形固定資産減価償却率">
          <a:extLst>
            <a:ext uri="{FF2B5EF4-FFF2-40B4-BE49-F238E27FC236}">
              <a16:creationId xmlns:a16="http://schemas.microsoft.com/office/drawing/2014/main" id="{7A1BEF2F-2CD6-495C-AA37-99AFFE70CC04}"/>
            </a:ext>
          </a:extLst>
        </xdr:cNvPr>
        <xdr:cNvSpPr txBox="1"/>
      </xdr:nvSpPr>
      <xdr:spPr>
        <a:xfrm>
          <a:off x="15269219" y="66272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65549</xdr:rowOff>
    </xdr:from>
    <xdr:ext cx="405111" cy="259045"/>
    <xdr:sp macro="" textlink="">
      <xdr:nvSpPr>
        <xdr:cNvPr id="345" name="n_2mainValue【一般廃棄物処理施設】&#10;有形固定資産減価償却率">
          <a:extLst>
            <a:ext uri="{FF2B5EF4-FFF2-40B4-BE49-F238E27FC236}">
              <a16:creationId xmlns:a16="http://schemas.microsoft.com/office/drawing/2014/main" id="{941A6F00-BD26-4AE7-8EF6-E3272F0B05E5}"/>
            </a:ext>
          </a:extLst>
        </xdr:cNvPr>
        <xdr:cNvSpPr txBox="1"/>
      </xdr:nvSpPr>
      <xdr:spPr>
        <a:xfrm>
          <a:off x="14392919" y="65838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33545</xdr:rowOff>
    </xdr:from>
    <xdr:ext cx="405111" cy="259045"/>
    <xdr:sp macro="" textlink="">
      <xdr:nvSpPr>
        <xdr:cNvPr id="346" name="n_3mainValue【一般廃棄物処理施設】&#10;有形固定資産減価償却率">
          <a:extLst>
            <a:ext uri="{FF2B5EF4-FFF2-40B4-BE49-F238E27FC236}">
              <a16:creationId xmlns:a16="http://schemas.microsoft.com/office/drawing/2014/main" id="{D0C3B92B-D693-4CE1-ABC3-538B31D5FB5E}"/>
            </a:ext>
          </a:extLst>
        </xdr:cNvPr>
        <xdr:cNvSpPr txBox="1"/>
      </xdr:nvSpPr>
      <xdr:spPr>
        <a:xfrm>
          <a:off x="13503919" y="68915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163847</xdr:rowOff>
    </xdr:from>
    <xdr:ext cx="405111" cy="259045"/>
    <xdr:sp macro="" textlink="">
      <xdr:nvSpPr>
        <xdr:cNvPr id="347" name="n_4mainValue【一般廃棄物処理施設】&#10;有形固定資産減価償却率">
          <a:extLst>
            <a:ext uri="{FF2B5EF4-FFF2-40B4-BE49-F238E27FC236}">
              <a16:creationId xmlns:a16="http://schemas.microsoft.com/office/drawing/2014/main" id="{4FD38044-5554-47EB-96F9-FB52FFD045C8}"/>
            </a:ext>
          </a:extLst>
        </xdr:cNvPr>
        <xdr:cNvSpPr txBox="1"/>
      </xdr:nvSpPr>
      <xdr:spPr>
        <a:xfrm>
          <a:off x="12611744" y="6853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348" name="正方形/長方形 347">
          <a:extLst>
            <a:ext uri="{FF2B5EF4-FFF2-40B4-BE49-F238E27FC236}">
              <a16:creationId xmlns:a16="http://schemas.microsoft.com/office/drawing/2014/main" id="{C28B4320-8EB7-4DD4-A573-08580174D440}"/>
            </a:ext>
          </a:extLst>
        </xdr:cNvPr>
        <xdr:cNvSpPr/>
      </xdr:nvSpPr>
      <xdr:spPr>
        <a:xfrm>
          <a:off x="18288000" y="4191000"/>
          <a:ext cx="47244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49" name="正方形/長方形 348">
          <a:extLst>
            <a:ext uri="{FF2B5EF4-FFF2-40B4-BE49-F238E27FC236}">
              <a16:creationId xmlns:a16="http://schemas.microsoft.com/office/drawing/2014/main" id="{ACC2953B-CCB0-4692-B171-C175D656B4EB}"/>
            </a:ext>
          </a:extLst>
        </xdr:cNvPr>
        <xdr:cNvSpPr/>
      </xdr:nvSpPr>
      <xdr:spPr>
        <a:xfrm>
          <a:off x="18418175" y="485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50" name="正方形/長方形 349">
          <a:extLst>
            <a:ext uri="{FF2B5EF4-FFF2-40B4-BE49-F238E27FC236}">
              <a16:creationId xmlns:a16="http://schemas.microsoft.com/office/drawing/2014/main" id="{37875300-68CF-4012-9B4C-9A878ECA56BC}"/>
            </a:ext>
          </a:extLst>
        </xdr:cNvPr>
        <xdr:cNvSpPr/>
      </xdr:nvSpPr>
      <xdr:spPr>
        <a:xfrm>
          <a:off x="18418175" y="505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51" name="正方形/長方形 350">
          <a:extLst>
            <a:ext uri="{FF2B5EF4-FFF2-40B4-BE49-F238E27FC236}">
              <a16:creationId xmlns:a16="http://schemas.microsoft.com/office/drawing/2014/main" id="{ADA2C299-ABA7-44B1-AD58-05E4E6E42B92}"/>
            </a:ext>
          </a:extLst>
        </xdr:cNvPr>
        <xdr:cNvSpPr/>
      </xdr:nvSpPr>
      <xdr:spPr>
        <a:xfrm>
          <a:off x="19431000" y="485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52" name="正方形/長方形 351">
          <a:extLst>
            <a:ext uri="{FF2B5EF4-FFF2-40B4-BE49-F238E27FC236}">
              <a16:creationId xmlns:a16="http://schemas.microsoft.com/office/drawing/2014/main" id="{9D035BD2-F2AA-405C-B1B0-A3A9101F122C}"/>
            </a:ext>
          </a:extLst>
        </xdr:cNvPr>
        <xdr:cNvSpPr/>
      </xdr:nvSpPr>
      <xdr:spPr>
        <a:xfrm>
          <a:off x="19431000" y="505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53" name="正方形/長方形 352">
          <a:extLst>
            <a:ext uri="{FF2B5EF4-FFF2-40B4-BE49-F238E27FC236}">
              <a16:creationId xmlns:a16="http://schemas.microsoft.com/office/drawing/2014/main" id="{0EFA8B4F-7A83-4C08-9693-4822DF4B90D2}"/>
            </a:ext>
          </a:extLst>
        </xdr:cNvPr>
        <xdr:cNvSpPr/>
      </xdr:nvSpPr>
      <xdr:spPr>
        <a:xfrm>
          <a:off x="20574000" y="485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54" name="正方形/長方形 353">
          <a:extLst>
            <a:ext uri="{FF2B5EF4-FFF2-40B4-BE49-F238E27FC236}">
              <a16:creationId xmlns:a16="http://schemas.microsoft.com/office/drawing/2014/main" id="{659D20B1-393E-4936-AB6C-7228C85CA860}"/>
            </a:ext>
          </a:extLst>
        </xdr:cNvPr>
        <xdr:cNvSpPr/>
      </xdr:nvSpPr>
      <xdr:spPr>
        <a:xfrm>
          <a:off x="20574000" y="505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132,902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55" name="正方形/長方形 354">
          <a:extLst>
            <a:ext uri="{FF2B5EF4-FFF2-40B4-BE49-F238E27FC236}">
              <a16:creationId xmlns:a16="http://schemas.microsoft.com/office/drawing/2014/main" id="{877D044B-E7A3-48CF-9E98-057B1F66658F}"/>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356" name="テキスト ボックス 355">
          <a:extLst>
            <a:ext uri="{FF2B5EF4-FFF2-40B4-BE49-F238E27FC236}">
              <a16:creationId xmlns:a16="http://schemas.microsoft.com/office/drawing/2014/main" id="{52DDE03D-0552-4B92-A9A0-B0219146076A}"/>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357" name="直線コネクタ 356">
          <a:extLst>
            <a:ext uri="{FF2B5EF4-FFF2-40B4-BE49-F238E27FC236}">
              <a16:creationId xmlns:a16="http://schemas.microsoft.com/office/drawing/2014/main" id="{FA5FFEA3-1D62-48B9-82EA-66384AC37D4B}"/>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358" name="直線コネクタ 357">
          <a:extLst>
            <a:ext uri="{FF2B5EF4-FFF2-40B4-BE49-F238E27FC236}">
              <a16:creationId xmlns:a16="http://schemas.microsoft.com/office/drawing/2014/main" id="{A945267B-0ED0-4709-81C5-2DEA89488E0C}"/>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359" name="テキスト ボックス 358">
          <a:extLst>
            <a:ext uri="{FF2B5EF4-FFF2-40B4-BE49-F238E27FC236}">
              <a16:creationId xmlns:a16="http://schemas.microsoft.com/office/drawing/2014/main" id="{E665836C-E430-49E3-B386-3A46E00E3554}"/>
            </a:ext>
          </a:extLst>
        </xdr:cNvPr>
        <xdr:cNvSpPr txBox="1"/>
      </xdr:nvSpPr>
      <xdr:spPr>
        <a:xfrm>
          <a:off x="18039214" y="709995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360" name="直線コネクタ 359">
          <a:extLst>
            <a:ext uri="{FF2B5EF4-FFF2-40B4-BE49-F238E27FC236}">
              <a16:creationId xmlns:a16="http://schemas.microsoft.com/office/drawing/2014/main" id="{6FFF397C-8AEA-44BD-96AE-33F2ED9A21AB}"/>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29227</xdr:rowOff>
    </xdr:from>
    <xdr:ext cx="595419" cy="259045"/>
    <xdr:sp macro="" textlink="">
      <xdr:nvSpPr>
        <xdr:cNvPr id="361" name="テキスト ボックス 360">
          <a:extLst>
            <a:ext uri="{FF2B5EF4-FFF2-40B4-BE49-F238E27FC236}">
              <a16:creationId xmlns:a16="http://schemas.microsoft.com/office/drawing/2014/main" id="{7F9F23FA-84E7-42A0-9E44-F0366BC499C8}"/>
            </a:ext>
          </a:extLst>
        </xdr:cNvPr>
        <xdr:cNvSpPr txBox="1"/>
      </xdr:nvSpPr>
      <xdr:spPr>
        <a:xfrm>
          <a:off x="17695756" y="671895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362" name="直線コネクタ 361">
          <a:extLst>
            <a:ext uri="{FF2B5EF4-FFF2-40B4-BE49-F238E27FC236}">
              <a16:creationId xmlns:a16="http://schemas.microsoft.com/office/drawing/2014/main" id="{4E43586C-AB75-46AE-B334-7A0A9363C3FC}"/>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363" name="テキスト ボックス 362">
          <a:extLst>
            <a:ext uri="{FF2B5EF4-FFF2-40B4-BE49-F238E27FC236}">
              <a16:creationId xmlns:a16="http://schemas.microsoft.com/office/drawing/2014/main" id="{501486FD-4BA0-41A4-AFE2-1D5EADDA9DAE}"/>
            </a:ext>
          </a:extLst>
        </xdr:cNvPr>
        <xdr:cNvSpPr txBox="1"/>
      </xdr:nvSpPr>
      <xdr:spPr>
        <a:xfrm>
          <a:off x="17695756" y="633795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364" name="直線コネクタ 363">
          <a:extLst>
            <a:ext uri="{FF2B5EF4-FFF2-40B4-BE49-F238E27FC236}">
              <a16:creationId xmlns:a16="http://schemas.microsoft.com/office/drawing/2014/main" id="{39B87BBD-D02D-4610-9100-2BD99B691CA2}"/>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124477</xdr:rowOff>
    </xdr:from>
    <xdr:ext cx="595419" cy="259045"/>
    <xdr:sp macro="" textlink="">
      <xdr:nvSpPr>
        <xdr:cNvPr id="365" name="テキスト ボックス 364">
          <a:extLst>
            <a:ext uri="{FF2B5EF4-FFF2-40B4-BE49-F238E27FC236}">
              <a16:creationId xmlns:a16="http://schemas.microsoft.com/office/drawing/2014/main" id="{94165A8D-8DFF-43DF-9A13-2BE83B3426B6}"/>
            </a:ext>
          </a:extLst>
        </xdr:cNvPr>
        <xdr:cNvSpPr txBox="1"/>
      </xdr:nvSpPr>
      <xdr:spPr>
        <a:xfrm>
          <a:off x="17695756" y="595695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366" name="直線コネクタ 365">
          <a:extLst>
            <a:ext uri="{FF2B5EF4-FFF2-40B4-BE49-F238E27FC236}">
              <a16:creationId xmlns:a16="http://schemas.microsoft.com/office/drawing/2014/main" id="{F2BBE25C-4C51-4100-A3CF-5007EDE229B9}"/>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86377</xdr:rowOff>
    </xdr:from>
    <xdr:ext cx="595419" cy="259045"/>
    <xdr:sp macro="" textlink="">
      <xdr:nvSpPr>
        <xdr:cNvPr id="367" name="テキスト ボックス 366">
          <a:extLst>
            <a:ext uri="{FF2B5EF4-FFF2-40B4-BE49-F238E27FC236}">
              <a16:creationId xmlns:a16="http://schemas.microsoft.com/office/drawing/2014/main" id="{FB01C468-D5AA-4100-8F3B-9C34F58F88CB}"/>
            </a:ext>
          </a:extLst>
        </xdr:cNvPr>
        <xdr:cNvSpPr txBox="1"/>
      </xdr:nvSpPr>
      <xdr:spPr>
        <a:xfrm>
          <a:off x="17695756" y="557595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368" name="直線コネクタ 367">
          <a:extLst>
            <a:ext uri="{FF2B5EF4-FFF2-40B4-BE49-F238E27FC236}">
              <a16:creationId xmlns:a16="http://schemas.microsoft.com/office/drawing/2014/main" id="{C627DFAC-3BAF-4449-84B2-80572370C068}"/>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30</xdr:row>
      <xdr:rowOff>48277</xdr:rowOff>
    </xdr:from>
    <xdr:ext cx="685572" cy="259045"/>
    <xdr:sp macro="" textlink="">
      <xdr:nvSpPr>
        <xdr:cNvPr id="369" name="テキスト ボックス 368">
          <a:extLst>
            <a:ext uri="{FF2B5EF4-FFF2-40B4-BE49-F238E27FC236}">
              <a16:creationId xmlns:a16="http://schemas.microsoft.com/office/drawing/2014/main" id="{568D5902-F8F4-4F87-AEA3-A2BBF1B351D8}"/>
            </a:ext>
          </a:extLst>
        </xdr:cNvPr>
        <xdr:cNvSpPr txBox="1"/>
      </xdr:nvSpPr>
      <xdr:spPr>
        <a:xfrm>
          <a:off x="17602428" y="519495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370" name="【一般廃棄物処理施設】&#10;一人当たり有形固定資産（償却資産）額グラフ枠">
          <a:extLst>
            <a:ext uri="{FF2B5EF4-FFF2-40B4-BE49-F238E27FC236}">
              <a16:creationId xmlns:a16="http://schemas.microsoft.com/office/drawing/2014/main" id="{215D468A-AB64-4DBA-961F-2EC3DDB3D381}"/>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32</xdr:row>
      <xdr:rowOff>165844</xdr:rowOff>
    </xdr:from>
    <xdr:to>
      <xdr:col>116</xdr:col>
      <xdr:colOff>62864</xdr:colOff>
      <xdr:row>42</xdr:row>
      <xdr:rowOff>37860</xdr:rowOff>
    </xdr:to>
    <xdr:cxnSp macro="">
      <xdr:nvCxnSpPr>
        <xdr:cNvPr id="371" name="直線コネクタ 370">
          <a:extLst>
            <a:ext uri="{FF2B5EF4-FFF2-40B4-BE49-F238E27FC236}">
              <a16:creationId xmlns:a16="http://schemas.microsoft.com/office/drawing/2014/main" id="{4C2DB102-F249-446A-A6DB-433C2B2778C9}"/>
            </a:ext>
          </a:extLst>
        </xdr:cNvPr>
        <xdr:cNvCxnSpPr/>
      </xdr:nvCxnSpPr>
      <xdr:spPr>
        <a:xfrm flipV="1">
          <a:off x="22164039" y="5655419"/>
          <a:ext cx="0" cy="15833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41687</xdr:rowOff>
    </xdr:from>
    <xdr:ext cx="378565" cy="259045"/>
    <xdr:sp macro="" textlink="">
      <xdr:nvSpPr>
        <xdr:cNvPr id="372" name="【一般廃棄物処理施設】&#10;一人当たり有形固定資産（償却資産）額最小値テキスト">
          <a:extLst>
            <a:ext uri="{FF2B5EF4-FFF2-40B4-BE49-F238E27FC236}">
              <a16:creationId xmlns:a16="http://schemas.microsoft.com/office/drawing/2014/main" id="{068A7EEA-740A-4D27-8E18-1591A1FE3C93}"/>
            </a:ext>
          </a:extLst>
        </xdr:cNvPr>
        <xdr:cNvSpPr txBox="1"/>
      </xdr:nvSpPr>
      <xdr:spPr>
        <a:xfrm>
          <a:off x="22202775" y="724258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37860</xdr:rowOff>
    </xdr:from>
    <xdr:to>
      <xdr:col>116</xdr:col>
      <xdr:colOff>152400</xdr:colOff>
      <xdr:row>42</xdr:row>
      <xdr:rowOff>37860</xdr:rowOff>
    </xdr:to>
    <xdr:cxnSp macro="">
      <xdr:nvCxnSpPr>
        <xdr:cNvPr id="373" name="直線コネクタ 372">
          <a:extLst>
            <a:ext uri="{FF2B5EF4-FFF2-40B4-BE49-F238E27FC236}">
              <a16:creationId xmlns:a16="http://schemas.microsoft.com/office/drawing/2014/main" id="{00DCBBB1-86FB-4E74-830F-D80676A7CAE9}"/>
            </a:ext>
          </a:extLst>
        </xdr:cNvPr>
        <xdr:cNvCxnSpPr/>
      </xdr:nvCxnSpPr>
      <xdr:spPr>
        <a:xfrm>
          <a:off x="22075775" y="7238760"/>
          <a:ext cx="1746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112521</xdr:rowOff>
    </xdr:from>
    <xdr:ext cx="599010" cy="259045"/>
    <xdr:sp macro="" textlink="">
      <xdr:nvSpPr>
        <xdr:cNvPr id="374" name="【一般廃棄物処理施設】&#10;一人当たり有形固定資産（償却資産）額最大値テキスト">
          <a:extLst>
            <a:ext uri="{FF2B5EF4-FFF2-40B4-BE49-F238E27FC236}">
              <a16:creationId xmlns:a16="http://schemas.microsoft.com/office/drawing/2014/main" id="{9BFB4648-A5BB-4E13-9893-D3D99CBDA92D}"/>
            </a:ext>
          </a:extLst>
        </xdr:cNvPr>
        <xdr:cNvSpPr txBox="1"/>
      </xdr:nvSpPr>
      <xdr:spPr>
        <a:xfrm>
          <a:off x="22202775" y="54274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832,943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32</xdr:row>
      <xdr:rowOff>165844</xdr:rowOff>
    </xdr:from>
    <xdr:to>
      <xdr:col>116</xdr:col>
      <xdr:colOff>152400</xdr:colOff>
      <xdr:row>32</xdr:row>
      <xdr:rowOff>165844</xdr:rowOff>
    </xdr:to>
    <xdr:cxnSp macro="">
      <xdr:nvCxnSpPr>
        <xdr:cNvPr id="375" name="直線コネクタ 374">
          <a:extLst>
            <a:ext uri="{FF2B5EF4-FFF2-40B4-BE49-F238E27FC236}">
              <a16:creationId xmlns:a16="http://schemas.microsoft.com/office/drawing/2014/main" id="{B021555F-C1F4-462E-9B50-3B9EA809CFF8}"/>
            </a:ext>
          </a:extLst>
        </xdr:cNvPr>
        <xdr:cNvCxnSpPr/>
      </xdr:nvCxnSpPr>
      <xdr:spPr>
        <a:xfrm>
          <a:off x="22075775" y="5655419"/>
          <a:ext cx="1746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17842</xdr:rowOff>
    </xdr:from>
    <xdr:ext cx="599010" cy="259045"/>
    <xdr:sp macro="" textlink="">
      <xdr:nvSpPr>
        <xdr:cNvPr id="376" name="【一般廃棄物処理施設】&#10;一人当たり有形固定資産（償却資産）額平均値テキスト">
          <a:extLst>
            <a:ext uri="{FF2B5EF4-FFF2-40B4-BE49-F238E27FC236}">
              <a16:creationId xmlns:a16="http://schemas.microsoft.com/office/drawing/2014/main" id="{B346D3A1-E16F-4084-A5AD-09C0856D9B24}"/>
            </a:ext>
          </a:extLst>
        </xdr:cNvPr>
        <xdr:cNvSpPr txBox="1"/>
      </xdr:nvSpPr>
      <xdr:spPr>
        <a:xfrm>
          <a:off x="22202775" y="670439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175,976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166415</xdr:rowOff>
    </xdr:from>
    <xdr:to>
      <xdr:col>116</xdr:col>
      <xdr:colOff>114300</xdr:colOff>
      <xdr:row>40</xdr:row>
      <xdr:rowOff>96565</xdr:rowOff>
    </xdr:to>
    <xdr:sp macro="" textlink="">
      <xdr:nvSpPr>
        <xdr:cNvPr id="377" name="フローチャート: 判断 376">
          <a:extLst>
            <a:ext uri="{FF2B5EF4-FFF2-40B4-BE49-F238E27FC236}">
              <a16:creationId xmlns:a16="http://schemas.microsoft.com/office/drawing/2014/main" id="{C3D15DD7-B239-4B77-99E6-8FF6F2EEC40D}"/>
            </a:ext>
          </a:extLst>
        </xdr:cNvPr>
        <xdr:cNvSpPr/>
      </xdr:nvSpPr>
      <xdr:spPr>
        <a:xfrm>
          <a:off x="22113875" y="6856140"/>
          <a:ext cx="9842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6597</xdr:rowOff>
    </xdr:from>
    <xdr:to>
      <xdr:col>112</xdr:col>
      <xdr:colOff>38100</xdr:colOff>
      <xdr:row>40</xdr:row>
      <xdr:rowOff>108197</xdr:rowOff>
    </xdr:to>
    <xdr:sp macro="" textlink="">
      <xdr:nvSpPr>
        <xdr:cNvPr id="378" name="フローチャート: 判断 377">
          <a:extLst>
            <a:ext uri="{FF2B5EF4-FFF2-40B4-BE49-F238E27FC236}">
              <a16:creationId xmlns:a16="http://schemas.microsoft.com/office/drawing/2014/main" id="{7CEBD824-1974-41DC-B99A-EBF99DBA76A9}"/>
            </a:ext>
          </a:extLst>
        </xdr:cNvPr>
        <xdr:cNvSpPr/>
      </xdr:nvSpPr>
      <xdr:spPr>
        <a:xfrm>
          <a:off x="21275675" y="6867772"/>
          <a:ext cx="984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156194</xdr:rowOff>
    </xdr:from>
    <xdr:to>
      <xdr:col>107</xdr:col>
      <xdr:colOff>101600</xdr:colOff>
      <xdr:row>40</xdr:row>
      <xdr:rowOff>86344</xdr:rowOff>
    </xdr:to>
    <xdr:sp macro="" textlink="">
      <xdr:nvSpPr>
        <xdr:cNvPr id="379" name="フローチャート: 判断 378">
          <a:extLst>
            <a:ext uri="{FF2B5EF4-FFF2-40B4-BE49-F238E27FC236}">
              <a16:creationId xmlns:a16="http://schemas.microsoft.com/office/drawing/2014/main" id="{E24D0709-8E9E-4FAC-8469-24823151E0B4}"/>
            </a:ext>
          </a:extLst>
        </xdr:cNvPr>
        <xdr:cNvSpPr/>
      </xdr:nvSpPr>
      <xdr:spPr>
        <a:xfrm>
          <a:off x="20383500" y="6842744"/>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20772</xdr:rowOff>
    </xdr:from>
    <xdr:to>
      <xdr:col>102</xdr:col>
      <xdr:colOff>165100</xdr:colOff>
      <xdr:row>40</xdr:row>
      <xdr:rowOff>122372</xdr:rowOff>
    </xdr:to>
    <xdr:sp macro="" textlink="">
      <xdr:nvSpPr>
        <xdr:cNvPr id="380" name="フローチャート: 判断 379">
          <a:extLst>
            <a:ext uri="{FF2B5EF4-FFF2-40B4-BE49-F238E27FC236}">
              <a16:creationId xmlns:a16="http://schemas.microsoft.com/office/drawing/2014/main" id="{FC0AF22D-D2E9-46A1-98A2-00676097B201}"/>
            </a:ext>
          </a:extLst>
        </xdr:cNvPr>
        <xdr:cNvSpPr/>
      </xdr:nvSpPr>
      <xdr:spPr>
        <a:xfrm>
          <a:off x="19497675" y="6878772"/>
          <a:ext cx="1016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111605</xdr:rowOff>
    </xdr:from>
    <xdr:to>
      <xdr:col>98</xdr:col>
      <xdr:colOff>38100</xdr:colOff>
      <xdr:row>40</xdr:row>
      <xdr:rowOff>41755</xdr:rowOff>
    </xdr:to>
    <xdr:sp macro="" textlink="">
      <xdr:nvSpPr>
        <xdr:cNvPr id="381" name="フローチャート: 判断 380">
          <a:extLst>
            <a:ext uri="{FF2B5EF4-FFF2-40B4-BE49-F238E27FC236}">
              <a16:creationId xmlns:a16="http://schemas.microsoft.com/office/drawing/2014/main" id="{BBEA2BAA-FD66-492B-9495-CAEE86E0B2F9}"/>
            </a:ext>
          </a:extLst>
        </xdr:cNvPr>
        <xdr:cNvSpPr/>
      </xdr:nvSpPr>
      <xdr:spPr>
        <a:xfrm>
          <a:off x="18608675" y="6798155"/>
          <a:ext cx="984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382" name="テキスト ボックス 381">
          <a:extLst>
            <a:ext uri="{FF2B5EF4-FFF2-40B4-BE49-F238E27FC236}">
              <a16:creationId xmlns:a16="http://schemas.microsoft.com/office/drawing/2014/main" id="{552E8543-010B-4F59-84E8-E1EF228E1AF6}"/>
            </a:ext>
          </a:extLst>
        </xdr:cNvPr>
        <xdr:cNvSpPr txBox="1"/>
      </xdr:nvSpPr>
      <xdr:spPr>
        <a:xfrm>
          <a:off x="21974175"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383" name="テキスト ボックス 382">
          <a:extLst>
            <a:ext uri="{FF2B5EF4-FFF2-40B4-BE49-F238E27FC236}">
              <a16:creationId xmlns:a16="http://schemas.microsoft.com/office/drawing/2014/main" id="{5B2CEF1C-424D-4FD7-8E4A-F5C2A2AED83F}"/>
            </a:ext>
          </a:extLst>
        </xdr:cNvPr>
        <xdr:cNvSpPr txBox="1"/>
      </xdr:nvSpPr>
      <xdr:spPr>
        <a:xfrm>
          <a:off x="21135975"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384" name="テキスト ボックス 383">
          <a:extLst>
            <a:ext uri="{FF2B5EF4-FFF2-40B4-BE49-F238E27FC236}">
              <a16:creationId xmlns:a16="http://schemas.microsoft.com/office/drawing/2014/main" id="{0A1EBEE2-AFF5-47F5-99CA-B32EBCB3ED79}"/>
            </a:ext>
          </a:extLst>
        </xdr:cNvPr>
        <xdr:cNvSpPr txBox="1"/>
      </xdr:nvSpPr>
      <xdr:spPr>
        <a:xfrm>
          <a:off x="20246975"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385" name="テキスト ボックス 384">
          <a:extLst>
            <a:ext uri="{FF2B5EF4-FFF2-40B4-BE49-F238E27FC236}">
              <a16:creationId xmlns:a16="http://schemas.microsoft.com/office/drawing/2014/main" id="{9FBE25A3-A00F-41D9-856A-5053188A95ED}"/>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386" name="テキスト ボックス 385">
          <a:extLst>
            <a:ext uri="{FF2B5EF4-FFF2-40B4-BE49-F238E27FC236}">
              <a16:creationId xmlns:a16="http://schemas.microsoft.com/office/drawing/2014/main" id="{1C15B048-CFAB-4824-8CE5-84FBAFB9E280}"/>
            </a:ext>
          </a:extLst>
        </xdr:cNvPr>
        <xdr:cNvSpPr txBox="1"/>
      </xdr:nvSpPr>
      <xdr:spPr>
        <a:xfrm>
          <a:off x="18468975"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31096</xdr:rowOff>
    </xdr:from>
    <xdr:to>
      <xdr:col>116</xdr:col>
      <xdr:colOff>114300</xdr:colOff>
      <xdr:row>40</xdr:row>
      <xdr:rowOff>132696</xdr:rowOff>
    </xdr:to>
    <xdr:sp macro="" textlink="">
      <xdr:nvSpPr>
        <xdr:cNvPr id="387" name="楕円 386">
          <a:extLst>
            <a:ext uri="{FF2B5EF4-FFF2-40B4-BE49-F238E27FC236}">
              <a16:creationId xmlns:a16="http://schemas.microsoft.com/office/drawing/2014/main" id="{1B1F508C-C32B-480C-B0CD-F70C09402BDA}"/>
            </a:ext>
          </a:extLst>
        </xdr:cNvPr>
        <xdr:cNvSpPr/>
      </xdr:nvSpPr>
      <xdr:spPr>
        <a:xfrm>
          <a:off x="22113875" y="6892271"/>
          <a:ext cx="9842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9523</xdr:rowOff>
    </xdr:from>
    <xdr:ext cx="599010" cy="259045"/>
    <xdr:sp macro="" textlink="">
      <xdr:nvSpPr>
        <xdr:cNvPr id="388" name="【一般廃棄物処理施設】&#10;一人当たり有形固定資産（償却資産）額該当値テキスト">
          <a:extLst>
            <a:ext uri="{FF2B5EF4-FFF2-40B4-BE49-F238E27FC236}">
              <a16:creationId xmlns:a16="http://schemas.microsoft.com/office/drawing/2014/main" id="{97446429-DDA8-4277-B299-5BB1EF873872}"/>
            </a:ext>
          </a:extLst>
        </xdr:cNvPr>
        <xdr:cNvSpPr txBox="1"/>
      </xdr:nvSpPr>
      <xdr:spPr>
        <a:xfrm>
          <a:off x="22202775" y="68706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157,010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38411</xdr:rowOff>
    </xdr:from>
    <xdr:to>
      <xdr:col>112</xdr:col>
      <xdr:colOff>38100</xdr:colOff>
      <xdr:row>40</xdr:row>
      <xdr:rowOff>140011</xdr:rowOff>
    </xdr:to>
    <xdr:sp macro="" textlink="">
      <xdr:nvSpPr>
        <xdr:cNvPr id="389" name="楕円 388">
          <a:extLst>
            <a:ext uri="{FF2B5EF4-FFF2-40B4-BE49-F238E27FC236}">
              <a16:creationId xmlns:a16="http://schemas.microsoft.com/office/drawing/2014/main" id="{C8CA83C6-516A-4B9A-8358-24AB1A3BE2F8}"/>
            </a:ext>
          </a:extLst>
        </xdr:cNvPr>
        <xdr:cNvSpPr/>
      </xdr:nvSpPr>
      <xdr:spPr>
        <a:xfrm>
          <a:off x="21275675" y="6896411"/>
          <a:ext cx="984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81896</xdr:rowOff>
    </xdr:from>
    <xdr:to>
      <xdr:col>116</xdr:col>
      <xdr:colOff>63500</xdr:colOff>
      <xdr:row>40</xdr:row>
      <xdr:rowOff>89211</xdr:rowOff>
    </xdr:to>
    <xdr:cxnSp macro="">
      <xdr:nvCxnSpPr>
        <xdr:cNvPr id="390" name="直線コネクタ 389">
          <a:extLst>
            <a:ext uri="{FF2B5EF4-FFF2-40B4-BE49-F238E27FC236}">
              <a16:creationId xmlns:a16="http://schemas.microsoft.com/office/drawing/2014/main" id="{FDD6347D-92AB-4BEC-95B9-3F57C1D5860B}"/>
            </a:ext>
          </a:extLst>
        </xdr:cNvPr>
        <xdr:cNvCxnSpPr/>
      </xdr:nvCxnSpPr>
      <xdr:spPr>
        <a:xfrm flipV="1">
          <a:off x="21326475" y="6943071"/>
          <a:ext cx="838200" cy="7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44246</xdr:rowOff>
    </xdr:from>
    <xdr:to>
      <xdr:col>107</xdr:col>
      <xdr:colOff>101600</xdr:colOff>
      <xdr:row>40</xdr:row>
      <xdr:rowOff>145846</xdr:rowOff>
    </xdr:to>
    <xdr:sp macro="" textlink="">
      <xdr:nvSpPr>
        <xdr:cNvPr id="391" name="楕円 390">
          <a:extLst>
            <a:ext uri="{FF2B5EF4-FFF2-40B4-BE49-F238E27FC236}">
              <a16:creationId xmlns:a16="http://schemas.microsoft.com/office/drawing/2014/main" id="{E335FBDF-0550-4C7F-855E-E817071AE9BB}"/>
            </a:ext>
          </a:extLst>
        </xdr:cNvPr>
        <xdr:cNvSpPr/>
      </xdr:nvSpPr>
      <xdr:spPr>
        <a:xfrm>
          <a:off x="20383500" y="6905421"/>
          <a:ext cx="10477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89211</xdr:rowOff>
    </xdr:from>
    <xdr:to>
      <xdr:col>111</xdr:col>
      <xdr:colOff>177800</xdr:colOff>
      <xdr:row>40</xdr:row>
      <xdr:rowOff>95046</xdr:rowOff>
    </xdr:to>
    <xdr:cxnSp macro="">
      <xdr:nvCxnSpPr>
        <xdr:cNvPr id="392" name="直線コネクタ 391">
          <a:extLst>
            <a:ext uri="{FF2B5EF4-FFF2-40B4-BE49-F238E27FC236}">
              <a16:creationId xmlns:a16="http://schemas.microsoft.com/office/drawing/2014/main" id="{D0FEB6EB-9D0B-4DD6-A487-18D581CEA3B5}"/>
            </a:ext>
          </a:extLst>
        </xdr:cNvPr>
        <xdr:cNvCxnSpPr/>
      </xdr:nvCxnSpPr>
      <xdr:spPr>
        <a:xfrm flipV="1">
          <a:off x="20437475" y="6950386"/>
          <a:ext cx="889000" cy="26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113295</xdr:rowOff>
    </xdr:from>
    <xdr:to>
      <xdr:col>102</xdr:col>
      <xdr:colOff>165100</xdr:colOff>
      <xdr:row>41</xdr:row>
      <xdr:rowOff>43445</xdr:rowOff>
    </xdr:to>
    <xdr:sp macro="" textlink="">
      <xdr:nvSpPr>
        <xdr:cNvPr id="393" name="楕円 392">
          <a:extLst>
            <a:ext uri="{FF2B5EF4-FFF2-40B4-BE49-F238E27FC236}">
              <a16:creationId xmlns:a16="http://schemas.microsoft.com/office/drawing/2014/main" id="{561195F8-8DFF-4854-8AC5-1436FF4232E6}"/>
            </a:ext>
          </a:extLst>
        </xdr:cNvPr>
        <xdr:cNvSpPr/>
      </xdr:nvSpPr>
      <xdr:spPr>
        <a:xfrm>
          <a:off x="19497675" y="6971295"/>
          <a:ext cx="1016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95046</xdr:rowOff>
    </xdr:from>
    <xdr:to>
      <xdr:col>107</xdr:col>
      <xdr:colOff>50800</xdr:colOff>
      <xdr:row>40</xdr:row>
      <xdr:rowOff>164095</xdr:rowOff>
    </xdr:to>
    <xdr:cxnSp macro="">
      <xdr:nvCxnSpPr>
        <xdr:cNvPr id="394" name="直線コネクタ 393">
          <a:extLst>
            <a:ext uri="{FF2B5EF4-FFF2-40B4-BE49-F238E27FC236}">
              <a16:creationId xmlns:a16="http://schemas.microsoft.com/office/drawing/2014/main" id="{2A45D621-FB2C-4779-A8BD-D5C10957AD8E}"/>
            </a:ext>
          </a:extLst>
        </xdr:cNvPr>
        <xdr:cNvCxnSpPr/>
      </xdr:nvCxnSpPr>
      <xdr:spPr>
        <a:xfrm flipV="1">
          <a:off x="19545300" y="6953046"/>
          <a:ext cx="892175" cy="722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116987</xdr:rowOff>
    </xdr:from>
    <xdr:to>
      <xdr:col>98</xdr:col>
      <xdr:colOff>38100</xdr:colOff>
      <xdr:row>41</xdr:row>
      <xdr:rowOff>47137</xdr:rowOff>
    </xdr:to>
    <xdr:sp macro="" textlink="">
      <xdr:nvSpPr>
        <xdr:cNvPr id="395" name="楕円 394">
          <a:extLst>
            <a:ext uri="{FF2B5EF4-FFF2-40B4-BE49-F238E27FC236}">
              <a16:creationId xmlns:a16="http://schemas.microsoft.com/office/drawing/2014/main" id="{95726E76-6382-4C37-9788-E6237BC3FCAD}"/>
            </a:ext>
          </a:extLst>
        </xdr:cNvPr>
        <xdr:cNvSpPr/>
      </xdr:nvSpPr>
      <xdr:spPr>
        <a:xfrm>
          <a:off x="18608675" y="6974987"/>
          <a:ext cx="984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164095</xdr:rowOff>
    </xdr:from>
    <xdr:to>
      <xdr:col>102</xdr:col>
      <xdr:colOff>114300</xdr:colOff>
      <xdr:row>40</xdr:row>
      <xdr:rowOff>167787</xdr:rowOff>
    </xdr:to>
    <xdr:cxnSp macro="">
      <xdr:nvCxnSpPr>
        <xdr:cNvPr id="396" name="直線コネクタ 395">
          <a:extLst>
            <a:ext uri="{FF2B5EF4-FFF2-40B4-BE49-F238E27FC236}">
              <a16:creationId xmlns:a16="http://schemas.microsoft.com/office/drawing/2014/main" id="{8A692B12-2DA6-4E55-8AEB-601B9374C5F4}"/>
            </a:ext>
          </a:extLst>
        </xdr:cNvPr>
        <xdr:cNvCxnSpPr/>
      </xdr:nvCxnSpPr>
      <xdr:spPr>
        <a:xfrm flipV="1">
          <a:off x="18659475" y="7025270"/>
          <a:ext cx="885825" cy="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38</xdr:row>
      <xdr:rowOff>124724</xdr:rowOff>
    </xdr:from>
    <xdr:ext cx="599010" cy="259045"/>
    <xdr:sp macro="" textlink="">
      <xdr:nvSpPr>
        <xdr:cNvPr id="397" name="n_1aveValue【一般廃棄物処理施設】&#10;一人当たり有形固定資産（償却資産）額">
          <a:extLst>
            <a:ext uri="{FF2B5EF4-FFF2-40B4-BE49-F238E27FC236}">
              <a16:creationId xmlns:a16="http://schemas.microsoft.com/office/drawing/2014/main" id="{E8298445-8C15-4DA5-B2B0-863D140947E5}"/>
            </a:ext>
          </a:extLst>
        </xdr:cNvPr>
        <xdr:cNvSpPr txBox="1"/>
      </xdr:nvSpPr>
      <xdr:spPr>
        <a:xfrm>
          <a:off x="21011095" y="66429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38</xdr:row>
      <xdr:rowOff>102871</xdr:rowOff>
    </xdr:from>
    <xdr:ext cx="599010" cy="259045"/>
    <xdr:sp macro="" textlink="">
      <xdr:nvSpPr>
        <xdr:cNvPr id="398" name="n_2aveValue【一般廃棄物処理施設】&#10;一人当たり有形固定資産（償却資産）額">
          <a:extLst>
            <a:ext uri="{FF2B5EF4-FFF2-40B4-BE49-F238E27FC236}">
              <a16:creationId xmlns:a16="http://schemas.microsoft.com/office/drawing/2014/main" id="{8D643615-7679-4391-9E35-208C61F962B4}"/>
            </a:ext>
          </a:extLst>
        </xdr:cNvPr>
        <xdr:cNvSpPr txBox="1"/>
      </xdr:nvSpPr>
      <xdr:spPr>
        <a:xfrm>
          <a:off x="20134795" y="66211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38</xdr:row>
      <xdr:rowOff>138899</xdr:rowOff>
    </xdr:from>
    <xdr:ext cx="599010" cy="259045"/>
    <xdr:sp macro="" textlink="">
      <xdr:nvSpPr>
        <xdr:cNvPr id="399" name="n_3aveValue【一般廃棄物処理施設】&#10;一人当たり有形固定資産（償却資産）額">
          <a:extLst>
            <a:ext uri="{FF2B5EF4-FFF2-40B4-BE49-F238E27FC236}">
              <a16:creationId xmlns:a16="http://schemas.microsoft.com/office/drawing/2014/main" id="{7E88A28C-E2B0-485E-9B95-E9BCC4F204F9}"/>
            </a:ext>
          </a:extLst>
        </xdr:cNvPr>
        <xdr:cNvSpPr txBox="1"/>
      </xdr:nvSpPr>
      <xdr:spPr>
        <a:xfrm>
          <a:off x="19248970" y="66571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162,429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38</xdr:row>
      <xdr:rowOff>58282</xdr:rowOff>
    </xdr:from>
    <xdr:ext cx="599010" cy="259045"/>
    <xdr:sp macro="" textlink="">
      <xdr:nvSpPr>
        <xdr:cNvPr id="400" name="n_4aveValue【一般廃棄物処理施設】&#10;一人当たり有形固定資産（償却資産）額">
          <a:extLst>
            <a:ext uri="{FF2B5EF4-FFF2-40B4-BE49-F238E27FC236}">
              <a16:creationId xmlns:a16="http://schemas.microsoft.com/office/drawing/2014/main" id="{A4DD5DA4-A196-4D03-AF82-6A331A53D669}"/>
            </a:ext>
          </a:extLst>
        </xdr:cNvPr>
        <xdr:cNvSpPr txBox="1"/>
      </xdr:nvSpPr>
      <xdr:spPr>
        <a:xfrm>
          <a:off x="18359970" y="65733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204,748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40</xdr:row>
      <xdr:rowOff>131138</xdr:rowOff>
    </xdr:from>
    <xdr:ext cx="599010" cy="259045"/>
    <xdr:sp macro="" textlink="">
      <xdr:nvSpPr>
        <xdr:cNvPr id="401" name="n_1mainValue【一般廃棄物処理施設】&#10;一人当たり有形固定資産（償却資産）額">
          <a:extLst>
            <a:ext uri="{FF2B5EF4-FFF2-40B4-BE49-F238E27FC236}">
              <a16:creationId xmlns:a16="http://schemas.microsoft.com/office/drawing/2014/main" id="{6D7AFCE0-3218-490E-AC37-2066DAFF9B62}"/>
            </a:ext>
          </a:extLst>
        </xdr:cNvPr>
        <xdr:cNvSpPr txBox="1"/>
      </xdr:nvSpPr>
      <xdr:spPr>
        <a:xfrm>
          <a:off x="21011095" y="69891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40</xdr:row>
      <xdr:rowOff>136973</xdr:rowOff>
    </xdr:from>
    <xdr:ext cx="599010" cy="259045"/>
    <xdr:sp macro="" textlink="">
      <xdr:nvSpPr>
        <xdr:cNvPr id="402" name="n_2mainValue【一般廃棄物処理施設】&#10;一人当たり有形固定資産（償却資産）額">
          <a:extLst>
            <a:ext uri="{FF2B5EF4-FFF2-40B4-BE49-F238E27FC236}">
              <a16:creationId xmlns:a16="http://schemas.microsoft.com/office/drawing/2014/main" id="{BAA73355-4AB4-41F0-BC8A-4E46E5B498F2}"/>
            </a:ext>
          </a:extLst>
        </xdr:cNvPr>
        <xdr:cNvSpPr txBox="1"/>
      </xdr:nvSpPr>
      <xdr:spPr>
        <a:xfrm>
          <a:off x="20134795" y="69949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41</xdr:row>
      <xdr:rowOff>34572</xdr:rowOff>
    </xdr:from>
    <xdr:ext cx="599010" cy="259045"/>
    <xdr:sp macro="" textlink="">
      <xdr:nvSpPr>
        <xdr:cNvPr id="403" name="n_3mainValue【一般廃棄物処理施設】&#10;一人当たり有形固定資産（償却資産）額">
          <a:extLst>
            <a:ext uri="{FF2B5EF4-FFF2-40B4-BE49-F238E27FC236}">
              <a16:creationId xmlns:a16="http://schemas.microsoft.com/office/drawing/2014/main" id="{834529FD-B7F3-4841-9B82-096B2249757B}"/>
            </a:ext>
          </a:extLst>
        </xdr:cNvPr>
        <xdr:cNvSpPr txBox="1"/>
      </xdr:nvSpPr>
      <xdr:spPr>
        <a:xfrm>
          <a:off x="19248970" y="70640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41</xdr:row>
      <xdr:rowOff>38264</xdr:rowOff>
    </xdr:from>
    <xdr:ext cx="599010" cy="259045"/>
    <xdr:sp macro="" textlink="">
      <xdr:nvSpPr>
        <xdr:cNvPr id="404" name="n_4mainValue【一般廃棄物処理施設】&#10;一人当たり有形固定資産（償却資産）額">
          <a:extLst>
            <a:ext uri="{FF2B5EF4-FFF2-40B4-BE49-F238E27FC236}">
              <a16:creationId xmlns:a16="http://schemas.microsoft.com/office/drawing/2014/main" id="{2A9C7E16-8BCB-44E4-B9A9-EAAC65AF0AB4}"/>
            </a:ext>
          </a:extLst>
        </xdr:cNvPr>
        <xdr:cNvSpPr txBox="1"/>
      </xdr:nvSpPr>
      <xdr:spPr>
        <a:xfrm>
          <a:off x="18359970" y="70677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111,923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05" name="正方形/長方形 404">
          <a:extLst>
            <a:ext uri="{FF2B5EF4-FFF2-40B4-BE49-F238E27FC236}">
              <a16:creationId xmlns:a16="http://schemas.microsoft.com/office/drawing/2014/main" id="{D68363A6-4A41-4A21-AB19-18B15C6ABEB8}"/>
            </a:ext>
          </a:extLst>
        </xdr:cNvPr>
        <xdr:cNvSpPr/>
      </xdr:nvSpPr>
      <xdr:spPr>
        <a:xfrm>
          <a:off x="12449175" y="8001000"/>
          <a:ext cx="47244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06" name="正方形/長方形 405">
          <a:extLst>
            <a:ext uri="{FF2B5EF4-FFF2-40B4-BE49-F238E27FC236}">
              <a16:creationId xmlns:a16="http://schemas.microsoft.com/office/drawing/2014/main" id="{97ECE937-DBC6-4E9F-A02A-C17332E35B4E}"/>
            </a:ext>
          </a:extLst>
        </xdr:cNvPr>
        <xdr:cNvSpPr/>
      </xdr:nvSpPr>
      <xdr:spPr>
        <a:xfrm>
          <a:off x="12573000" y="866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07" name="正方形/長方形 406">
          <a:extLst>
            <a:ext uri="{FF2B5EF4-FFF2-40B4-BE49-F238E27FC236}">
              <a16:creationId xmlns:a16="http://schemas.microsoft.com/office/drawing/2014/main" id="{9B28A68C-3D6F-4B17-AA53-609C7AD7CF1D}"/>
            </a:ext>
          </a:extLst>
        </xdr:cNvPr>
        <xdr:cNvSpPr/>
      </xdr:nvSpPr>
      <xdr:spPr>
        <a:xfrm>
          <a:off x="12573000" y="886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08" name="正方形/長方形 407">
          <a:extLst>
            <a:ext uri="{FF2B5EF4-FFF2-40B4-BE49-F238E27FC236}">
              <a16:creationId xmlns:a16="http://schemas.microsoft.com/office/drawing/2014/main" id="{8A949B7F-665D-4CCD-8606-B53BF8DD428B}"/>
            </a:ext>
          </a:extLst>
        </xdr:cNvPr>
        <xdr:cNvSpPr/>
      </xdr:nvSpPr>
      <xdr:spPr>
        <a:xfrm>
          <a:off x="13592175" y="866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09" name="正方形/長方形 408">
          <a:extLst>
            <a:ext uri="{FF2B5EF4-FFF2-40B4-BE49-F238E27FC236}">
              <a16:creationId xmlns:a16="http://schemas.microsoft.com/office/drawing/2014/main" id="{AD9D9C36-1DBC-464B-9ABE-AE7E396BC04D}"/>
            </a:ext>
          </a:extLst>
        </xdr:cNvPr>
        <xdr:cNvSpPr/>
      </xdr:nvSpPr>
      <xdr:spPr>
        <a:xfrm>
          <a:off x="13592175" y="886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10" name="正方形/長方形 409">
          <a:extLst>
            <a:ext uri="{FF2B5EF4-FFF2-40B4-BE49-F238E27FC236}">
              <a16:creationId xmlns:a16="http://schemas.microsoft.com/office/drawing/2014/main" id="{859E8DD1-8A59-40A7-8DE6-B8FE21B25833}"/>
            </a:ext>
          </a:extLst>
        </xdr:cNvPr>
        <xdr:cNvSpPr/>
      </xdr:nvSpPr>
      <xdr:spPr>
        <a:xfrm>
          <a:off x="14735175" y="866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11" name="正方形/長方形 410">
          <a:extLst>
            <a:ext uri="{FF2B5EF4-FFF2-40B4-BE49-F238E27FC236}">
              <a16:creationId xmlns:a16="http://schemas.microsoft.com/office/drawing/2014/main" id="{1D22D3F8-A489-455E-B4F0-5708EB5823B1}"/>
            </a:ext>
          </a:extLst>
        </xdr:cNvPr>
        <xdr:cNvSpPr/>
      </xdr:nvSpPr>
      <xdr:spPr>
        <a:xfrm>
          <a:off x="14735175" y="886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12" name="正方形/長方形 411">
          <a:extLst>
            <a:ext uri="{FF2B5EF4-FFF2-40B4-BE49-F238E27FC236}">
              <a16:creationId xmlns:a16="http://schemas.microsoft.com/office/drawing/2014/main" id="{A180092D-A76B-4675-9740-AF4F2013ABBC}"/>
            </a:ext>
          </a:extLst>
        </xdr:cNvPr>
        <xdr:cNvSpPr/>
      </xdr:nvSpPr>
      <xdr:spPr>
        <a:xfrm>
          <a:off x="12449175"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13" name="テキスト ボックス 412">
          <a:extLst>
            <a:ext uri="{FF2B5EF4-FFF2-40B4-BE49-F238E27FC236}">
              <a16:creationId xmlns:a16="http://schemas.microsoft.com/office/drawing/2014/main" id="{550ED271-9A0B-45B5-B348-5633F9F8AAD9}"/>
            </a:ext>
          </a:extLst>
        </xdr:cNvPr>
        <xdr:cNvSpPr txBox="1"/>
      </xdr:nvSpPr>
      <xdr:spPr>
        <a:xfrm>
          <a:off x="12411075"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14" name="直線コネクタ 413">
          <a:extLst>
            <a:ext uri="{FF2B5EF4-FFF2-40B4-BE49-F238E27FC236}">
              <a16:creationId xmlns:a16="http://schemas.microsoft.com/office/drawing/2014/main" id="{1F474D45-7B76-4F22-97C2-45CEB31711CF}"/>
            </a:ext>
          </a:extLst>
        </xdr:cNvPr>
        <xdr:cNvCxnSpPr/>
      </xdr:nvCxnSpPr>
      <xdr:spPr>
        <a:xfrm>
          <a:off x="12449175"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15" name="テキスト ボックス 414">
          <a:extLst>
            <a:ext uri="{FF2B5EF4-FFF2-40B4-BE49-F238E27FC236}">
              <a16:creationId xmlns:a16="http://schemas.microsoft.com/office/drawing/2014/main" id="{CC032D60-D271-4BF2-B0E0-3434988CCE3A}"/>
            </a:ext>
          </a:extLst>
        </xdr:cNvPr>
        <xdr:cNvSpPr txBox="1"/>
      </xdr:nvSpPr>
      <xdr:spPr>
        <a:xfrm>
          <a:off x="11978821" y="11290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416" name="直線コネクタ 415">
          <a:extLst>
            <a:ext uri="{FF2B5EF4-FFF2-40B4-BE49-F238E27FC236}">
              <a16:creationId xmlns:a16="http://schemas.microsoft.com/office/drawing/2014/main" id="{3E0EC05C-E6BA-42A8-A23D-1E19264104FD}"/>
            </a:ext>
          </a:extLst>
        </xdr:cNvPr>
        <xdr:cNvCxnSpPr/>
      </xdr:nvCxnSpPr>
      <xdr:spPr>
        <a:xfrm>
          <a:off x="12449175"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417" name="テキスト ボックス 416">
          <a:extLst>
            <a:ext uri="{FF2B5EF4-FFF2-40B4-BE49-F238E27FC236}">
              <a16:creationId xmlns:a16="http://schemas.microsoft.com/office/drawing/2014/main" id="{E9F18F74-5F71-4C3B-8476-DAAC21F7246C}"/>
            </a:ext>
          </a:extLst>
        </xdr:cNvPr>
        <xdr:cNvSpPr txBox="1"/>
      </xdr:nvSpPr>
      <xdr:spPr>
        <a:xfrm>
          <a:off x="11978821" y="10909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418" name="直線コネクタ 417">
          <a:extLst>
            <a:ext uri="{FF2B5EF4-FFF2-40B4-BE49-F238E27FC236}">
              <a16:creationId xmlns:a16="http://schemas.microsoft.com/office/drawing/2014/main" id="{0AACC6F3-278E-4410-B73C-CD55F744D0B4}"/>
            </a:ext>
          </a:extLst>
        </xdr:cNvPr>
        <xdr:cNvCxnSpPr/>
      </xdr:nvCxnSpPr>
      <xdr:spPr>
        <a:xfrm>
          <a:off x="12449175"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419" name="テキスト ボックス 418">
          <a:extLst>
            <a:ext uri="{FF2B5EF4-FFF2-40B4-BE49-F238E27FC236}">
              <a16:creationId xmlns:a16="http://schemas.microsoft.com/office/drawing/2014/main" id="{A73C3621-08C5-4C41-AA0F-7C40BF834C53}"/>
            </a:ext>
          </a:extLst>
        </xdr:cNvPr>
        <xdr:cNvSpPr txBox="1"/>
      </xdr:nvSpPr>
      <xdr:spPr>
        <a:xfrm>
          <a:off x="12042941" y="105289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420" name="直線コネクタ 419">
          <a:extLst>
            <a:ext uri="{FF2B5EF4-FFF2-40B4-BE49-F238E27FC236}">
              <a16:creationId xmlns:a16="http://schemas.microsoft.com/office/drawing/2014/main" id="{95048416-2F30-4B8E-B970-4A36C497A693}"/>
            </a:ext>
          </a:extLst>
        </xdr:cNvPr>
        <xdr:cNvCxnSpPr/>
      </xdr:nvCxnSpPr>
      <xdr:spPr>
        <a:xfrm>
          <a:off x="12449175"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421" name="テキスト ボックス 420">
          <a:extLst>
            <a:ext uri="{FF2B5EF4-FFF2-40B4-BE49-F238E27FC236}">
              <a16:creationId xmlns:a16="http://schemas.microsoft.com/office/drawing/2014/main" id="{B38A1ACE-9715-4BB2-A4BA-E56B28F3DD71}"/>
            </a:ext>
          </a:extLst>
        </xdr:cNvPr>
        <xdr:cNvSpPr txBox="1"/>
      </xdr:nvSpPr>
      <xdr:spPr>
        <a:xfrm>
          <a:off x="12042941" y="101479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422" name="直線コネクタ 421">
          <a:extLst>
            <a:ext uri="{FF2B5EF4-FFF2-40B4-BE49-F238E27FC236}">
              <a16:creationId xmlns:a16="http://schemas.microsoft.com/office/drawing/2014/main" id="{B471C8D4-92C3-4B66-AE97-6A2881B29690}"/>
            </a:ext>
          </a:extLst>
        </xdr:cNvPr>
        <xdr:cNvCxnSpPr/>
      </xdr:nvCxnSpPr>
      <xdr:spPr>
        <a:xfrm>
          <a:off x="12449175"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423" name="テキスト ボックス 422">
          <a:extLst>
            <a:ext uri="{FF2B5EF4-FFF2-40B4-BE49-F238E27FC236}">
              <a16:creationId xmlns:a16="http://schemas.microsoft.com/office/drawing/2014/main" id="{C6BD4A81-100B-4339-B286-8167C741C2AC}"/>
            </a:ext>
          </a:extLst>
        </xdr:cNvPr>
        <xdr:cNvSpPr txBox="1"/>
      </xdr:nvSpPr>
      <xdr:spPr>
        <a:xfrm>
          <a:off x="12042941" y="97669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424" name="直線コネクタ 423">
          <a:extLst>
            <a:ext uri="{FF2B5EF4-FFF2-40B4-BE49-F238E27FC236}">
              <a16:creationId xmlns:a16="http://schemas.microsoft.com/office/drawing/2014/main" id="{EB3D648E-3055-4AFF-A865-D42FBDEA47E1}"/>
            </a:ext>
          </a:extLst>
        </xdr:cNvPr>
        <xdr:cNvCxnSpPr/>
      </xdr:nvCxnSpPr>
      <xdr:spPr>
        <a:xfrm>
          <a:off x="12449175"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425" name="テキスト ボックス 424">
          <a:extLst>
            <a:ext uri="{FF2B5EF4-FFF2-40B4-BE49-F238E27FC236}">
              <a16:creationId xmlns:a16="http://schemas.microsoft.com/office/drawing/2014/main" id="{BB96A5D5-A843-4742-BBEF-689C68DB3DA7}"/>
            </a:ext>
          </a:extLst>
        </xdr:cNvPr>
        <xdr:cNvSpPr txBox="1"/>
      </xdr:nvSpPr>
      <xdr:spPr>
        <a:xfrm>
          <a:off x="12042941" y="93859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26" name="直線コネクタ 425">
          <a:extLst>
            <a:ext uri="{FF2B5EF4-FFF2-40B4-BE49-F238E27FC236}">
              <a16:creationId xmlns:a16="http://schemas.microsoft.com/office/drawing/2014/main" id="{DDF30BBB-9A41-46F6-A71A-9C8417C67AB3}"/>
            </a:ext>
          </a:extLst>
        </xdr:cNvPr>
        <xdr:cNvCxnSpPr/>
      </xdr:nvCxnSpPr>
      <xdr:spPr>
        <a:xfrm>
          <a:off x="12449175"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427" name="テキスト ボックス 426">
          <a:extLst>
            <a:ext uri="{FF2B5EF4-FFF2-40B4-BE49-F238E27FC236}">
              <a16:creationId xmlns:a16="http://schemas.microsoft.com/office/drawing/2014/main" id="{4E6BB67D-B770-4A02-9DF6-381757152518}"/>
            </a:ext>
          </a:extLst>
        </xdr:cNvPr>
        <xdr:cNvSpPr txBox="1"/>
      </xdr:nvSpPr>
      <xdr:spPr>
        <a:xfrm>
          <a:off x="12110236" y="900495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428" name="【保健センター・保健所】&#10;有形固定資産減価償却率グラフ枠">
          <a:extLst>
            <a:ext uri="{FF2B5EF4-FFF2-40B4-BE49-F238E27FC236}">
              <a16:creationId xmlns:a16="http://schemas.microsoft.com/office/drawing/2014/main" id="{7B72EEB0-88CA-438E-BE33-E79D142368E1}"/>
            </a:ext>
          </a:extLst>
        </xdr:cNvPr>
        <xdr:cNvSpPr/>
      </xdr:nvSpPr>
      <xdr:spPr>
        <a:xfrm>
          <a:off x="12449175"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54</xdr:row>
      <xdr:rowOff>152400</xdr:rowOff>
    </xdr:from>
    <xdr:to>
      <xdr:col>85</xdr:col>
      <xdr:colOff>126364</xdr:colOff>
      <xdr:row>63</xdr:row>
      <xdr:rowOff>120015</xdr:rowOff>
    </xdr:to>
    <xdr:cxnSp macro="">
      <xdr:nvCxnSpPr>
        <xdr:cNvPr id="429" name="直線コネクタ 428">
          <a:extLst>
            <a:ext uri="{FF2B5EF4-FFF2-40B4-BE49-F238E27FC236}">
              <a16:creationId xmlns:a16="http://schemas.microsoft.com/office/drawing/2014/main" id="{6E89B733-4172-47D3-810A-60BAB9D7A4D3}"/>
            </a:ext>
          </a:extLst>
        </xdr:cNvPr>
        <xdr:cNvCxnSpPr/>
      </xdr:nvCxnSpPr>
      <xdr:spPr>
        <a:xfrm flipV="1">
          <a:off x="16322039" y="9410700"/>
          <a:ext cx="0" cy="15138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123842</xdr:rowOff>
    </xdr:from>
    <xdr:ext cx="405111" cy="259045"/>
    <xdr:sp macro="" textlink="">
      <xdr:nvSpPr>
        <xdr:cNvPr id="430" name="【保健センター・保健所】&#10;有形固定資産減価償却率最小値テキスト">
          <a:extLst>
            <a:ext uri="{FF2B5EF4-FFF2-40B4-BE49-F238E27FC236}">
              <a16:creationId xmlns:a16="http://schemas.microsoft.com/office/drawing/2014/main" id="{8763B8F4-2A2F-4621-945E-2E3267F62EF5}"/>
            </a:ext>
          </a:extLst>
        </xdr:cNvPr>
        <xdr:cNvSpPr txBox="1"/>
      </xdr:nvSpPr>
      <xdr:spPr>
        <a:xfrm>
          <a:off x="16360775" y="10928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120015</xdr:rowOff>
    </xdr:from>
    <xdr:to>
      <xdr:col>86</xdr:col>
      <xdr:colOff>25400</xdr:colOff>
      <xdr:row>63</xdr:row>
      <xdr:rowOff>120015</xdr:rowOff>
    </xdr:to>
    <xdr:cxnSp macro="">
      <xdr:nvCxnSpPr>
        <xdr:cNvPr id="431" name="直線コネクタ 430">
          <a:extLst>
            <a:ext uri="{FF2B5EF4-FFF2-40B4-BE49-F238E27FC236}">
              <a16:creationId xmlns:a16="http://schemas.microsoft.com/office/drawing/2014/main" id="{F1272076-46D4-4789-BFAF-CDE4AE1E3AC5}"/>
            </a:ext>
          </a:extLst>
        </xdr:cNvPr>
        <xdr:cNvCxnSpPr/>
      </xdr:nvCxnSpPr>
      <xdr:spPr>
        <a:xfrm>
          <a:off x="16230600" y="10924540"/>
          <a:ext cx="18097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99077</xdr:rowOff>
    </xdr:from>
    <xdr:ext cx="405111" cy="259045"/>
    <xdr:sp macro="" textlink="">
      <xdr:nvSpPr>
        <xdr:cNvPr id="432" name="【保健センター・保健所】&#10;有形固定資産減価償却率最大値テキスト">
          <a:extLst>
            <a:ext uri="{FF2B5EF4-FFF2-40B4-BE49-F238E27FC236}">
              <a16:creationId xmlns:a16="http://schemas.microsoft.com/office/drawing/2014/main" id="{2BBA8D8B-375B-4EBC-A919-42D74E20813E}"/>
            </a:ext>
          </a:extLst>
        </xdr:cNvPr>
        <xdr:cNvSpPr txBox="1"/>
      </xdr:nvSpPr>
      <xdr:spPr>
        <a:xfrm>
          <a:off x="16360775" y="9185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152400</xdr:rowOff>
    </xdr:from>
    <xdr:to>
      <xdr:col>86</xdr:col>
      <xdr:colOff>25400</xdr:colOff>
      <xdr:row>54</xdr:row>
      <xdr:rowOff>152400</xdr:rowOff>
    </xdr:to>
    <xdr:cxnSp macro="">
      <xdr:nvCxnSpPr>
        <xdr:cNvPr id="433" name="直線コネクタ 432">
          <a:extLst>
            <a:ext uri="{FF2B5EF4-FFF2-40B4-BE49-F238E27FC236}">
              <a16:creationId xmlns:a16="http://schemas.microsoft.com/office/drawing/2014/main" id="{342C1CD9-5C80-45D6-BDD8-F672AE284EFC}"/>
            </a:ext>
          </a:extLst>
        </xdr:cNvPr>
        <xdr:cNvCxnSpPr/>
      </xdr:nvCxnSpPr>
      <xdr:spPr>
        <a:xfrm>
          <a:off x="16230600" y="9410700"/>
          <a:ext cx="18097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165752</xdr:rowOff>
    </xdr:from>
    <xdr:ext cx="405111" cy="259045"/>
    <xdr:sp macro="" textlink="">
      <xdr:nvSpPr>
        <xdr:cNvPr id="434" name="【保健センター・保健所】&#10;有形固定資産減価償却率平均値テキスト">
          <a:extLst>
            <a:ext uri="{FF2B5EF4-FFF2-40B4-BE49-F238E27FC236}">
              <a16:creationId xmlns:a16="http://schemas.microsoft.com/office/drawing/2014/main" id="{3C758B7A-04FB-46BE-ABA5-5432D2D3F318}"/>
            </a:ext>
          </a:extLst>
        </xdr:cNvPr>
        <xdr:cNvSpPr txBox="1"/>
      </xdr:nvSpPr>
      <xdr:spPr>
        <a:xfrm>
          <a:off x="16360775" y="102844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15875</xdr:rowOff>
    </xdr:from>
    <xdr:to>
      <xdr:col>85</xdr:col>
      <xdr:colOff>177800</xdr:colOff>
      <xdr:row>60</xdr:row>
      <xdr:rowOff>117475</xdr:rowOff>
    </xdr:to>
    <xdr:sp macro="" textlink="">
      <xdr:nvSpPr>
        <xdr:cNvPr id="435" name="フローチャート: 判断 434">
          <a:extLst>
            <a:ext uri="{FF2B5EF4-FFF2-40B4-BE49-F238E27FC236}">
              <a16:creationId xmlns:a16="http://schemas.microsoft.com/office/drawing/2014/main" id="{652CAD0A-6347-4A84-B683-60B294AB3CAA}"/>
            </a:ext>
          </a:extLst>
        </xdr:cNvPr>
        <xdr:cNvSpPr/>
      </xdr:nvSpPr>
      <xdr:spPr>
        <a:xfrm>
          <a:off x="16268700" y="10302875"/>
          <a:ext cx="10477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162560</xdr:rowOff>
    </xdr:from>
    <xdr:to>
      <xdr:col>81</xdr:col>
      <xdr:colOff>101600</xdr:colOff>
      <xdr:row>60</xdr:row>
      <xdr:rowOff>92710</xdr:rowOff>
    </xdr:to>
    <xdr:sp macro="" textlink="">
      <xdr:nvSpPr>
        <xdr:cNvPr id="436" name="フローチャート: 判断 435">
          <a:extLst>
            <a:ext uri="{FF2B5EF4-FFF2-40B4-BE49-F238E27FC236}">
              <a16:creationId xmlns:a16="http://schemas.microsoft.com/office/drawing/2014/main" id="{1D2F7207-349B-4AD5-84C2-F81BC88C8E4A}"/>
            </a:ext>
          </a:extLst>
        </xdr:cNvPr>
        <xdr:cNvSpPr/>
      </xdr:nvSpPr>
      <xdr:spPr>
        <a:xfrm>
          <a:off x="15430500" y="10281285"/>
          <a:ext cx="10477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154940</xdr:rowOff>
    </xdr:from>
    <xdr:to>
      <xdr:col>76</xdr:col>
      <xdr:colOff>165100</xdr:colOff>
      <xdr:row>60</xdr:row>
      <xdr:rowOff>85090</xdr:rowOff>
    </xdr:to>
    <xdr:sp macro="" textlink="">
      <xdr:nvSpPr>
        <xdr:cNvPr id="437" name="フローチャート: 判断 436">
          <a:extLst>
            <a:ext uri="{FF2B5EF4-FFF2-40B4-BE49-F238E27FC236}">
              <a16:creationId xmlns:a16="http://schemas.microsoft.com/office/drawing/2014/main" id="{3BC9C87B-6A7B-4F8F-AD10-F7AB00E6ED4D}"/>
            </a:ext>
          </a:extLst>
        </xdr:cNvPr>
        <xdr:cNvSpPr/>
      </xdr:nvSpPr>
      <xdr:spPr>
        <a:xfrm>
          <a:off x="14544675" y="10270490"/>
          <a:ext cx="1016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97790</xdr:rowOff>
    </xdr:from>
    <xdr:to>
      <xdr:col>72</xdr:col>
      <xdr:colOff>38100</xdr:colOff>
      <xdr:row>60</xdr:row>
      <xdr:rowOff>27940</xdr:rowOff>
    </xdr:to>
    <xdr:sp macro="" textlink="">
      <xdr:nvSpPr>
        <xdr:cNvPr id="438" name="フローチャート: 判断 437">
          <a:extLst>
            <a:ext uri="{FF2B5EF4-FFF2-40B4-BE49-F238E27FC236}">
              <a16:creationId xmlns:a16="http://schemas.microsoft.com/office/drawing/2014/main" id="{FD4842DA-2013-4F8F-8708-7A9F15761D93}"/>
            </a:ext>
          </a:extLst>
        </xdr:cNvPr>
        <xdr:cNvSpPr/>
      </xdr:nvSpPr>
      <xdr:spPr>
        <a:xfrm>
          <a:off x="13655675" y="10213340"/>
          <a:ext cx="984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17780</xdr:rowOff>
    </xdr:from>
    <xdr:to>
      <xdr:col>67</xdr:col>
      <xdr:colOff>101600</xdr:colOff>
      <xdr:row>59</xdr:row>
      <xdr:rowOff>119380</xdr:rowOff>
    </xdr:to>
    <xdr:sp macro="" textlink="">
      <xdr:nvSpPr>
        <xdr:cNvPr id="439" name="フローチャート: 判断 438">
          <a:extLst>
            <a:ext uri="{FF2B5EF4-FFF2-40B4-BE49-F238E27FC236}">
              <a16:creationId xmlns:a16="http://schemas.microsoft.com/office/drawing/2014/main" id="{10412C38-515B-4D46-9B0F-4B1508051E7C}"/>
            </a:ext>
          </a:extLst>
        </xdr:cNvPr>
        <xdr:cNvSpPr/>
      </xdr:nvSpPr>
      <xdr:spPr>
        <a:xfrm>
          <a:off x="12763500" y="1013333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40" name="テキスト ボックス 439">
          <a:extLst>
            <a:ext uri="{FF2B5EF4-FFF2-40B4-BE49-F238E27FC236}">
              <a16:creationId xmlns:a16="http://schemas.microsoft.com/office/drawing/2014/main" id="{717EC2E7-0398-4E98-A653-FB13B703A868}"/>
            </a:ext>
          </a:extLst>
        </xdr:cNvPr>
        <xdr:cNvSpPr txBox="1"/>
      </xdr:nvSpPr>
      <xdr:spPr>
        <a:xfrm>
          <a:off x="16132175"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41" name="テキスト ボックス 440">
          <a:extLst>
            <a:ext uri="{FF2B5EF4-FFF2-40B4-BE49-F238E27FC236}">
              <a16:creationId xmlns:a16="http://schemas.microsoft.com/office/drawing/2014/main" id="{A450D13F-BECC-4DE0-86B5-D9B029CDFCD3}"/>
            </a:ext>
          </a:extLst>
        </xdr:cNvPr>
        <xdr:cNvSpPr txBox="1"/>
      </xdr:nvSpPr>
      <xdr:spPr>
        <a:xfrm>
          <a:off x="15293975"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42" name="テキスト ボックス 441">
          <a:extLst>
            <a:ext uri="{FF2B5EF4-FFF2-40B4-BE49-F238E27FC236}">
              <a16:creationId xmlns:a16="http://schemas.microsoft.com/office/drawing/2014/main" id="{274933BD-9511-45D9-98EF-7C1721B0B7A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43" name="テキスト ボックス 442">
          <a:extLst>
            <a:ext uri="{FF2B5EF4-FFF2-40B4-BE49-F238E27FC236}">
              <a16:creationId xmlns:a16="http://schemas.microsoft.com/office/drawing/2014/main" id="{C03D9CA4-03AC-4441-AF57-19D8175D2C3D}"/>
            </a:ext>
          </a:extLst>
        </xdr:cNvPr>
        <xdr:cNvSpPr txBox="1"/>
      </xdr:nvSpPr>
      <xdr:spPr>
        <a:xfrm>
          <a:off x="13515975"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44" name="テキスト ボックス 443">
          <a:extLst>
            <a:ext uri="{FF2B5EF4-FFF2-40B4-BE49-F238E27FC236}">
              <a16:creationId xmlns:a16="http://schemas.microsoft.com/office/drawing/2014/main" id="{BFE90A00-133D-4BFD-9187-35A8CC63C64E}"/>
            </a:ext>
          </a:extLst>
        </xdr:cNvPr>
        <xdr:cNvSpPr txBox="1"/>
      </xdr:nvSpPr>
      <xdr:spPr>
        <a:xfrm>
          <a:off x="12626975"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139700</xdr:rowOff>
    </xdr:from>
    <xdr:to>
      <xdr:col>85</xdr:col>
      <xdr:colOff>177800</xdr:colOff>
      <xdr:row>60</xdr:row>
      <xdr:rowOff>69850</xdr:rowOff>
    </xdr:to>
    <xdr:sp macro="" textlink="">
      <xdr:nvSpPr>
        <xdr:cNvPr id="445" name="楕円 444">
          <a:extLst>
            <a:ext uri="{FF2B5EF4-FFF2-40B4-BE49-F238E27FC236}">
              <a16:creationId xmlns:a16="http://schemas.microsoft.com/office/drawing/2014/main" id="{A5E28833-371F-49EB-9AD0-10DCD225EF13}"/>
            </a:ext>
          </a:extLst>
        </xdr:cNvPr>
        <xdr:cNvSpPr/>
      </xdr:nvSpPr>
      <xdr:spPr>
        <a:xfrm>
          <a:off x="16268700" y="10258425"/>
          <a:ext cx="10477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162577</xdr:rowOff>
    </xdr:from>
    <xdr:ext cx="405111" cy="259045"/>
    <xdr:sp macro="" textlink="">
      <xdr:nvSpPr>
        <xdr:cNvPr id="446" name="【保健センター・保健所】&#10;有形固定資産減価償却率該当値テキスト">
          <a:extLst>
            <a:ext uri="{FF2B5EF4-FFF2-40B4-BE49-F238E27FC236}">
              <a16:creationId xmlns:a16="http://schemas.microsoft.com/office/drawing/2014/main" id="{07BE2C22-D3B4-4BB2-A654-ADEF951AAEAF}"/>
            </a:ext>
          </a:extLst>
        </xdr:cNvPr>
        <xdr:cNvSpPr txBox="1"/>
      </xdr:nvSpPr>
      <xdr:spPr>
        <a:xfrm>
          <a:off x="16360775" y="10109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97790</xdr:rowOff>
    </xdr:from>
    <xdr:to>
      <xdr:col>81</xdr:col>
      <xdr:colOff>101600</xdr:colOff>
      <xdr:row>60</xdr:row>
      <xdr:rowOff>27940</xdr:rowOff>
    </xdr:to>
    <xdr:sp macro="" textlink="">
      <xdr:nvSpPr>
        <xdr:cNvPr id="447" name="楕円 446">
          <a:extLst>
            <a:ext uri="{FF2B5EF4-FFF2-40B4-BE49-F238E27FC236}">
              <a16:creationId xmlns:a16="http://schemas.microsoft.com/office/drawing/2014/main" id="{CE2BAD56-5565-49B1-A74F-F89339BD7A28}"/>
            </a:ext>
          </a:extLst>
        </xdr:cNvPr>
        <xdr:cNvSpPr/>
      </xdr:nvSpPr>
      <xdr:spPr>
        <a:xfrm>
          <a:off x="15430500" y="1021334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148590</xdr:rowOff>
    </xdr:from>
    <xdr:to>
      <xdr:col>85</xdr:col>
      <xdr:colOff>127000</xdr:colOff>
      <xdr:row>60</xdr:row>
      <xdr:rowOff>19050</xdr:rowOff>
    </xdr:to>
    <xdr:cxnSp macro="">
      <xdr:nvCxnSpPr>
        <xdr:cNvPr id="448" name="直線コネクタ 447">
          <a:extLst>
            <a:ext uri="{FF2B5EF4-FFF2-40B4-BE49-F238E27FC236}">
              <a16:creationId xmlns:a16="http://schemas.microsoft.com/office/drawing/2014/main" id="{4C7FC28F-00F6-4618-9E93-FC1C960A1A1A}"/>
            </a:ext>
          </a:extLst>
        </xdr:cNvPr>
        <xdr:cNvCxnSpPr/>
      </xdr:nvCxnSpPr>
      <xdr:spPr>
        <a:xfrm>
          <a:off x="15484475" y="10264140"/>
          <a:ext cx="8382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67310</xdr:rowOff>
    </xdr:from>
    <xdr:to>
      <xdr:col>76</xdr:col>
      <xdr:colOff>165100</xdr:colOff>
      <xdr:row>59</xdr:row>
      <xdr:rowOff>168910</xdr:rowOff>
    </xdr:to>
    <xdr:sp macro="" textlink="">
      <xdr:nvSpPr>
        <xdr:cNvPr id="449" name="楕円 448">
          <a:extLst>
            <a:ext uri="{FF2B5EF4-FFF2-40B4-BE49-F238E27FC236}">
              <a16:creationId xmlns:a16="http://schemas.microsoft.com/office/drawing/2014/main" id="{3C3C2B86-7A53-43DF-AE75-B98BBE04EDD0}"/>
            </a:ext>
          </a:extLst>
        </xdr:cNvPr>
        <xdr:cNvSpPr/>
      </xdr:nvSpPr>
      <xdr:spPr>
        <a:xfrm>
          <a:off x="14544675" y="10186035"/>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118110</xdr:rowOff>
    </xdr:from>
    <xdr:to>
      <xdr:col>81</xdr:col>
      <xdr:colOff>50800</xdr:colOff>
      <xdr:row>59</xdr:row>
      <xdr:rowOff>148590</xdr:rowOff>
    </xdr:to>
    <xdr:cxnSp macro="">
      <xdr:nvCxnSpPr>
        <xdr:cNvPr id="450" name="直線コネクタ 449">
          <a:extLst>
            <a:ext uri="{FF2B5EF4-FFF2-40B4-BE49-F238E27FC236}">
              <a16:creationId xmlns:a16="http://schemas.microsoft.com/office/drawing/2014/main" id="{5E96BC04-2886-4D7E-955B-BF0DC8428265}"/>
            </a:ext>
          </a:extLst>
        </xdr:cNvPr>
        <xdr:cNvCxnSpPr/>
      </xdr:nvCxnSpPr>
      <xdr:spPr>
        <a:xfrm>
          <a:off x="14592300" y="10233660"/>
          <a:ext cx="892175"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25400</xdr:rowOff>
    </xdr:from>
    <xdr:to>
      <xdr:col>72</xdr:col>
      <xdr:colOff>38100</xdr:colOff>
      <xdr:row>59</xdr:row>
      <xdr:rowOff>127000</xdr:rowOff>
    </xdr:to>
    <xdr:sp macro="" textlink="">
      <xdr:nvSpPr>
        <xdr:cNvPr id="451" name="楕円 450">
          <a:extLst>
            <a:ext uri="{FF2B5EF4-FFF2-40B4-BE49-F238E27FC236}">
              <a16:creationId xmlns:a16="http://schemas.microsoft.com/office/drawing/2014/main" id="{6223F2EF-9831-4E89-8BA9-A32B9CC9F6D9}"/>
            </a:ext>
          </a:extLst>
        </xdr:cNvPr>
        <xdr:cNvSpPr/>
      </xdr:nvSpPr>
      <xdr:spPr>
        <a:xfrm>
          <a:off x="13655675" y="10144125"/>
          <a:ext cx="984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76200</xdr:rowOff>
    </xdr:from>
    <xdr:to>
      <xdr:col>76</xdr:col>
      <xdr:colOff>114300</xdr:colOff>
      <xdr:row>59</xdr:row>
      <xdr:rowOff>118110</xdr:rowOff>
    </xdr:to>
    <xdr:cxnSp macro="">
      <xdr:nvCxnSpPr>
        <xdr:cNvPr id="452" name="直線コネクタ 451">
          <a:extLst>
            <a:ext uri="{FF2B5EF4-FFF2-40B4-BE49-F238E27FC236}">
              <a16:creationId xmlns:a16="http://schemas.microsoft.com/office/drawing/2014/main" id="{DA465EE3-362A-4320-BD1F-3B6AE9BE19B0}"/>
            </a:ext>
          </a:extLst>
        </xdr:cNvPr>
        <xdr:cNvCxnSpPr/>
      </xdr:nvCxnSpPr>
      <xdr:spPr>
        <a:xfrm>
          <a:off x="13706475" y="10191750"/>
          <a:ext cx="885825"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154940</xdr:rowOff>
    </xdr:from>
    <xdr:to>
      <xdr:col>67</xdr:col>
      <xdr:colOff>101600</xdr:colOff>
      <xdr:row>59</xdr:row>
      <xdr:rowOff>85090</xdr:rowOff>
    </xdr:to>
    <xdr:sp macro="" textlink="">
      <xdr:nvSpPr>
        <xdr:cNvPr id="453" name="楕円 452">
          <a:extLst>
            <a:ext uri="{FF2B5EF4-FFF2-40B4-BE49-F238E27FC236}">
              <a16:creationId xmlns:a16="http://schemas.microsoft.com/office/drawing/2014/main" id="{18E23CB8-BDC7-428F-857E-8735611CEBEC}"/>
            </a:ext>
          </a:extLst>
        </xdr:cNvPr>
        <xdr:cNvSpPr/>
      </xdr:nvSpPr>
      <xdr:spPr>
        <a:xfrm>
          <a:off x="12763500" y="1009904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34290</xdr:rowOff>
    </xdr:from>
    <xdr:to>
      <xdr:col>71</xdr:col>
      <xdr:colOff>177800</xdr:colOff>
      <xdr:row>59</xdr:row>
      <xdr:rowOff>76200</xdr:rowOff>
    </xdr:to>
    <xdr:cxnSp macro="">
      <xdr:nvCxnSpPr>
        <xdr:cNvPr id="454" name="直線コネクタ 453">
          <a:extLst>
            <a:ext uri="{FF2B5EF4-FFF2-40B4-BE49-F238E27FC236}">
              <a16:creationId xmlns:a16="http://schemas.microsoft.com/office/drawing/2014/main" id="{1C30A605-3E3C-4441-9EBB-BA4AD9697033}"/>
            </a:ext>
          </a:extLst>
        </xdr:cNvPr>
        <xdr:cNvCxnSpPr/>
      </xdr:nvCxnSpPr>
      <xdr:spPr>
        <a:xfrm>
          <a:off x="12817475" y="1014984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83837</xdr:rowOff>
    </xdr:from>
    <xdr:ext cx="405111" cy="259045"/>
    <xdr:sp macro="" textlink="">
      <xdr:nvSpPr>
        <xdr:cNvPr id="455" name="n_1aveValue【保健センター・保健所】&#10;有形固定資産減価償却率">
          <a:extLst>
            <a:ext uri="{FF2B5EF4-FFF2-40B4-BE49-F238E27FC236}">
              <a16:creationId xmlns:a16="http://schemas.microsoft.com/office/drawing/2014/main" id="{E77E51EB-27DB-4E36-9ACA-BF7D9796F952}"/>
            </a:ext>
          </a:extLst>
        </xdr:cNvPr>
        <xdr:cNvSpPr txBox="1"/>
      </xdr:nvSpPr>
      <xdr:spPr>
        <a:xfrm>
          <a:off x="15269219" y="103740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76217</xdr:rowOff>
    </xdr:from>
    <xdr:ext cx="405111" cy="259045"/>
    <xdr:sp macro="" textlink="">
      <xdr:nvSpPr>
        <xdr:cNvPr id="456" name="n_2aveValue【保健センター・保健所】&#10;有形固定資産減価償却率">
          <a:extLst>
            <a:ext uri="{FF2B5EF4-FFF2-40B4-BE49-F238E27FC236}">
              <a16:creationId xmlns:a16="http://schemas.microsoft.com/office/drawing/2014/main" id="{7C911E87-A30C-4543-BF1A-E3FD5844ED8A}"/>
            </a:ext>
          </a:extLst>
        </xdr:cNvPr>
        <xdr:cNvSpPr txBox="1"/>
      </xdr:nvSpPr>
      <xdr:spPr>
        <a:xfrm>
          <a:off x="14392919" y="103632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19067</xdr:rowOff>
    </xdr:from>
    <xdr:ext cx="405111" cy="259045"/>
    <xdr:sp macro="" textlink="">
      <xdr:nvSpPr>
        <xdr:cNvPr id="457" name="n_3aveValue【保健センター・保健所】&#10;有形固定資産減価償却率">
          <a:extLst>
            <a:ext uri="{FF2B5EF4-FFF2-40B4-BE49-F238E27FC236}">
              <a16:creationId xmlns:a16="http://schemas.microsoft.com/office/drawing/2014/main" id="{B4DEEEE2-8F47-4535-9B78-B4C481EF8BB2}"/>
            </a:ext>
          </a:extLst>
        </xdr:cNvPr>
        <xdr:cNvSpPr txBox="1"/>
      </xdr:nvSpPr>
      <xdr:spPr>
        <a:xfrm>
          <a:off x="13503919" y="10306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110507</xdr:rowOff>
    </xdr:from>
    <xdr:ext cx="405111" cy="259045"/>
    <xdr:sp macro="" textlink="">
      <xdr:nvSpPr>
        <xdr:cNvPr id="458" name="n_4aveValue【保健センター・保健所】&#10;有形固定資産減価償却率">
          <a:extLst>
            <a:ext uri="{FF2B5EF4-FFF2-40B4-BE49-F238E27FC236}">
              <a16:creationId xmlns:a16="http://schemas.microsoft.com/office/drawing/2014/main" id="{77199265-B180-4A2A-9ABB-B92029A3778D}"/>
            </a:ext>
          </a:extLst>
        </xdr:cNvPr>
        <xdr:cNvSpPr txBox="1"/>
      </xdr:nvSpPr>
      <xdr:spPr>
        <a:xfrm>
          <a:off x="12611744" y="10226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58</xdr:row>
      <xdr:rowOff>44467</xdr:rowOff>
    </xdr:from>
    <xdr:ext cx="405111" cy="259045"/>
    <xdr:sp macro="" textlink="">
      <xdr:nvSpPr>
        <xdr:cNvPr id="459" name="n_1mainValue【保健センター・保健所】&#10;有形固定資産減価償却率">
          <a:extLst>
            <a:ext uri="{FF2B5EF4-FFF2-40B4-BE49-F238E27FC236}">
              <a16:creationId xmlns:a16="http://schemas.microsoft.com/office/drawing/2014/main" id="{62A49B5D-01C7-41F9-8BBE-E38CC57C82D3}"/>
            </a:ext>
          </a:extLst>
        </xdr:cNvPr>
        <xdr:cNvSpPr txBox="1"/>
      </xdr:nvSpPr>
      <xdr:spPr>
        <a:xfrm>
          <a:off x="15269219" y="99917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13987</xdr:rowOff>
    </xdr:from>
    <xdr:ext cx="405111" cy="259045"/>
    <xdr:sp macro="" textlink="">
      <xdr:nvSpPr>
        <xdr:cNvPr id="460" name="n_2mainValue【保健センター・保健所】&#10;有形固定資産減価償却率">
          <a:extLst>
            <a:ext uri="{FF2B5EF4-FFF2-40B4-BE49-F238E27FC236}">
              <a16:creationId xmlns:a16="http://schemas.microsoft.com/office/drawing/2014/main" id="{38C640E5-FBB3-4D8A-8919-50FF9CDACC32}"/>
            </a:ext>
          </a:extLst>
        </xdr:cNvPr>
        <xdr:cNvSpPr txBox="1"/>
      </xdr:nvSpPr>
      <xdr:spPr>
        <a:xfrm>
          <a:off x="14392919" y="9961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143527</xdr:rowOff>
    </xdr:from>
    <xdr:ext cx="405111" cy="259045"/>
    <xdr:sp macro="" textlink="">
      <xdr:nvSpPr>
        <xdr:cNvPr id="461" name="n_3mainValue【保健センター・保健所】&#10;有形固定資産減価償却率">
          <a:extLst>
            <a:ext uri="{FF2B5EF4-FFF2-40B4-BE49-F238E27FC236}">
              <a16:creationId xmlns:a16="http://schemas.microsoft.com/office/drawing/2014/main" id="{4206EA72-357F-4E01-AB34-152365874317}"/>
            </a:ext>
          </a:extLst>
        </xdr:cNvPr>
        <xdr:cNvSpPr txBox="1"/>
      </xdr:nvSpPr>
      <xdr:spPr>
        <a:xfrm>
          <a:off x="13503919" y="99193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101617</xdr:rowOff>
    </xdr:from>
    <xdr:ext cx="405111" cy="259045"/>
    <xdr:sp macro="" textlink="">
      <xdr:nvSpPr>
        <xdr:cNvPr id="462" name="n_4mainValue【保健センター・保健所】&#10;有形固定資産減価償却率">
          <a:extLst>
            <a:ext uri="{FF2B5EF4-FFF2-40B4-BE49-F238E27FC236}">
              <a16:creationId xmlns:a16="http://schemas.microsoft.com/office/drawing/2014/main" id="{18A8A219-2E4E-46D7-8D85-579ED817C54C}"/>
            </a:ext>
          </a:extLst>
        </xdr:cNvPr>
        <xdr:cNvSpPr txBox="1"/>
      </xdr:nvSpPr>
      <xdr:spPr>
        <a:xfrm>
          <a:off x="12611744" y="98774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63" name="正方形/長方形 462">
          <a:extLst>
            <a:ext uri="{FF2B5EF4-FFF2-40B4-BE49-F238E27FC236}">
              <a16:creationId xmlns:a16="http://schemas.microsoft.com/office/drawing/2014/main" id="{1322CCE2-1D43-43DD-B776-5CF4D7E5354E}"/>
            </a:ext>
          </a:extLst>
        </xdr:cNvPr>
        <xdr:cNvSpPr/>
      </xdr:nvSpPr>
      <xdr:spPr>
        <a:xfrm>
          <a:off x="18288000" y="8001000"/>
          <a:ext cx="47244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64" name="正方形/長方形 463">
          <a:extLst>
            <a:ext uri="{FF2B5EF4-FFF2-40B4-BE49-F238E27FC236}">
              <a16:creationId xmlns:a16="http://schemas.microsoft.com/office/drawing/2014/main" id="{35055DA7-3A37-42F2-BBFE-955589B5AF4C}"/>
            </a:ext>
          </a:extLst>
        </xdr:cNvPr>
        <xdr:cNvSpPr/>
      </xdr:nvSpPr>
      <xdr:spPr>
        <a:xfrm>
          <a:off x="18418175" y="866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65" name="正方形/長方形 464">
          <a:extLst>
            <a:ext uri="{FF2B5EF4-FFF2-40B4-BE49-F238E27FC236}">
              <a16:creationId xmlns:a16="http://schemas.microsoft.com/office/drawing/2014/main" id="{8C00B6D2-036E-420F-9D8A-9455439FA0AD}"/>
            </a:ext>
          </a:extLst>
        </xdr:cNvPr>
        <xdr:cNvSpPr/>
      </xdr:nvSpPr>
      <xdr:spPr>
        <a:xfrm>
          <a:off x="18418175" y="886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66" name="正方形/長方形 465">
          <a:extLst>
            <a:ext uri="{FF2B5EF4-FFF2-40B4-BE49-F238E27FC236}">
              <a16:creationId xmlns:a16="http://schemas.microsoft.com/office/drawing/2014/main" id="{57570E66-AB73-4496-8A3C-8E450414C5E1}"/>
            </a:ext>
          </a:extLst>
        </xdr:cNvPr>
        <xdr:cNvSpPr/>
      </xdr:nvSpPr>
      <xdr:spPr>
        <a:xfrm>
          <a:off x="19431000" y="866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67" name="正方形/長方形 466">
          <a:extLst>
            <a:ext uri="{FF2B5EF4-FFF2-40B4-BE49-F238E27FC236}">
              <a16:creationId xmlns:a16="http://schemas.microsoft.com/office/drawing/2014/main" id="{82D08EF0-C4CD-4E0E-BFBD-C19DAF182578}"/>
            </a:ext>
          </a:extLst>
        </xdr:cNvPr>
        <xdr:cNvSpPr/>
      </xdr:nvSpPr>
      <xdr:spPr>
        <a:xfrm>
          <a:off x="19431000" y="886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68" name="正方形/長方形 467">
          <a:extLst>
            <a:ext uri="{FF2B5EF4-FFF2-40B4-BE49-F238E27FC236}">
              <a16:creationId xmlns:a16="http://schemas.microsoft.com/office/drawing/2014/main" id="{0A2A19FD-71CA-4FC8-8C46-A9C4AA1223AB}"/>
            </a:ext>
          </a:extLst>
        </xdr:cNvPr>
        <xdr:cNvSpPr/>
      </xdr:nvSpPr>
      <xdr:spPr>
        <a:xfrm>
          <a:off x="20574000" y="866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69" name="正方形/長方形 468">
          <a:extLst>
            <a:ext uri="{FF2B5EF4-FFF2-40B4-BE49-F238E27FC236}">
              <a16:creationId xmlns:a16="http://schemas.microsoft.com/office/drawing/2014/main" id="{C7805FE8-5B44-4648-9B1D-2CA0A201D582}"/>
            </a:ext>
          </a:extLst>
        </xdr:cNvPr>
        <xdr:cNvSpPr/>
      </xdr:nvSpPr>
      <xdr:spPr>
        <a:xfrm>
          <a:off x="20574000" y="886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70" name="正方形/長方形 469">
          <a:extLst>
            <a:ext uri="{FF2B5EF4-FFF2-40B4-BE49-F238E27FC236}">
              <a16:creationId xmlns:a16="http://schemas.microsoft.com/office/drawing/2014/main" id="{EEF8F3A0-A0CC-4BE9-871A-02F5D0A290AE}"/>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471" name="テキスト ボックス 470">
          <a:extLst>
            <a:ext uri="{FF2B5EF4-FFF2-40B4-BE49-F238E27FC236}">
              <a16:creationId xmlns:a16="http://schemas.microsoft.com/office/drawing/2014/main" id="{213F52A3-44BF-4C10-AF1A-B78AEC092D49}"/>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72" name="直線コネクタ 471">
          <a:extLst>
            <a:ext uri="{FF2B5EF4-FFF2-40B4-BE49-F238E27FC236}">
              <a16:creationId xmlns:a16="http://schemas.microsoft.com/office/drawing/2014/main" id="{5A6B475D-B5C8-408C-BE3B-F00A894A4748}"/>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473" name="直線コネクタ 472">
          <a:extLst>
            <a:ext uri="{FF2B5EF4-FFF2-40B4-BE49-F238E27FC236}">
              <a16:creationId xmlns:a16="http://schemas.microsoft.com/office/drawing/2014/main" id="{135E2508-0C74-4610-ADEC-E3F8F12DB05E}"/>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474" name="テキスト ボックス 473">
          <a:extLst>
            <a:ext uri="{FF2B5EF4-FFF2-40B4-BE49-F238E27FC236}">
              <a16:creationId xmlns:a16="http://schemas.microsoft.com/office/drawing/2014/main" id="{EB33C826-9BCD-4B5C-95E9-40AB32C2A1E2}"/>
            </a:ext>
          </a:extLst>
        </xdr:cNvPr>
        <xdr:cNvSpPr txBox="1"/>
      </xdr:nvSpPr>
      <xdr:spPr>
        <a:xfrm>
          <a:off x="17823996" y="10909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475" name="直線コネクタ 474">
          <a:extLst>
            <a:ext uri="{FF2B5EF4-FFF2-40B4-BE49-F238E27FC236}">
              <a16:creationId xmlns:a16="http://schemas.microsoft.com/office/drawing/2014/main" id="{8ECBB44E-3E17-41CA-AF9E-BBAA835D8681}"/>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476" name="テキスト ボックス 475">
          <a:extLst>
            <a:ext uri="{FF2B5EF4-FFF2-40B4-BE49-F238E27FC236}">
              <a16:creationId xmlns:a16="http://schemas.microsoft.com/office/drawing/2014/main" id="{9F76C84F-E781-4737-BDF2-7E007E66FA35}"/>
            </a:ext>
          </a:extLst>
        </xdr:cNvPr>
        <xdr:cNvSpPr txBox="1"/>
      </xdr:nvSpPr>
      <xdr:spPr>
        <a:xfrm>
          <a:off x="17823996" y="10528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477" name="直線コネクタ 476">
          <a:extLst>
            <a:ext uri="{FF2B5EF4-FFF2-40B4-BE49-F238E27FC236}">
              <a16:creationId xmlns:a16="http://schemas.microsoft.com/office/drawing/2014/main" id="{27EEFF13-273D-4597-8F83-2719DF948AEB}"/>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478" name="テキスト ボックス 477">
          <a:extLst>
            <a:ext uri="{FF2B5EF4-FFF2-40B4-BE49-F238E27FC236}">
              <a16:creationId xmlns:a16="http://schemas.microsoft.com/office/drawing/2014/main" id="{F265B11C-ABAF-4572-B6CA-E61FF7B58309}"/>
            </a:ext>
          </a:extLst>
        </xdr:cNvPr>
        <xdr:cNvSpPr txBox="1"/>
      </xdr:nvSpPr>
      <xdr:spPr>
        <a:xfrm>
          <a:off x="17823996" y="10147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479" name="直線コネクタ 478">
          <a:extLst>
            <a:ext uri="{FF2B5EF4-FFF2-40B4-BE49-F238E27FC236}">
              <a16:creationId xmlns:a16="http://schemas.microsoft.com/office/drawing/2014/main" id="{9A8997D6-B600-45FA-84BF-D6DB4D90F9C7}"/>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480" name="テキスト ボックス 479">
          <a:extLst>
            <a:ext uri="{FF2B5EF4-FFF2-40B4-BE49-F238E27FC236}">
              <a16:creationId xmlns:a16="http://schemas.microsoft.com/office/drawing/2014/main" id="{0FD062BB-31AF-428E-BD89-E86C83E1ECAF}"/>
            </a:ext>
          </a:extLst>
        </xdr:cNvPr>
        <xdr:cNvSpPr txBox="1"/>
      </xdr:nvSpPr>
      <xdr:spPr>
        <a:xfrm>
          <a:off x="17823996" y="9766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481" name="直線コネクタ 480">
          <a:extLst>
            <a:ext uri="{FF2B5EF4-FFF2-40B4-BE49-F238E27FC236}">
              <a16:creationId xmlns:a16="http://schemas.microsoft.com/office/drawing/2014/main" id="{0AC1CD52-198A-4765-8441-944441325AB7}"/>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482" name="テキスト ボックス 481">
          <a:extLst>
            <a:ext uri="{FF2B5EF4-FFF2-40B4-BE49-F238E27FC236}">
              <a16:creationId xmlns:a16="http://schemas.microsoft.com/office/drawing/2014/main" id="{7DD1BF2D-6D9C-4F36-8F40-A61C996F34C5}"/>
            </a:ext>
          </a:extLst>
        </xdr:cNvPr>
        <xdr:cNvSpPr txBox="1"/>
      </xdr:nvSpPr>
      <xdr:spPr>
        <a:xfrm>
          <a:off x="17823996" y="9385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83" name="直線コネクタ 482">
          <a:extLst>
            <a:ext uri="{FF2B5EF4-FFF2-40B4-BE49-F238E27FC236}">
              <a16:creationId xmlns:a16="http://schemas.microsoft.com/office/drawing/2014/main" id="{0359C5BE-7E28-4281-B22D-F462A9F46749}"/>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484" name="テキスト ボックス 483">
          <a:extLst>
            <a:ext uri="{FF2B5EF4-FFF2-40B4-BE49-F238E27FC236}">
              <a16:creationId xmlns:a16="http://schemas.microsoft.com/office/drawing/2014/main" id="{1B6CDCAE-3A55-49E8-B943-D99858A1F8C8}"/>
            </a:ext>
          </a:extLst>
        </xdr:cNvPr>
        <xdr:cNvSpPr txBox="1"/>
      </xdr:nvSpPr>
      <xdr:spPr>
        <a:xfrm>
          <a:off x="17823996" y="9004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485" name="【保健センター・保健所】&#10;一人当たり面積グラフ枠">
          <a:extLst>
            <a:ext uri="{FF2B5EF4-FFF2-40B4-BE49-F238E27FC236}">
              <a16:creationId xmlns:a16="http://schemas.microsoft.com/office/drawing/2014/main" id="{3AC65D45-67C1-49DA-A999-F524414CAC08}"/>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147828</xdr:rowOff>
    </xdr:from>
    <xdr:to>
      <xdr:col>116</xdr:col>
      <xdr:colOff>62864</xdr:colOff>
      <xdr:row>64</xdr:row>
      <xdr:rowOff>22860</xdr:rowOff>
    </xdr:to>
    <xdr:cxnSp macro="">
      <xdr:nvCxnSpPr>
        <xdr:cNvPr id="486" name="直線コネクタ 485">
          <a:extLst>
            <a:ext uri="{FF2B5EF4-FFF2-40B4-BE49-F238E27FC236}">
              <a16:creationId xmlns:a16="http://schemas.microsoft.com/office/drawing/2014/main" id="{05905244-AB9C-4729-A94B-8FE5C8FAB95E}"/>
            </a:ext>
          </a:extLst>
        </xdr:cNvPr>
        <xdr:cNvCxnSpPr/>
      </xdr:nvCxnSpPr>
      <xdr:spPr>
        <a:xfrm flipV="1">
          <a:off x="22164039" y="9749028"/>
          <a:ext cx="0" cy="12466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26687</xdr:rowOff>
    </xdr:from>
    <xdr:ext cx="469744" cy="259045"/>
    <xdr:sp macro="" textlink="">
      <xdr:nvSpPr>
        <xdr:cNvPr id="487" name="【保健センター・保健所】&#10;一人当たり面積最小値テキスト">
          <a:extLst>
            <a:ext uri="{FF2B5EF4-FFF2-40B4-BE49-F238E27FC236}">
              <a16:creationId xmlns:a16="http://schemas.microsoft.com/office/drawing/2014/main" id="{5A9E51BE-FED9-4E03-9815-5892DC0D7E02}"/>
            </a:ext>
          </a:extLst>
        </xdr:cNvPr>
        <xdr:cNvSpPr txBox="1"/>
      </xdr:nvSpPr>
      <xdr:spPr>
        <a:xfrm>
          <a:off x="22202775" y="110026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22860</xdr:rowOff>
    </xdr:from>
    <xdr:to>
      <xdr:col>116</xdr:col>
      <xdr:colOff>152400</xdr:colOff>
      <xdr:row>64</xdr:row>
      <xdr:rowOff>22860</xdr:rowOff>
    </xdr:to>
    <xdr:cxnSp macro="">
      <xdr:nvCxnSpPr>
        <xdr:cNvPr id="488" name="直線コネクタ 487">
          <a:extLst>
            <a:ext uri="{FF2B5EF4-FFF2-40B4-BE49-F238E27FC236}">
              <a16:creationId xmlns:a16="http://schemas.microsoft.com/office/drawing/2014/main" id="{51CFF66C-A505-462C-9A3C-5CCCED0239FC}"/>
            </a:ext>
          </a:extLst>
        </xdr:cNvPr>
        <xdr:cNvCxnSpPr/>
      </xdr:nvCxnSpPr>
      <xdr:spPr>
        <a:xfrm>
          <a:off x="22075775" y="10995660"/>
          <a:ext cx="1746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94505</xdr:rowOff>
    </xdr:from>
    <xdr:ext cx="469744" cy="259045"/>
    <xdr:sp macro="" textlink="">
      <xdr:nvSpPr>
        <xdr:cNvPr id="489" name="【保健センター・保健所】&#10;一人当たり面積最大値テキスト">
          <a:extLst>
            <a:ext uri="{FF2B5EF4-FFF2-40B4-BE49-F238E27FC236}">
              <a16:creationId xmlns:a16="http://schemas.microsoft.com/office/drawing/2014/main" id="{6A301B9F-3EC1-45CD-AA0C-8C0C63AB1699}"/>
            </a:ext>
          </a:extLst>
        </xdr:cNvPr>
        <xdr:cNvSpPr txBox="1"/>
      </xdr:nvSpPr>
      <xdr:spPr>
        <a:xfrm>
          <a:off x="22202775" y="9524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147828</xdr:rowOff>
    </xdr:from>
    <xdr:to>
      <xdr:col>116</xdr:col>
      <xdr:colOff>152400</xdr:colOff>
      <xdr:row>56</xdr:row>
      <xdr:rowOff>147828</xdr:rowOff>
    </xdr:to>
    <xdr:cxnSp macro="">
      <xdr:nvCxnSpPr>
        <xdr:cNvPr id="490" name="直線コネクタ 489">
          <a:extLst>
            <a:ext uri="{FF2B5EF4-FFF2-40B4-BE49-F238E27FC236}">
              <a16:creationId xmlns:a16="http://schemas.microsoft.com/office/drawing/2014/main" id="{0E08D02C-E6B6-4A7F-A5D4-BAA5CE7D8266}"/>
            </a:ext>
          </a:extLst>
        </xdr:cNvPr>
        <xdr:cNvCxnSpPr/>
      </xdr:nvCxnSpPr>
      <xdr:spPr>
        <a:xfrm>
          <a:off x="22075775" y="9749028"/>
          <a:ext cx="1746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91711</xdr:rowOff>
    </xdr:from>
    <xdr:ext cx="469744" cy="259045"/>
    <xdr:sp macro="" textlink="">
      <xdr:nvSpPr>
        <xdr:cNvPr id="491" name="【保健センター・保健所】&#10;一人当たり面積平均値テキスト">
          <a:extLst>
            <a:ext uri="{FF2B5EF4-FFF2-40B4-BE49-F238E27FC236}">
              <a16:creationId xmlns:a16="http://schemas.microsoft.com/office/drawing/2014/main" id="{DD39967A-F6CD-4528-AAE3-CE0AA18D6E18}"/>
            </a:ext>
          </a:extLst>
        </xdr:cNvPr>
        <xdr:cNvSpPr txBox="1"/>
      </xdr:nvSpPr>
      <xdr:spPr>
        <a:xfrm>
          <a:off x="22202775" y="1055016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68834</xdr:rowOff>
    </xdr:from>
    <xdr:to>
      <xdr:col>116</xdr:col>
      <xdr:colOff>114300</xdr:colOff>
      <xdr:row>62</xdr:row>
      <xdr:rowOff>170434</xdr:rowOff>
    </xdr:to>
    <xdr:sp macro="" textlink="">
      <xdr:nvSpPr>
        <xdr:cNvPr id="492" name="フローチャート: 判断 491">
          <a:extLst>
            <a:ext uri="{FF2B5EF4-FFF2-40B4-BE49-F238E27FC236}">
              <a16:creationId xmlns:a16="http://schemas.microsoft.com/office/drawing/2014/main" id="{D764AB5F-CC0E-4565-8B4D-4B6E051ADA45}"/>
            </a:ext>
          </a:extLst>
        </xdr:cNvPr>
        <xdr:cNvSpPr/>
      </xdr:nvSpPr>
      <xdr:spPr>
        <a:xfrm>
          <a:off x="22113875" y="10701909"/>
          <a:ext cx="9842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90170</xdr:rowOff>
    </xdr:from>
    <xdr:to>
      <xdr:col>112</xdr:col>
      <xdr:colOff>38100</xdr:colOff>
      <xdr:row>63</xdr:row>
      <xdr:rowOff>20320</xdr:rowOff>
    </xdr:to>
    <xdr:sp macro="" textlink="">
      <xdr:nvSpPr>
        <xdr:cNvPr id="493" name="フローチャート: 判断 492">
          <a:extLst>
            <a:ext uri="{FF2B5EF4-FFF2-40B4-BE49-F238E27FC236}">
              <a16:creationId xmlns:a16="http://schemas.microsoft.com/office/drawing/2014/main" id="{310091C3-58E4-46F9-B2D5-2E1E7186D8DE}"/>
            </a:ext>
          </a:extLst>
        </xdr:cNvPr>
        <xdr:cNvSpPr/>
      </xdr:nvSpPr>
      <xdr:spPr>
        <a:xfrm>
          <a:off x="21275675" y="10723245"/>
          <a:ext cx="9842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96266</xdr:rowOff>
    </xdr:from>
    <xdr:to>
      <xdr:col>107</xdr:col>
      <xdr:colOff>101600</xdr:colOff>
      <xdr:row>63</xdr:row>
      <xdr:rowOff>26416</xdr:rowOff>
    </xdr:to>
    <xdr:sp macro="" textlink="">
      <xdr:nvSpPr>
        <xdr:cNvPr id="494" name="フローチャート: 判断 493">
          <a:extLst>
            <a:ext uri="{FF2B5EF4-FFF2-40B4-BE49-F238E27FC236}">
              <a16:creationId xmlns:a16="http://schemas.microsoft.com/office/drawing/2014/main" id="{80E62A9D-0901-46C0-BBC7-9F41E5643218}"/>
            </a:ext>
          </a:extLst>
        </xdr:cNvPr>
        <xdr:cNvSpPr/>
      </xdr:nvSpPr>
      <xdr:spPr>
        <a:xfrm>
          <a:off x="20383500" y="10726166"/>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105410</xdr:rowOff>
    </xdr:from>
    <xdr:to>
      <xdr:col>102</xdr:col>
      <xdr:colOff>165100</xdr:colOff>
      <xdr:row>63</xdr:row>
      <xdr:rowOff>35560</xdr:rowOff>
    </xdr:to>
    <xdr:sp macro="" textlink="">
      <xdr:nvSpPr>
        <xdr:cNvPr id="495" name="フローチャート: 判断 494">
          <a:extLst>
            <a:ext uri="{FF2B5EF4-FFF2-40B4-BE49-F238E27FC236}">
              <a16:creationId xmlns:a16="http://schemas.microsoft.com/office/drawing/2014/main" id="{E56F77E3-2FDB-4724-AFEE-82927DF88716}"/>
            </a:ext>
          </a:extLst>
        </xdr:cNvPr>
        <xdr:cNvSpPr/>
      </xdr:nvSpPr>
      <xdr:spPr>
        <a:xfrm>
          <a:off x="19497675" y="10738485"/>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154178</xdr:rowOff>
    </xdr:from>
    <xdr:to>
      <xdr:col>98</xdr:col>
      <xdr:colOff>38100</xdr:colOff>
      <xdr:row>62</xdr:row>
      <xdr:rowOff>84328</xdr:rowOff>
    </xdr:to>
    <xdr:sp macro="" textlink="">
      <xdr:nvSpPr>
        <xdr:cNvPr id="496" name="フローチャート: 判断 495">
          <a:extLst>
            <a:ext uri="{FF2B5EF4-FFF2-40B4-BE49-F238E27FC236}">
              <a16:creationId xmlns:a16="http://schemas.microsoft.com/office/drawing/2014/main" id="{93613FE2-5ABC-4DEC-ADE4-D0D881D49C5C}"/>
            </a:ext>
          </a:extLst>
        </xdr:cNvPr>
        <xdr:cNvSpPr/>
      </xdr:nvSpPr>
      <xdr:spPr>
        <a:xfrm>
          <a:off x="18608675" y="10612628"/>
          <a:ext cx="984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497" name="テキスト ボックス 496">
          <a:extLst>
            <a:ext uri="{FF2B5EF4-FFF2-40B4-BE49-F238E27FC236}">
              <a16:creationId xmlns:a16="http://schemas.microsoft.com/office/drawing/2014/main" id="{A56A2E36-DAD6-4CD0-BAA1-ECF77BBD7AA8}"/>
            </a:ext>
          </a:extLst>
        </xdr:cNvPr>
        <xdr:cNvSpPr txBox="1"/>
      </xdr:nvSpPr>
      <xdr:spPr>
        <a:xfrm>
          <a:off x="21974175"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498" name="テキスト ボックス 497">
          <a:extLst>
            <a:ext uri="{FF2B5EF4-FFF2-40B4-BE49-F238E27FC236}">
              <a16:creationId xmlns:a16="http://schemas.microsoft.com/office/drawing/2014/main" id="{D178AE69-3B50-46DD-AE9C-DF9F250D9100}"/>
            </a:ext>
          </a:extLst>
        </xdr:cNvPr>
        <xdr:cNvSpPr txBox="1"/>
      </xdr:nvSpPr>
      <xdr:spPr>
        <a:xfrm>
          <a:off x="21135975"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499" name="テキスト ボックス 498">
          <a:extLst>
            <a:ext uri="{FF2B5EF4-FFF2-40B4-BE49-F238E27FC236}">
              <a16:creationId xmlns:a16="http://schemas.microsoft.com/office/drawing/2014/main" id="{4FC0ABD4-A979-4A76-81B7-823244D6058A}"/>
            </a:ext>
          </a:extLst>
        </xdr:cNvPr>
        <xdr:cNvSpPr txBox="1"/>
      </xdr:nvSpPr>
      <xdr:spPr>
        <a:xfrm>
          <a:off x="20246975"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00" name="テキスト ボックス 499">
          <a:extLst>
            <a:ext uri="{FF2B5EF4-FFF2-40B4-BE49-F238E27FC236}">
              <a16:creationId xmlns:a16="http://schemas.microsoft.com/office/drawing/2014/main" id="{299BE869-B205-43B7-AA31-04BC4C3636D8}"/>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01" name="テキスト ボックス 500">
          <a:extLst>
            <a:ext uri="{FF2B5EF4-FFF2-40B4-BE49-F238E27FC236}">
              <a16:creationId xmlns:a16="http://schemas.microsoft.com/office/drawing/2014/main" id="{D8EE9699-EDAB-45F5-A988-C3052E49B31C}"/>
            </a:ext>
          </a:extLst>
        </xdr:cNvPr>
        <xdr:cNvSpPr txBox="1"/>
      </xdr:nvSpPr>
      <xdr:spPr>
        <a:xfrm>
          <a:off x="18468975"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93218</xdr:rowOff>
    </xdr:from>
    <xdr:to>
      <xdr:col>116</xdr:col>
      <xdr:colOff>114300</xdr:colOff>
      <xdr:row>64</xdr:row>
      <xdr:rowOff>23368</xdr:rowOff>
    </xdr:to>
    <xdr:sp macro="" textlink="">
      <xdr:nvSpPr>
        <xdr:cNvPr id="502" name="楕円 501">
          <a:extLst>
            <a:ext uri="{FF2B5EF4-FFF2-40B4-BE49-F238E27FC236}">
              <a16:creationId xmlns:a16="http://schemas.microsoft.com/office/drawing/2014/main" id="{EFEEC7E4-A2E4-4C5D-AD35-9B36400EACFE}"/>
            </a:ext>
          </a:extLst>
        </xdr:cNvPr>
        <xdr:cNvSpPr/>
      </xdr:nvSpPr>
      <xdr:spPr>
        <a:xfrm>
          <a:off x="22113875" y="10894568"/>
          <a:ext cx="984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8145</xdr:rowOff>
    </xdr:from>
    <xdr:ext cx="469744" cy="259045"/>
    <xdr:sp macro="" textlink="">
      <xdr:nvSpPr>
        <xdr:cNvPr id="503" name="【保健センター・保健所】&#10;一人当たり面積該当値テキスト">
          <a:extLst>
            <a:ext uri="{FF2B5EF4-FFF2-40B4-BE49-F238E27FC236}">
              <a16:creationId xmlns:a16="http://schemas.microsoft.com/office/drawing/2014/main" id="{F8FCFD06-8C36-42CA-909A-B0DC96D63578}"/>
            </a:ext>
          </a:extLst>
        </xdr:cNvPr>
        <xdr:cNvSpPr txBox="1"/>
      </xdr:nvSpPr>
      <xdr:spPr>
        <a:xfrm>
          <a:off x="22202775" y="108126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95504</xdr:rowOff>
    </xdr:from>
    <xdr:to>
      <xdr:col>112</xdr:col>
      <xdr:colOff>38100</xdr:colOff>
      <xdr:row>64</xdr:row>
      <xdr:rowOff>25654</xdr:rowOff>
    </xdr:to>
    <xdr:sp macro="" textlink="">
      <xdr:nvSpPr>
        <xdr:cNvPr id="504" name="楕円 503">
          <a:extLst>
            <a:ext uri="{FF2B5EF4-FFF2-40B4-BE49-F238E27FC236}">
              <a16:creationId xmlns:a16="http://schemas.microsoft.com/office/drawing/2014/main" id="{A79DAC3B-3662-4502-AB02-E246D1FD6CFA}"/>
            </a:ext>
          </a:extLst>
        </xdr:cNvPr>
        <xdr:cNvSpPr/>
      </xdr:nvSpPr>
      <xdr:spPr>
        <a:xfrm>
          <a:off x="21275675" y="10896854"/>
          <a:ext cx="984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144018</xdr:rowOff>
    </xdr:from>
    <xdr:to>
      <xdr:col>116</xdr:col>
      <xdr:colOff>63500</xdr:colOff>
      <xdr:row>63</xdr:row>
      <xdr:rowOff>146304</xdr:rowOff>
    </xdr:to>
    <xdr:cxnSp macro="">
      <xdr:nvCxnSpPr>
        <xdr:cNvPr id="505" name="直線コネクタ 504">
          <a:extLst>
            <a:ext uri="{FF2B5EF4-FFF2-40B4-BE49-F238E27FC236}">
              <a16:creationId xmlns:a16="http://schemas.microsoft.com/office/drawing/2014/main" id="{AC17BC5E-628C-4441-9A35-61CC12670074}"/>
            </a:ext>
          </a:extLst>
        </xdr:cNvPr>
        <xdr:cNvCxnSpPr/>
      </xdr:nvCxnSpPr>
      <xdr:spPr>
        <a:xfrm flipV="1">
          <a:off x="21326475" y="10948543"/>
          <a:ext cx="8382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97790</xdr:rowOff>
    </xdr:from>
    <xdr:to>
      <xdr:col>107</xdr:col>
      <xdr:colOff>101600</xdr:colOff>
      <xdr:row>64</xdr:row>
      <xdr:rowOff>27940</xdr:rowOff>
    </xdr:to>
    <xdr:sp macro="" textlink="">
      <xdr:nvSpPr>
        <xdr:cNvPr id="506" name="楕円 505">
          <a:extLst>
            <a:ext uri="{FF2B5EF4-FFF2-40B4-BE49-F238E27FC236}">
              <a16:creationId xmlns:a16="http://schemas.microsoft.com/office/drawing/2014/main" id="{63414EC8-F139-4BDF-BE46-A698E117E31A}"/>
            </a:ext>
          </a:extLst>
        </xdr:cNvPr>
        <xdr:cNvSpPr/>
      </xdr:nvSpPr>
      <xdr:spPr>
        <a:xfrm>
          <a:off x="20383500" y="1089914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146304</xdr:rowOff>
    </xdr:from>
    <xdr:to>
      <xdr:col>111</xdr:col>
      <xdr:colOff>177800</xdr:colOff>
      <xdr:row>63</xdr:row>
      <xdr:rowOff>148590</xdr:rowOff>
    </xdr:to>
    <xdr:cxnSp macro="">
      <xdr:nvCxnSpPr>
        <xdr:cNvPr id="507" name="直線コネクタ 506">
          <a:extLst>
            <a:ext uri="{FF2B5EF4-FFF2-40B4-BE49-F238E27FC236}">
              <a16:creationId xmlns:a16="http://schemas.microsoft.com/office/drawing/2014/main" id="{D729A907-EE32-4FB2-B577-6AD70E76EBB9}"/>
            </a:ext>
          </a:extLst>
        </xdr:cNvPr>
        <xdr:cNvCxnSpPr/>
      </xdr:nvCxnSpPr>
      <xdr:spPr>
        <a:xfrm flipV="1">
          <a:off x="20437475" y="109508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99314</xdr:rowOff>
    </xdr:from>
    <xdr:to>
      <xdr:col>102</xdr:col>
      <xdr:colOff>165100</xdr:colOff>
      <xdr:row>64</xdr:row>
      <xdr:rowOff>29464</xdr:rowOff>
    </xdr:to>
    <xdr:sp macro="" textlink="">
      <xdr:nvSpPr>
        <xdr:cNvPr id="508" name="楕円 507">
          <a:extLst>
            <a:ext uri="{FF2B5EF4-FFF2-40B4-BE49-F238E27FC236}">
              <a16:creationId xmlns:a16="http://schemas.microsoft.com/office/drawing/2014/main" id="{85716CAA-6D98-43DF-BD7B-83DE86E33976}"/>
            </a:ext>
          </a:extLst>
        </xdr:cNvPr>
        <xdr:cNvSpPr/>
      </xdr:nvSpPr>
      <xdr:spPr>
        <a:xfrm>
          <a:off x="19497675" y="10900664"/>
          <a:ext cx="1016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148590</xdr:rowOff>
    </xdr:from>
    <xdr:to>
      <xdr:col>107</xdr:col>
      <xdr:colOff>50800</xdr:colOff>
      <xdr:row>63</xdr:row>
      <xdr:rowOff>150114</xdr:rowOff>
    </xdr:to>
    <xdr:cxnSp macro="">
      <xdr:nvCxnSpPr>
        <xdr:cNvPr id="509" name="直線コネクタ 508">
          <a:extLst>
            <a:ext uri="{FF2B5EF4-FFF2-40B4-BE49-F238E27FC236}">
              <a16:creationId xmlns:a16="http://schemas.microsoft.com/office/drawing/2014/main" id="{29C96A4F-8BF6-46B1-8B2E-A36ADB3EC74A}"/>
            </a:ext>
          </a:extLst>
        </xdr:cNvPr>
        <xdr:cNvCxnSpPr/>
      </xdr:nvCxnSpPr>
      <xdr:spPr>
        <a:xfrm flipV="1">
          <a:off x="19545300" y="10949940"/>
          <a:ext cx="892175"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100838</xdr:rowOff>
    </xdr:from>
    <xdr:to>
      <xdr:col>98</xdr:col>
      <xdr:colOff>38100</xdr:colOff>
      <xdr:row>64</xdr:row>
      <xdr:rowOff>30988</xdr:rowOff>
    </xdr:to>
    <xdr:sp macro="" textlink="">
      <xdr:nvSpPr>
        <xdr:cNvPr id="510" name="楕円 509">
          <a:extLst>
            <a:ext uri="{FF2B5EF4-FFF2-40B4-BE49-F238E27FC236}">
              <a16:creationId xmlns:a16="http://schemas.microsoft.com/office/drawing/2014/main" id="{F6F750BF-830F-4D44-9A05-33E50FB0757A}"/>
            </a:ext>
          </a:extLst>
        </xdr:cNvPr>
        <xdr:cNvSpPr/>
      </xdr:nvSpPr>
      <xdr:spPr>
        <a:xfrm>
          <a:off x="18608675" y="10905363"/>
          <a:ext cx="984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150114</xdr:rowOff>
    </xdr:from>
    <xdr:to>
      <xdr:col>102</xdr:col>
      <xdr:colOff>114300</xdr:colOff>
      <xdr:row>63</xdr:row>
      <xdr:rowOff>151638</xdr:rowOff>
    </xdr:to>
    <xdr:cxnSp macro="">
      <xdr:nvCxnSpPr>
        <xdr:cNvPr id="511" name="直線コネクタ 510">
          <a:extLst>
            <a:ext uri="{FF2B5EF4-FFF2-40B4-BE49-F238E27FC236}">
              <a16:creationId xmlns:a16="http://schemas.microsoft.com/office/drawing/2014/main" id="{2EF63DF3-5087-4321-B499-A1DBF61D875F}"/>
            </a:ext>
          </a:extLst>
        </xdr:cNvPr>
        <xdr:cNvCxnSpPr/>
      </xdr:nvCxnSpPr>
      <xdr:spPr>
        <a:xfrm flipV="1">
          <a:off x="18659475" y="10951464"/>
          <a:ext cx="885825"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36847</xdr:rowOff>
    </xdr:from>
    <xdr:ext cx="469744" cy="259045"/>
    <xdr:sp macro="" textlink="">
      <xdr:nvSpPr>
        <xdr:cNvPr id="512" name="n_1aveValue【保健センター・保健所】&#10;一人当たり面積">
          <a:extLst>
            <a:ext uri="{FF2B5EF4-FFF2-40B4-BE49-F238E27FC236}">
              <a16:creationId xmlns:a16="http://schemas.microsoft.com/office/drawing/2014/main" id="{3D7D33AF-AC8B-431B-AC60-CCC0CCE2EB08}"/>
            </a:ext>
          </a:extLst>
        </xdr:cNvPr>
        <xdr:cNvSpPr txBox="1"/>
      </xdr:nvSpPr>
      <xdr:spPr>
        <a:xfrm>
          <a:off x="21078902" y="10495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42943</xdr:rowOff>
    </xdr:from>
    <xdr:ext cx="469744" cy="259045"/>
    <xdr:sp macro="" textlink="">
      <xdr:nvSpPr>
        <xdr:cNvPr id="513" name="n_2aveValue【保健センター・保健所】&#10;一人当たり面積">
          <a:extLst>
            <a:ext uri="{FF2B5EF4-FFF2-40B4-BE49-F238E27FC236}">
              <a16:creationId xmlns:a16="http://schemas.microsoft.com/office/drawing/2014/main" id="{F2E7492A-D6B1-4170-8228-49D2A2F4F83D}"/>
            </a:ext>
          </a:extLst>
        </xdr:cNvPr>
        <xdr:cNvSpPr txBox="1"/>
      </xdr:nvSpPr>
      <xdr:spPr>
        <a:xfrm>
          <a:off x="20202602" y="105045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52087</xdr:rowOff>
    </xdr:from>
    <xdr:ext cx="469744" cy="259045"/>
    <xdr:sp macro="" textlink="">
      <xdr:nvSpPr>
        <xdr:cNvPr id="514" name="n_3aveValue【保健センター・保健所】&#10;一人当たり面積">
          <a:extLst>
            <a:ext uri="{FF2B5EF4-FFF2-40B4-BE49-F238E27FC236}">
              <a16:creationId xmlns:a16="http://schemas.microsoft.com/office/drawing/2014/main" id="{88F7F37D-250D-495D-93ED-CB5B406ED845}"/>
            </a:ext>
          </a:extLst>
        </xdr:cNvPr>
        <xdr:cNvSpPr txBox="1"/>
      </xdr:nvSpPr>
      <xdr:spPr>
        <a:xfrm>
          <a:off x="19313602" y="105137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100855</xdr:rowOff>
    </xdr:from>
    <xdr:ext cx="469744" cy="259045"/>
    <xdr:sp macro="" textlink="">
      <xdr:nvSpPr>
        <xdr:cNvPr id="515" name="n_4aveValue【保健センター・保健所】&#10;一人当たり面積">
          <a:extLst>
            <a:ext uri="{FF2B5EF4-FFF2-40B4-BE49-F238E27FC236}">
              <a16:creationId xmlns:a16="http://schemas.microsoft.com/office/drawing/2014/main" id="{5C014634-AF34-4CBE-B0DA-8A01DA4072D1}"/>
            </a:ext>
          </a:extLst>
        </xdr:cNvPr>
        <xdr:cNvSpPr txBox="1"/>
      </xdr:nvSpPr>
      <xdr:spPr>
        <a:xfrm>
          <a:off x="18421427" y="103910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64</xdr:row>
      <xdr:rowOff>16781</xdr:rowOff>
    </xdr:from>
    <xdr:ext cx="469744" cy="259045"/>
    <xdr:sp macro="" textlink="">
      <xdr:nvSpPr>
        <xdr:cNvPr id="516" name="n_1mainValue【保健センター・保健所】&#10;一人当たり面積">
          <a:extLst>
            <a:ext uri="{FF2B5EF4-FFF2-40B4-BE49-F238E27FC236}">
              <a16:creationId xmlns:a16="http://schemas.microsoft.com/office/drawing/2014/main" id="{1EA365D1-0124-4485-86A6-43F6912B68AB}"/>
            </a:ext>
          </a:extLst>
        </xdr:cNvPr>
        <xdr:cNvSpPr txBox="1"/>
      </xdr:nvSpPr>
      <xdr:spPr>
        <a:xfrm>
          <a:off x="21078902" y="109895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64</xdr:row>
      <xdr:rowOff>19067</xdr:rowOff>
    </xdr:from>
    <xdr:ext cx="469744" cy="259045"/>
    <xdr:sp macro="" textlink="">
      <xdr:nvSpPr>
        <xdr:cNvPr id="517" name="n_2mainValue【保健センター・保健所】&#10;一人当たり面積">
          <a:extLst>
            <a:ext uri="{FF2B5EF4-FFF2-40B4-BE49-F238E27FC236}">
              <a16:creationId xmlns:a16="http://schemas.microsoft.com/office/drawing/2014/main" id="{AD39A22F-9CD1-4964-B051-5A7FE539A50C}"/>
            </a:ext>
          </a:extLst>
        </xdr:cNvPr>
        <xdr:cNvSpPr txBox="1"/>
      </xdr:nvSpPr>
      <xdr:spPr>
        <a:xfrm>
          <a:off x="20202602" y="10991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64</xdr:row>
      <xdr:rowOff>20591</xdr:rowOff>
    </xdr:from>
    <xdr:ext cx="469744" cy="259045"/>
    <xdr:sp macro="" textlink="">
      <xdr:nvSpPr>
        <xdr:cNvPr id="518" name="n_3mainValue【保健センター・保健所】&#10;一人当たり面積">
          <a:extLst>
            <a:ext uri="{FF2B5EF4-FFF2-40B4-BE49-F238E27FC236}">
              <a16:creationId xmlns:a16="http://schemas.microsoft.com/office/drawing/2014/main" id="{1338FE60-D65B-4682-A8F4-B8379EE887FD}"/>
            </a:ext>
          </a:extLst>
        </xdr:cNvPr>
        <xdr:cNvSpPr txBox="1"/>
      </xdr:nvSpPr>
      <xdr:spPr>
        <a:xfrm>
          <a:off x="19313602" y="109933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64</xdr:row>
      <xdr:rowOff>22115</xdr:rowOff>
    </xdr:from>
    <xdr:ext cx="469744" cy="259045"/>
    <xdr:sp macro="" textlink="">
      <xdr:nvSpPr>
        <xdr:cNvPr id="519" name="n_4mainValue【保健センター・保健所】&#10;一人当たり面積">
          <a:extLst>
            <a:ext uri="{FF2B5EF4-FFF2-40B4-BE49-F238E27FC236}">
              <a16:creationId xmlns:a16="http://schemas.microsoft.com/office/drawing/2014/main" id="{8F5E4434-92E7-4AE7-B813-A1C548FF9C39}"/>
            </a:ext>
          </a:extLst>
        </xdr:cNvPr>
        <xdr:cNvSpPr txBox="1"/>
      </xdr:nvSpPr>
      <xdr:spPr>
        <a:xfrm>
          <a:off x="18421427" y="109949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20" name="正方形/長方形 519">
          <a:extLst>
            <a:ext uri="{FF2B5EF4-FFF2-40B4-BE49-F238E27FC236}">
              <a16:creationId xmlns:a16="http://schemas.microsoft.com/office/drawing/2014/main" id="{BBF49E1F-0150-4276-81A9-EE76C4D319EC}"/>
            </a:ext>
          </a:extLst>
        </xdr:cNvPr>
        <xdr:cNvSpPr/>
      </xdr:nvSpPr>
      <xdr:spPr>
        <a:xfrm>
          <a:off x="12449175" y="11811000"/>
          <a:ext cx="47244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21" name="正方形/長方形 520">
          <a:extLst>
            <a:ext uri="{FF2B5EF4-FFF2-40B4-BE49-F238E27FC236}">
              <a16:creationId xmlns:a16="http://schemas.microsoft.com/office/drawing/2014/main" id="{D035B912-F784-4926-93EA-318E3298EB10}"/>
            </a:ext>
          </a:extLst>
        </xdr:cNvPr>
        <xdr:cNvSpPr/>
      </xdr:nvSpPr>
      <xdr:spPr>
        <a:xfrm>
          <a:off x="12573000" y="1247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22" name="正方形/長方形 521">
          <a:extLst>
            <a:ext uri="{FF2B5EF4-FFF2-40B4-BE49-F238E27FC236}">
              <a16:creationId xmlns:a16="http://schemas.microsoft.com/office/drawing/2014/main" id="{A09C47BB-8D9C-43E4-A861-1EF11F336C64}"/>
            </a:ext>
          </a:extLst>
        </xdr:cNvPr>
        <xdr:cNvSpPr/>
      </xdr:nvSpPr>
      <xdr:spPr>
        <a:xfrm>
          <a:off x="12573000" y="1267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23" name="正方形/長方形 522">
          <a:extLst>
            <a:ext uri="{FF2B5EF4-FFF2-40B4-BE49-F238E27FC236}">
              <a16:creationId xmlns:a16="http://schemas.microsoft.com/office/drawing/2014/main" id="{40510C4E-87E2-4C88-B395-17DBE4B2E547}"/>
            </a:ext>
          </a:extLst>
        </xdr:cNvPr>
        <xdr:cNvSpPr/>
      </xdr:nvSpPr>
      <xdr:spPr>
        <a:xfrm>
          <a:off x="13592175" y="1247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24" name="正方形/長方形 523">
          <a:extLst>
            <a:ext uri="{FF2B5EF4-FFF2-40B4-BE49-F238E27FC236}">
              <a16:creationId xmlns:a16="http://schemas.microsoft.com/office/drawing/2014/main" id="{CF43C2EC-4F17-4C70-A3DC-5EBE26B0DF1E}"/>
            </a:ext>
          </a:extLst>
        </xdr:cNvPr>
        <xdr:cNvSpPr/>
      </xdr:nvSpPr>
      <xdr:spPr>
        <a:xfrm>
          <a:off x="13592175" y="1267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25" name="正方形/長方形 524">
          <a:extLst>
            <a:ext uri="{FF2B5EF4-FFF2-40B4-BE49-F238E27FC236}">
              <a16:creationId xmlns:a16="http://schemas.microsoft.com/office/drawing/2014/main" id="{E41981A7-ECD5-4E19-A33A-B208CFA1378B}"/>
            </a:ext>
          </a:extLst>
        </xdr:cNvPr>
        <xdr:cNvSpPr/>
      </xdr:nvSpPr>
      <xdr:spPr>
        <a:xfrm>
          <a:off x="14735175" y="1247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26" name="正方形/長方形 525">
          <a:extLst>
            <a:ext uri="{FF2B5EF4-FFF2-40B4-BE49-F238E27FC236}">
              <a16:creationId xmlns:a16="http://schemas.microsoft.com/office/drawing/2014/main" id="{31FFB3D3-8F47-4364-B489-1C79D84C3AF8}"/>
            </a:ext>
          </a:extLst>
        </xdr:cNvPr>
        <xdr:cNvSpPr/>
      </xdr:nvSpPr>
      <xdr:spPr>
        <a:xfrm>
          <a:off x="14735175" y="1267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27" name="正方形/長方形 526">
          <a:extLst>
            <a:ext uri="{FF2B5EF4-FFF2-40B4-BE49-F238E27FC236}">
              <a16:creationId xmlns:a16="http://schemas.microsoft.com/office/drawing/2014/main" id="{B67321FF-F3B4-4BAD-9415-E1F1BEBCB475}"/>
            </a:ext>
          </a:extLst>
        </xdr:cNvPr>
        <xdr:cNvSpPr/>
      </xdr:nvSpPr>
      <xdr:spPr>
        <a:xfrm>
          <a:off x="12449175"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528" name="テキスト ボックス 527">
          <a:extLst>
            <a:ext uri="{FF2B5EF4-FFF2-40B4-BE49-F238E27FC236}">
              <a16:creationId xmlns:a16="http://schemas.microsoft.com/office/drawing/2014/main" id="{1C66626B-6A21-487B-ACD5-72383D63D1D9}"/>
            </a:ext>
          </a:extLst>
        </xdr:cNvPr>
        <xdr:cNvSpPr txBox="1"/>
      </xdr:nvSpPr>
      <xdr:spPr>
        <a:xfrm>
          <a:off x="12411075"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29" name="直線コネクタ 528">
          <a:extLst>
            <a:ext uri="{FF2B5EF4-FFF2-40B4-BE49-F238E27FC236}">
              <a16:creationId xmlns:a16="http://schemas.microsoft.com/office/drawing/2014/main" id="{3E2B5170-7984-404E-9DDE-6384D488539B}"/>
            </a:ext>
          </a:extLst>
        </xdr:cNvPr>
        <xdr:cNvCxnSpPr/>
      </xdr:nvCxnSpPr>
      <xdr:spPr>
        <a:xfrm>
          <a:off x="12449175"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530" name="テキスト ボックス 529">
          <a:extLst>
            <a:ext uri="{FF2B5EF4-FFF2-40B4-BE49-F238E27FC236}">
              <a16:creationId xmlns:a16="http://schemas.microsoft.com/office/drawing/2014/main" id="{6213FC32-EE7F-4D9D-B469-D21FE11DA150}"/>
            </a:ext>
          </a:extLst>
        </xdr:cNvPr>
        <xdr:cNvSpPr txBox="1"/>
      </xdr:nvSpPr>
      <xdr:spPr>
        <a:xfrm>
          <a:off x="11978821" y="15100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531" name="直線コネクタ 530">
          <a:extLst>
            <a:ext uri="{FF2B5EF4-FFF2-40B4-BE49-F238E27FC236}">
              <a16:creationId xmlns:a16="http://schemas.microsoft.com/office/drawing/2014/main" id="{CDEC7339-A055-4BCA-8E8C-5F93DAFE7C8E}"/>
            </a:ext>
          </a:extLst>
        </xdr:cNvPr>
        <xdr:cNvCxnSpPr/>
      </xdr:nvCxnSpPr>
      <xdr:spPr>
        <a:xfrm>
          <a:off x="12449175"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532" name="テキスト ボックス 531">
          <a:extLst>
            <a:ext uri="{FF2B5EF4-FFF2-40B4-BE49-F238E27FC236}">
              <a16:creationId xmlns:a16="http://schemas.microsoft.com/office/drawing/2014/main" id="{16E7B194-C5B9-45F5-9757-3C01022B7C43}"/>
            </a:ext>
          </a:extLst>
        </xdr:cNvPr>
        <xdr:cNvSpPr txBox="1"/>
      </xdr:nvSpPr>
      <xdr:spPr>
        <a:xfrm>
          <a:off x="11978821" y="1477438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533" name="直線コネクタ 532">
          <a:extLst>
            <a:ext uri="{FF2B5EF4-FFF2-40B4-BE49-F238E27FC236}">
              <a16:creationId xmlns:a16="http://schemas.microsoft.com/office/drawing/2014/main" id="{684E9406-6F1F-47CA-BD6D-4D80351384C6}"/>
            </a:ext>
          </a:extLst>
        </xdr:cNvPr>
        <xdr:cNvCxnSpPr/>
      </xdr:nvCxnSpPr>
      <xdr:spPr>
        <a:xfrm>
          <a:off x="12449175" y="1459003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534" name="テキスト ボックス 533">
          <a:extLst>
            <a:ext uri="{FF2B5EF4-FFF2-40B4-BE49-F238E27FC236}">
              <a16:creationId xmlns:a16="http://schemas.microsoft.com/office/drawing/2014/main" id="{080771F0-63C3-4F02-9055-AD282D8771F3}"/>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535" name="直線コネクタ 534">
          <a:extLst>
            <a:ext uri="{FF2B5EF4-FFF2-40B4-BE49-F238E27FC236}">
              <a16:creationId xmlns:a16="http://schemas.microsoft.com/office/drawing/2014/main" id="{C756F1D7-1C94-4C07-AB82-748A366E0635}"/>
            </a:ext>
          </a:extLst>
        </xdr:cNvPr>
        <xdr:cNvCxnSpPr/>
      </xdr:nvCxnSpPr>
      <xdr:spPr>
        <a:xfrm>
          <a:off x="12449175" y="1426346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536" name="テキスト ボックス 535">
          <a:extLst>
            <a:ext uri="{FF2B5EF4-FFF2-40B4-BE49-F238E27FC236}">
              <a16:creationId xmlns:a16="http://schemas.microsoft.com/office/drawing/2014/main" id="{C1283843-0419-4BDA-8E07-47C3F469C106}"/>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537" name="直線コネクタ 536">
          <a:extLst>
            <a:ext uri="{FF2B5EF4-FFF2-40B4-BE49-F238E27FC236}">
              <a16:creationId xmlns:a16="http://schemas.microsoft.com/office/drawing/2014/main" id="{536BE327-0874-4A8A-81E7-D8F1B3C8E9E1}"/>
            </a:ext>
          </a:extLst>
        </xdr:cNvPr>
        <xdr:cNvCxnSpPr/>
      </xdr:nvCxnSpPr>
      <xdr:spPr>
        <a:xfrm>
          <a:off x="12449175" y="1393688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538" name="テキスト ボックス 537">
          <a:extLst>
            <a:ext uri="{FF2B5EF4-FFF2-40B4-BE49-F238E27FC236}">
              <a16:creationId xmlns:a16="http://schemas.microsoft.com/office/drawing/2014/main" id="{46A9484B-1C2C-4B26-8D28-0BE664DCADF8}"/>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539" name="直線コネクタ 538">
          <a:extLst>
            <a:ext uri="{FF2B5EF4-FFF2-40B4-BE49-F238E27FC236}">
              <a16:creationId xmlns:a16="http://schemas.microsoft.com/office/drawing/2014/main" id="{232AA872-5F15-4FD1-AA5B-FCACE29D0B9A}"/>
            </a:ext>
          </a:extLst>
        </xdr:cNvPr>
        <xdr:cNvCxnSpPr/>
      </xdr:nvCxnSpPr>
      <xdr:spPr>
        <a:xfrm>
          <a:off x="12449175" y="1361031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540" name="テキスト ボックス 539">
          <a:extLst>
            <a:ext uri="{FF2B5EF4-FFF2-40B4-BE49-F238E27FC236}">
              <a16:creationId xmlns:a16="http://schemas.microsoft.com/office/drawing/2014/main" id="{77B92969-8828-44FD-BC61-E5F31122486A}"/>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541" name="直線コネクタ 540">
          <a:extLst>
            <a:ext uri="{FF2B5EF4-FFF2-40B4-BE49-F238E27FC236}">
              <a16:creationId xmlns:a16="http://schemas.microsoft.com/office/drawing/2014/main" id="{8F374751-4DC7-4925-BC7F-DA024FD8F762}"/>
            </a:ext>
          </a:extLst>
        </xdr:cNvPr>
        <xdr:cNvCxnSpPr/>
      </xdr:nvCxnSpPr>
      <xdr:spPr>
        <a:xfrm>
          <a:off x="12449175"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542" name="テキスト ボックス 541">
          <a:extLst>
            <a:ext uri="{FF2B5EF4-FFF2-40B4-BE49-F238E27FC236}">
              <a16:creationId xmlns:a16="http://schemas.microsoft.com/office/drawing/2014/main" id="{2108B954-2FAE-424F-9ABF-BB06F0508B44}"/>
            </a:ext>
          </a:extLst>
        </xdr:cNvPr>
        <xdr:cNvSpPr txBox="1"/>
      </xdr:nvSpPr>
      <xdr:spPr>
        <a:xfrm>
          <a:off x="12110236" y="1314152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43" name="直線コネクタ 542">
          <a:extLst>
            <a:ext uri="{FF2B5EF4-FFF2-40B4-BE49-F238E27FC236}">
              <a16:creationId xmlns:a16="http://schemas.microsoft.com/office/drawing/2014/main" id="{D45B15E6-4C91-4F34-BC04-5881D6AE02AB}"/>
            </a:ext>
          </a:extLst>
        </xdr:cNvPr>
        <xdr:cNvCxnSpPr/>
      </xdr:nvCxnSpPr>
      <xdr:spPr>
        <a:xfrm>
          <a:off x="12449175"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544" name="【消防施設】&#10;有形固定資産減価償却率グラフ枠">
          <a:extLst>
            <a:ext uri="{FF2B5EF4-FFF2-40B4-BE49-F238E27FC236}">
              <a16:creationId xmlns:a16="http://schemas.microsoft.com/office/drawing/2014/main" id="{27296311-BB7F-4967-BAEE-A8267BEC8A45}"/>
            </a:ext>
          </a:extLst>
        </xdr:cNvPr>
        <xdr:cNvSpPr/>
      </xdr:nvSpPr>
      <xdr:spPr>
        <a:xfrm>
          <a:off x="12449175"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44631</xdr:rowOff>
    </xdr:from>
    <xdr:to>
      <xdr:col>85</xdr:col>
      <xdr:colOff>126364</xdr:colOff>
      <xdr:row>86</xdr:row>
      <xdr:rowOff>168729</xdr:rowOff>
    </xdr:to>
    <xdr:cxnSp macro="">
      <xdr:nvCxnSpPr>
        <xdr:cNvPr id="545" name="直線コネクタ 544">
          <a:extLst>
            <a:ext uri="{FF2B5EF4-FFF2-40B4-BE49-F238E27FC236}">
              <a16:creationId xmlns:a16="http://schemas.microsoft.com/office/drawing/2014/main" id="{472493D6-3BE5-4EA5-83D6-805D2A1AC090}"/>
            </a:ext>
          </a:extLst>
        </xdr:cNvPr>
        <xdr:cNvCxnSpPr/>
      </xdr:nvCxnSpPr>
      <xdr:spPr>
        <a:xfrm flipV="1">
          <a:off x="16322039" y="13420906"/>
          <a:ext cx="0" cy="14925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546" name="【消防施設】&#10;有形固定資産減価償却率最小値テキスト">
          <a:extLst>
            <a:ext uri="{FF2B5EF4-FFF2-40B4-BE49-F238E27FC236}">
              <a16:creationId xmlns:a16="http://schemas.microsoft.com/office/drawing/2014/main" id="{1407CE14-6D4D-4EE1-AD17-53A2A3305372}"/>
            </a:ext>
          </a:extLst>
        </xdr:cNvPr>
        <xdr:cNvSpPr txBox="1"/>
      </xdr:nvSpPr>
      <xdr:spPr>
        <a:xfrm>
          <a:off x="16360775"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547" name="直線コネクタ 546">
          <a:extLst>
            <a:ext uri="{FF2B5EF4-FFF2-40B4-BE49-F238E27FC236}">
              <a16:creationId xmlns:a16="http://schemas.microsoft.com/office/drawing/2014/main" id="{66A10C31-7209-4C67-95A1-252B94520387}"/>
            </a:ext>
          </a:extLst>
        </xdr:cNvPr>
        <xdr:cNvCxnSpPr/>
      </xdr:nvCxnSpPr>
      <xdr:spPr>
        <a:xfrm>
          <a:off x="16230600" y="14913429"/>
          <a:ext cx="18097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162758</xdr:rowOff>
    </xdr:from>
    <xdr:ext cx="340478" cy="259045"/>
    <xdr:sp macro="" textlink="">
      <xdr:nvSpPr>
        <xdr:cNvPr id="548" name="【消防施設】&#10;有形固定資産減価償却率最大値テキスト">
          <a:extLst>
            <a:ext uri="{FF2B5EF4-FFF2-40B4-BE49-F238E27FC236}">
              <a16:creationId xmlns:a16="http://schemas.microsoft.com/office/drawing/2014/main" id="{0C55E86C-5EA8-406F-841E-0289AFE3CE3E}"/>
            </a:ext>
          </a:extLst>
        </xdr:cNvPr>
        <xdr:cNvSpPr txBox="1"/>
      </xdr:nvSpPr>
      <xdr:spPr>
        <a:xfrm>
          <a:off x="16360775" y="1319613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44631</xdr:rowOff>
    </xdr:from>
    <xdr:to>
      <xdr:col>86</xdr:col>
      <xdr:colOff>25400</xdr:colOff>
      <xdr:row>78</xdr:row>
      <xdr:rowOff>44631</xdr:rowOff>
    </xdr:to>
    <xdr:cxnSp macro="">
      <xdr:nvCxnSpPr>
        <xdr:cNvPr id="549" name="直線コネクタ 548">
          <a:extLst>
            <a:ext uri="{FF2B5EF4-FFF2-40B4-BE49-F238E27FC236}">
              <a16:creationId xmlns:a16="http://schemas.microsoft.com/office/drawing/2014/main" id="{CD32BBE3-ED4E-49F6-B7F8-52DB0E7C8220}"/>
            </a:ext>
          </a:extLst>
        </xdr:cNvPr>
        <xdr:cNvCxnSpPr/>
      </xdr:nvCxnSpPr>
      <xdr:spPr>
        <a:xfrm>
          <a:off x="16230600" y="13420906"/>
          <a:ext cx="18097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83</xdr:row>
      <xdr:rowOff>81659</xdr:rowOff>
    </xdr:from>
    <xdr:ext cx="405111" cy="259045"/>
    <xdr:sp macro="" textlink="">
      <xdr:nvSpPr>
        <xdr:cNvPr id="550" name="【消防施設】&#10;有形固定資産減価償却率平均値テキスト">
          <a:extLst>
            <a:ext uri="{FF2B5EF4-FFF2-40B4-BE49-F238E27FC236}">
              <a16:creationId xmlns:a16="http://schemas.microsoft.com/office/drawing/2014/main" id="{5174EB3C-175D-4CAF-833F-1CD9B9526EFA}"/>
            </a:ext>
          </a:extLst>
        </xdr:cNvPr>
        <xdr:cNvSpPr txBox="1"/>
      </xdr:nvSpPr>
      <xdr:spPr>
        <a:xfrm>
          <a:off x="16360775" y="1431518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103232</xdr:rowOff>
    </xdr:from>
    <xdr:to>
      <xdr:col>85</xdr:col>
      <xdr:colOff>177800</xdr:colOff>
      <xdr:row>84</xdr:row>
      <xdr:rowOff>33382</xdr:rowOff>
    </xdr:to>
    <xdr:sp macro="" textlink="">
      <xdr:nvSpPr>
        <xdr:cNvPr id="551" name="フローチャート: 判断 550">
          <a:extLst>
            <a:ext uri="{FF2B5EF4-FFF2-40B4-BE49-F238E27FC236}">
              <a16:creationId xmlns:a16="http://schemas.microsoft.com/office/drawing/2014/main" id="{FF1AE978-670A-4F4A-99F0-2FCB5A39791C}"/>
            </a:ext>
          </a:extLst>
        </xdr:cNvPr>
        <xdr:cNvSpPr/>
      </xdr:nvSpPr>
      <xdr:spPr>
        <a:xfrm>
          <a:off x="16268700" y="14336757"/>
          <a:ext cx="10477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57513</xdr:rowOff>
    </xdr:from>
    <xdr:to>
      <xdr:col>81</xdr:col>
      <xdr:colOff>101600</xdr:colOff>
      <xdr:row>83</xdr:row>
      <xdr:rowOff>159113</xdr:rowOff>
    </xdr:to>
    <xdr:sp macro="" textlink="">
      <xdr:nvSpPr>
        <xdr:cNvPr id="552" name="フローチャート: 判断 551">
          <a:extLst>
            <a:ext uri="{FF2B5EF4-FFF2-40B4-BE49-F238E27FC236}">
              <a16:creationId xmlns:a16="http://schemas.microsoft.com/office/drawing/2014/main" id="{0E9CC302-2DF0-4C83-A7D9-A9ED1E8D4A3A}"/>
            </a:ext>
          </a:extLst>
        </xdr:cNvPr>
        <xdr:cNvSpPr/>
      </xdr:nvSpPr>
      <xdr:spPr>
        <a:xfrm>
          <a:off x="15430500" y="14287863"/>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83</xdr:row>
      <xdr:rowOff>49349</xdr:rowOff>
    </xdr:from>
    <xdr:to>
      <xdr:col>76</xdr:col>
      <xdr:colOff>165100</xdr:colOff>
      <xdr:row>83</xdr:row>
      <xdr:rowOff>150949</xdr:rowOff>
    </xdr:to>
    <xdr:sp macro="" textlink="">
      <xdr:nvSpPr>
        <xdr:cNvPr id="553" name="フローチャート: 判断 552">
          <a:extLst>
            <a:ext uri="{FF2B5EF4-FFF2-40B4-BE49-F238E27FC236}">
              <a16:creationId xmlns:a16="http://schemas.microsoft.com/office/drawing/2014/main" id="{B0D6363B-89EF-4B08-BCC9-023D85C12FFB}"/>
            </a:ext>
          </a:extLst>
        </xdr:cNvPr>
        <xdr:cNvSpPr/>
      </xdr:nvSpPr>
      <xdr:spPr>
        <a:xfrm>
          <a:off x="14544675" y="14282874"/>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83</xdr:row>
      <xdr:rowOff>21589</xdr:rowOff>
    </xdr:from>
    <xdr:to>
      <xdr:col>72</xdr:col>
      <xdr:colOff>38100</xdr:colOff>
      <xdr:row>83</xdr:row>
      <xdr:rowOff>123189</xdr:rowOff>
    </xdr:to>
    <xdr:sp macro="" textlink="">
      <xdr:nvSpPr>
        <xdr:cNvPr id="554" name="フローチャート: 判断 553">
          <a:extLst>
            <a:ext uri="{FF2B5EF4-FFF2-40B4-BE49-F238E27FC236}">
              <a16:creationId xmlns:a16="http://schemas.microsoft.com/office/drawing/2014/main" id="{53C15C2B-1672-4B78-AD9B-AC0C42BABADC}"/>
            </a:ext>
          </a:extLst>
        </xdr:cNvPr>
        <xdr:cNvSpPr/>
      </xdr:nvSpPr>
      <xdr:spPr>
        <a:xfrm>
          <a:off x="13655675" y="14251939"/>
          <a:ext cx="984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155484</xdr:rowOff>
    </xdr:from>
    <xdr:to>
      <xdr:col>67</xdr:col>
      <xdr:colOff>101600</xdr:colOff>
      <xdr:row>83</xdr:row>
      <xdr:rowOff>85634</xdr:rowOff>
    </xdr:to>
    <xdr:sp macro="" textlink="">
      <xdr:nvSpPr>
        <xdr:cNvPr id="555" name="フローチャート: 判断 554">
          <a:extLst>
            <a:ext uri="{FF2B5EF4-FFF2-40B4-BE49-F238E27FC236}">
              <a16:creationId xmlns:a16="http://schemas.microsoft.com/office/drawing/2014/main" id="{F9099B11-E6A6-407F-8229-7C96288A1E22}"/>
            </a:ext>
          </a:extLst>
        </xdr:cNvPr>
        <xdr:cNvSpPr/>
      </xdr:nvSpPr>
      <xdr:spPr>
        <a:xfrm>
          <a:off x="12763500" y="14214384"/>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556" name="テキスト ボックス 555">
          <a:extLst>
            <a:ext uri="{FF2B5EF4-FFF2-40B4-BE49-F238E27FC236}">
              <a16:creationId xmlns:a16="http://schemas.microsoft.com/office/drawing/2014/main" id="{92FB46B0-BC3D-4D31-A992-9A9D7A3B00D5}"/>
            </a:ext>
          </a:extLst>
        </xdr:cNvPr>
        <xdr:cNvSpPr txBox="1"/>
      </xdr:nvSpPr>
      <xdr:spPr>
        <a:xfrm>
          <a:off x="16132175"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557" name="テキスト ボックス 556">
          <a:extLst>
            <a:ext uri="{FF2B5EF4-FFF2-40B4-BE49-F238E27FC236}">
              <a16:creationId xmlns:a16="http://schemas.microsoft.com/office/drawing/2014/main" id="{C325F21C-9B0C-401E-BED6-D7460499F0B8}"/>
            </a:ext>
          </a:extLst>
        </xdr:cNvPr>
        <xdr:cNvSpPr txBox="1"/>
      </xdr:nvSpPr>
      <xdr:spPr>
        <a:xfrm>
          <a:off x="15293975"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558" name="テキスト ボックス 557">
          <a:extLst>
            <a:ext uri="{FF2B5EF4-FFF2-40B4-BE49-F238E27FC236}">
              <a16:creationId xmlns:a16="http://schemas.microsoft.com/office/drawing/2014/main" id="{3A3481DE-8F8E-4847-8A7D-D597688BB955}"/>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559" name="テキスト ボックス 558">
          <a:extLst>
            <a:ext uri="{FF2B5EF4-FFF2-40B4-BE49-F238E27FC236}">
              <a16:creationId xmlns:a16="http://schemas.microsoft.com/office/drawing/2014/main" id="{F433C3F4-D0BD-464A-8860-DC257E47FDEE}"/>
            </a:ext>
          </a:extLst>
        </xdr:cNvPr>
        <xdr:cNvSpPr txBox="1"/>
      </xdr:nvSpPr>
      <xdr:spPr>
        <a:xfrm>
          <a:off x="13515975"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560" name="テキスト ボックス 559">
          <a:extLst>
            <a:ext uri="{FF2B5EF4-FFF2-40B4-BE49-F238E27FC236}">
              <a16:creationId xmlns:a16="http://schemas.microsoft.com/office/drawing/2014/main" id="{A3565EF0-434D-4ED9-92A9-709CA3DA0761}"/>
            </a:ext>
          </a:extLst>
        </xdr:cNvPr>
        <xdr:cNvSpPr txBox="1"/>
      </xdr:nvSpPr>
      <xdr:spPr>
        <a:xfrm>
          <a:off x="12626975"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90170</xdr:rowOff>
    </xdr:from>
    <xdr:to>
      <xdr:col>85</xdr:col>
      <xdr:colOff>177800</xdr:colOff>
      <xdr:row>83</xdr:row>
      <xdr:rowOff>20320</xdr:rowOff>
    </xdr:to>
    <xdr:sp macro="" textlink="">
      <xdr:nvSpPr>
        <xdr:cNvPr id="561" name="楕円 560">
          <a:extLst>
            <a:ext uri="{FF2B5EF4-FFF2-40B4-BE49-F238E27FC236}">
              <a16:creationId xmlns:a16="http://schemas.microsoft.com/office/drawing/2014/main" id="{6565EAE8-D310-48A9-91A1-52104567F9FE}"/>
            </a:ext>
          </a:extLst>
        </xdr:cNvPr>
        <xdr:cNvSpPr/>
      </xdr:nvSpPr>
      <xdr:spPr>
        <a:xfrm>
          <a:off x="16268700" y="14152245"/>
          <a:ext cx="10477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81</xdr:row>
      <xdr:rowOff>113047</xdr:rowOff>
    </xdr:from>
    <xdr:ext cx="405111" cy="259045"/>
    <xdr:sp macro="" textlink="">
      <xdr:nvSpPr>
        <xdr:cNvPr id="562" name="【消防施設】&#10;有形固定資産減価償却率該当値テキスト">
          <a:extLst>
            <a:ext uri="{FF2B5EF4-FFF2-40B4-BE49-F238E27FC236}">
              <a16:creationId xmlns:a16="http://schemas.microsoft.com/office/drawing/2014/main" id="{88C3B983-ACE9-4692-9F53-61ADAC81DDDF}"/>
            </a:ext>
          </a:extLst>
        </xdr:cNvPr>
        <xdr:cNvSpPr txBox="1"/>
      </xdr:nvSpPr>
      <xdr:spPr>
        <a:xfrm>
          <a:off x="16360775" y="14000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363</xdr:rowOff>
    </xdr:from>
    <xdr:to>
      <xdr:col>81</xdr:col>
      <xdr:colOff>101600</xdr:colOff>
      <xdr:row>82</xdr:row>
      <xdr:rowOff>101963</xdr:rowOff>
    </xdr:to>
    <xdr:sp macro="" textlink="">
      <xdr:nvSpPr>
        <xdr:cNvPr id="563" name="楕円 562">
          <a:extLst>
            <a:ext uri="{FF2B5EF4-FFF2-40B4-BE49-F238E27FC236}">
              <a16:creationId xmlns:a16="http://schemas.microsoft.com/office/drawing/2014/main" id="{3E618660-14F1-4A61-B8B6-2EE087AC7FEB}"/>
            </a:ext>
          </a:extLst>
        </xdr:cNvPr>
        <xdr:cNvSpPr/>
      </xdr:nvSpPr>
      <xdr:spPr>
        <a:xfrm>
          <a:off x="15430500" y="14059263"/>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51163</xdr:rowOff>
    </xdr:from>
    <xdr:to>
      <xdr:col>85</xdr:col>
      <xdr:colOff>127000</xdr:colOff>
      <xdr:row>82</xdr:row>
      <xdr:rowOff>140970</xdr:rowOff>
    </xdr:to>
    <xdr:cxnSp macro="">
      <xdr:nvCxnSpPr>
        <xdr:cNvPr id="564" name="直線コネクタ 563">
          <a:extLst>
            <a:ext uri="{FF2B5EF4-FFF2-40B4-BE49-F238E27FC236}">
              <a16:creationId xmlns:a16="http://schemas.microsoft.com/office/drawing/2014/main" id="{3D52B12C-84E8-424A-BC4C-C049AF444088}"/>
            </a:ext>
          </a:extLst>
        </xdr:cNvPr>
        <xdr:cNvCxnSpPr/>
      </xdr:nvCxnSpPr>
      <xdr:spPr>
        <a:xfrm>
          <a:off x="15484475" y="14113238"/>
          <a:ext cx="838200" cy="898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81</xdr:row>
      <xdr:rowOff>82006</xdr:rowOff>
    </xdr:from>
    <xdr:to>
      <xdr:col>76</xdr:col>
      <xdr:colOff>165100</xdr:colOff>
      <xdr:row>82</xdr:row>
      <xdr:rowOff>12156</xdr:rowOff>
    </xdr:to>
    <xdr:sp macro="" textlink="">
      <xdr:nvSpPr>
        <xdr:cNvPr id="565" name="楕円 564">
          <a:extLst>
            <a:ext uri="{FF2B5EF4-FFF2-40B4-BE49-F238E27FC236}">
              <a16:creationId xmlns:a16="http://schemas.microsoft.com/office/drawing/2014/main" id="{17C90282-416A-4508-8A23-6B0B75139C30}"/>
            </a:ext>
          </a:extLst>
        </xdr:cNvPr>
        <xdr:cNvSpPr/>
      </xdr:nvSpPr>
      <xdr:spPr>
        <a:xfrm>
          <a:off x="14544675" y="13972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132806</xdr:rowOff>
    </xdr:from>
    <xdr:to>
      <xdr:col>81</xdr:col>
      <xdr:colOff>50800</xdr:colOff>
      <xdr:row>82</xdr:row>
      <xdr:rowOff>51163</xdr:rowOff>
    </xdr:to>
    <xdr:cxnSp macro="">
      <xdr:nvCxnSpPr>
        <xdr:cNvPr id="566" name="直線コネクタ 565">
          <a:extLst>
            <a:ext uri="{FF2B5EF4-FFF2-40B4-BE49-F238E27FC236}">
              <a16:creationId xmlns:a16="http://schemas.microsoft.com/office/drawing/2014/main" id="{FBF3F37C-0049-4E51-80ED-8F691FDAC26E}"/>
            </a:ext>
          </a:extLst>
        </xdr:cNvPr>
        <xdr:cNvCxnSpPr/>
      </xdr:nvCxnSpPr>
      <xdr:spPr>
        <a:xfrm>
          <a:off x="14592300" y="14020256"/>
          <a:ext cx="892175" cy="929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16692</xdr:rowOff>
    </xdr:from>
    <xdr:to>
      <xdr:col>72</xdr:col>
      <xdr:colOff>38100</xdr:colOff>
      <xdr:row>82</xdr:row>
      <xdr:rowOff>118292</xdr:rowOff>
    </xdr:to>
    <xdr:sp macro="" textlink="">
      <xdr:nvSpPr>
        <xdr:cNvPr id="567" name="楕円 566">
          <a:extLst>
            <a:ext uri="{FF2B5EF4-FFF2-40B4-BE49-F238E27FC236}">
              <a16:creationId xmlns:a16="http://schemas.microsoft.com/office/drawing/2014/main" id="{5D80A211-CBF0-4061-B6CF-DC38A47E17B1}"/>
            </a:ext>
          </a:extLst>
        </xdr:cNvPr>
        <xdr:cNvSpPr/>
      </xdr:nvSpPr>
      <xdr:spPr>
        <a:xfrm>
          <a:off x="13655675" y="14075592"/>
          <a:ext cx="984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81</xdr:row>
      <xdr:rowOff>132806</xdr:rowOff>
    </xdr:from>
    <xdr:to>
      <xdr:col>76</xdr:col>
      <xdr:colOff>114300</xdr:colOff>
      <xdr:row>82</xdr:row>
      <xdr:rowOff>67492</xdr:rowOff>
    </xdr:to>
    <xdr:cxnSp macro="">
      <xdr:nvCxnSpPr>
        <xdr:cNvPr id="568" name="直線コネクタ 567">
          <a:extLst>
            <a:ext uri="{FF2B5EF4-FFF2-40B4-BE49-F238E27FC236}">
              <a16:creationId xmlns:a16="http://schemas.microsoft.com/office/drawing/2014/main" id="{93874BA0-C334-4450-904F-8F0E6EC9C617}"/>
            </a:ext>
          </a:extLst>
        </xdr:cNvPr>
        <xdr:cNvCxnSpPr/>
      </xdr:nvCxnSpPr>
      <xdr:spPr>
        <a:xfrm flipV="1">
          <a:off x="13706475" y="14020256"/>
          <a:ext cx="885825" cy="1093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81</xdr:row>
      <xdr:rowOff>88537</xdr:rowOff>
    </xdr:from>
    <xdr:to>
      <xdr:col>67</xdr:col>
      <xdr:colOff>101600</xdr:colOff>
      <xdr:row>82</xdr:row>
      <xdr:rowOff>18687</xdr:rowOff>
    </xdr:to>
    <xdr:sp macro="" textlink="">
      <xdr:nvSpPr>
        <xdr:cNvPr id="569" name="楕円 568">
          <a:extLst>
            <a:ext uri="{FF2B5EF4-FFF2-40B4-BE49-F238E27FC236}">
              <a16:creationId xmlns:a16="http://schemas.microsoft.com/office/drawing/2014/main" id="{E8FF8E50-4CA1-459D-9CCC-F7A1E4193BD2}"/>
            </a:ext>
          </a:extLst>
        </xdr:cNvPr>
        <xdr:cNvSpPr/>
      </xdr:nvSpPr>
      <xdr:spPr>
        <a:xfrm>
          <a:off x="12763500" y="13979162"/>
          <a:ext cx="10477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81</xdr:row>
      <xdr:rowOff>139337</xdr:rowOff>
    </xdr:from>
    <xdr:to>
      <xdr:col>71</xdr:col>
      <xdr:colOff>177800</xdr:colOff>
      <xdr:row>82</xdr:row>
      <xdr:rowOff>67492</xdr:rowOff>
    </xdr:to>
    <xdr:cxnSp macro="">
      <xdr:nvCxnSpPr>
        <xdr:cNvPr id="570" name="直線コネクタ 569">
          <a:extLst>
            <a:ext uri="{FF2B5EF4-FFF2-40B4-BE49-F238E27FC236}">
              <a16:creationId xmlns:a16="http://schemas.microsoft.com/office/drawing/2014/main" id="{F7E3C3F0-D7CC-499E-B3A4-C56E3AA9C277}"/>
            </a:ext>
          </a:extLst>
        </xdr:cNvPr>
        <xdr:cNvCxnSpPr/>
      </xdr:nvCxnSpPr>
      <xdr:spPr>
        <a:xfrm>
          <a:off x="12817475" y="14029962"/>
          <a:ext cx="889000" cy="996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150240</xdr:rowOff>
    </xdr:from>
    <xdr:ext cx="405111" cy="259045"/>
    <xdr:sp macro="" textlink="">
      <xdr:nvSpPr>
        <xdr:cNvPr id="571" name="n_1aveValue【消防施設】&#10;有形固定資産減価償却率">
          <a:extLst>
            <a:ext uri="{FF2B5EF4-FFF2-40B4-BE49-F238E27FC236}">
              <a16:creationId xmlns:a16="http://schemas.microsoft.com/office/drawing/2014/main" id="{4C6AE3D4-917F-4B70-9387-17CEC3F5E55A}"/>
            </a:ext>
          </a:extLst>
        </xdr:cNvPr>
        <xdr:cNvSpPr txBox="1"/>
      </xdr:nvSpPr>
      <xdr:spPr>
        <a:xfrm>
          <a:off x="15269219" y="143805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142076</xdr:rowOff>
    </xdr:from>
    <xdr:ext cx="405111" cy="259045"/>
    <xdr:sp macro="" textlink="">
      <xdr:nvSpPr>
        <xdr:cNvPr id="572" name="n_2aveValue【消防施設】&#10;有形固定資産減価償却率">
          <a:extLst>
            <a:ext uri="{FF2B5EF4-FFF2-40B4-BE49-F238E27FC236}">
              <a16:creationId xmlns:a16="http://schemas.microsoft.com/office/drawing/2014/main" id="{9536E110-F660-45FF-B0EA-FB14E780E8FC}"/>
            </a:ext>
          </a:extLst>
        </xdr:cNvPr>
        <xdr:cNvSpPr txBox="1"/>
      </xdr:nvSpPr>
      <xdr:spPr>
        <a:xfrm>
          <a:off x="14392919" y="143756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114316</xdr:rowOff>
    </xdr:from>
    <xdr:ext cx="405111" cy="259045"/>
    <xdr:sp macro="" textlink="">
      <xdr:nvSpPr>
        <xdr:cNvPr id="573" name="n_3aveValue【消防施設】&#10;有形固定資産減価償却率">
          <a:extLst>
            <a:ext uri="{FF2B5EF4-FFF2-40B4-BE49-F238E27FC236}">
              <a16:creationId xmlns:a16="http://schemas.microsoft.com/office/drawing/2014/main" id="{7A1CBAE2-E11F-4AE3-8FEE-044BD0F981A8}"/>
            </a:ext>
          </a:extLst>
        </xdr:cNvPr>
        <xdr:cNvSpPr txBox="1"/>
      </xdr:nvSpPr>
      <xdr:spPr>
        <a:xfrm>
          <a:off x="13503919" y="143446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76761</xdr:rowOff>
    </xdr:from>
    <xdr:ext cx="405111" cy="259045"/>
    <xdr:sp macro="" textlink="">
      <xdr:nvSpPr>
        <xdr:cNvPr id="574" name="n_4aveValue【消防施設】&#10;有形固定資産減価償却率">
          <a:extLst>
            <a:ext uri="{FF2B5EF4-FFF2-40B4-BE49-F238E27FC236}">
              <a16:creationId xmlns:a16="http://schemas.microsoft.com/office/drawing/2014/main" id="{F004EC34-5653-4CA9-B4E0-76406AB06B97}"/>
            </a:ext>
          </a:extLst>
        </xdr:cNvPr>
        <xdr:cNvSpPr txBox="1"/>
      </xdr:nvSpPr>
      <xdr:spPr>
        <a:xfrm>
          <a:off x="12611744" y="143071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80</xdr:row>
      <xdr:rowOff>118490</xdr:rowOff>
    </xdr:from>
    <xdr:ext cx="405111" cy="259045"/>
    <xdr:sp macro="" textlink="">
      <xdr:nvSpPr>
        <xdr:cNvPr id="575" name="n_1mainValue【消防施設】&#10;有形固定資産減価償却率">
          <a:extLst>
            <a:ext uri="{FF2B5EF4-FFF2-40B4-BE49-F238E27FC236}">
              <a16:creationId xmlns:a16="http://schemas.microsoft.com/office/drawing/2014/main" id="{9D258287-33C1-43CC-B226-ECB60F819228}"/>
            </a:ext>
          </a:extLst>
        </xdr:cNvPr>
        <xdr:cNvSpPr txBox="1"/>
      </xdr:nvSpPr>
      <xdr:spPr>
        <a:xfrm>
          <a:off x="15269219" y="138344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28683</xdr:rowOff>
    </xdr:from>
    <xdr:ext cx="405111" cy="259045"/>
    <xdr:sp macro="" textlink="">
      <xdr:nvSpPr>
        <xdr:cNvPr id="576" name="n_2mainValue【消防施設】&#10;有形固定資産減価償却率">
          <a:extLst>
            <a:ext uri="{FF2B5EF4-FFF2-40B4-BE49-F238E27FC236}">
              <a16:creationId xmlns:a16="http://schemas.microsoft.com/office/drawing/2014/main" id="{862068E5-FCFA-40DE-BB49-16D2DABC1283}"/>
            </a:ext>
          </a:extLst>
        </xdr:cNvPr>
        <xdr:cNvSpPr txBox="1"/>
      </xdr:nvSpPr>
      <xdr:spPr>
        <a:xfrm>
          <a:off x="14392919" y="137478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134819</xdr:rowOff>
    </xdr:from>
    <xdr:ext cx="405111" cy="259045"/>
    <xdr:sp macro="" textlink="">
      <xdr:nvSpPr>
        <xdr:cNvPr id="577" name="n_3mainValue【消防施設】&#10;有形固定資産減価償却率">
          <a:extLst>
            <a:ext uri="{FF2B5EF4-FFF2-40B4-BE49-F238E27FC236}">
              <a16:creationId xmlns:a16="http://schemas.microsoft.com/office/drawing/2014/main" id="{4F365D78-5C67-40A8-B247-6E77CFDED240}"/>
            </a:ext>
          </a:extLst>
        </xdr:cNvPr>
        <xdr:cNvSpPr txBox="1"/>
      </xdr:nvSpPr>
      <xdr:spPr>
        <a:xfrm>
          <a:off x="13503919" y="138508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35214</xdr:rowOff>
    </xdr:from>
    <xdr:ext cx="405111" cy="259045"/>
    <xdr:sp macro="" textlink="">
      <xdr:nvSpPr>
        <xdr:cNvPr id="578" name="n_4mainValue【消防施設】&#10;有形固定資産減価償却率">
          <a:extLst>
            <a:ext uri="{FF2B5EF4-FFF2-40B4-BE49-F238E27FC236}">
              <a16:creationId xmlns:a16="http://schemas.microsoft.com/office/drawing/2014/main" id="{24DBC872-8070-4740-BA55-4AF3741EEEAE}"/>
            </a:ext>
          </a:extLst>
        </xdr:cNvPr>
        <xdr:cNvSpPr txBox="1"/>
      </xdr:nvSpPr>
      <xdr:spPr>
        <a:xfrm>
          <a:off x="12611744" y="137512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579" name="正方形/長方形 578">
          <a:extLst>
            <a:ext uri="{FF2B5EF4-FFF2-40B4-BE49-F238E27FC236}">
              <a16:creationId xmlns:a16="http://schemas.microsoft.com/office/drawing/2014/main" id="{DEC6ACC8-9681-40CD-9031-45585FB7C271}"/>
            </a:ext>
          </a:extLst>
        </xdr:cNvPr>
        <xdr:cNvSpPr/>
      </xdr:nvSpPr>
      <xdr:spPr>
        <a:xfrm>
          <a:off x="18288000" y="11811000"/>
          <a:ext cx="47244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80" name="正方形/長方形 579">
          <a:extLst>
            <a:ext uri="{FF2B5EF4-FFF2-40B4-BE49-F238E27FC236}">
              <a16:creationId xmlns:a16="http://schemas.microsoft.com/office/drawing/2014/main" id="{402869E0-CF7D-4FCA-8B7F-C26F3417E9C7}"/>
            </a:ext>
          </a:extLst>
        </xdr:cNvPr>
        <xdr:cNvSpPr/>
      </xdr:nvSpPr>
      <xdr:spPr>
        <a:xfrm>
          <a:off x="18418175" y="1247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81" name="正方形/長方形 580">
          <a:extLst>
            <a:ext uri="{FF2B5EF4-FFF2-40B4-BE49-F238E27FC236}">
              <a16:creationId xmlns:a16="http://schemas.microsoft.com/office/drawing/2014/main" id="{B4B268E0-A799-4B4D-999A-16B5B36497A5}"/>
            </a:ext>
          </a:extLst>
        </xdr:cNvPr>
        <xdr:cNvSpPr/>
      </xdr:nvSpPr>
      <xdr:spPr>
        <a:xfrm>
          <a:off x="18418175" y="1267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82" name="正方形/長方形 581">
          <a:extLst>
            <a:ext uri="{FF2B5EF4-FFF2-40B4-BE49-F238E27FC236}">
              <a16:creationId xmlns:a16="http://schemas.microsoft.com/office/drawing/2014/main" id="{A5C4D77A-948A-4FCD-A481-F7B4E73B2655}"/>
            </a:ext>
          </a:extLst>
        </xdr:cNvPr>
        <xdr:cNvSpPr/>
      </xdr:nvSpPr>
      <xdr:spPr>
        <a:xfrm>
          <a:off x="19431000" y="1247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83" name="正方形/長方形 582">
          <a:extLst>
            <a:ext uri="{FF2B5EF4-FFF2-40B4-BE49-F238E27FC236}">
              <a16:creationId xmlns:a16="http://schemas.microsoft.com/office/drawing/2014/main" id="{3200B55F-66EF-4F64-A2DA-07555C97EE32}"/>
            </a:ext>
          </a:extLst>
        </xdr:cNvPr>
        <xdr:cNvSpPr/>
      </xdr:nvSpPr>
      <xdr:spPr>
        <a:xfrm>
          <a:off x="19431000" y="1267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84" name="正方形/長方形 583">
          <a:extLst>
            <a:ext uri="{FF2B5EF4-FFF2-40B4-BE49-F238E27FC236}">
              <a16:creationId xmlns:a16="http://schemas.microsoft.com/office/drawing/2014/main" id="{F89C4A79-F583-44EF-B0C4-01F3E27A63B5}"/>
            </a:ext>
          </a:extLst>
        </xdr:cNvPr>
        <xdr:cNvSpPr/>
      </xdr:nvSpPr>
      <xdr:spPr>
        <a:xfrm>
          <a:off x="20574000" y="1247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85" name="正方形/長方形 584">
          <a:extLst>
            <a:ext uri="{FF2B5EF4-FFF2-40B4-BE49-F238E27FC236}">
              <a16:creationId xmlns:a16="http://schemas.microsoft.com/office/drawing/2014/main" id="{BDB938FA-10D2-45D2-B20D-54DF0445B5CD}"/>
            </a:ext>
          </a:extLst>
        </xdr:cNvPr>
        <xdr:cNvSpPr/>
      </xdr:nvSpPr>
      <xdr:spPr>
        <a:xfrm>
          <a:off x="20574000" y="1267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86" name="正方形/長方形 585">
          <a:extLst>
            <a:ext uri="{FF2B5EF4-FFF2-40B4-BE49-F238E27FC236}">
              <a16:creationId xmlns:a16="http://schemas.microsoft.com/office/drawing/2014/main" id="{B6F71CB6-2384-4EB7-BB96-186A4EFC7CFD}"/>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587" name="テキスト ボックス 586">
          <a:extLst>
            <a:ext uri="{FF2B5EF4-FFF2-40B4-BE49-F238E27FC236}">
              <a16:creationId xmlns:a16="http://schemas.microsoft.com/office/drawing/2014/main" id="{B167A558-66F4-4167-B9F4-C58488EE2CE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588" name="直線コネクタ 587">
          <a:extLst>
            <a:ext uri="{FF2B5EF4-FFF2-40B4-BE49-F238E27FC236}">
              <a16:creationId xmlns:a16="http://schemas.microsoft.com/office/drawing/2014/main" id="{228713EB-821D-44CB-A084-33C43A83DA09}"/>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589" name="直線コネクタ 588">
          <a:extLst>
            <a:ext uri="{FF2B5EF4-FFF2-40B4-BE49-F238E27FC236}">
              <a16:creationId xmlns:a16="http://schemas.microsoft.com/office/drawing/2014/main" id="{7099195B-4D0A-4D1A-8AF9-2C57FDEC61C1}"/>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590" name="テキスト ボックス 589">
          <a:extLst>
            <a:ext uri="{FF2B5EF4-FFF2-40B4-BE49-F238E27FC236}">
              <a16:creationId xmlns:a16="http://schemas.microsoft.com/office/drawing/2014/main" id="{07B22095-D0EA-43C7-BFDF-8CE116B8F90C}"/>
            </a:ext>
          </a:extLst>
        </xdr:cNvPr>
        <xdr:cNvSpPr txBox="1"/>
      </xdr:nvSpPr>
      <xdr:spPr>
        <a:xfrm>
          <a:off x="17823996" y="14719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591" name="直線コネクタ 590">
          <a:extLst>
            <a:ext uri="{FF2B5EF4-FFF2-40B4-BE49-F238E27FC236}">
              <a16:creationId xmlns:a16="http://schemas.microsoft.com/office/drawing/2014/main" id="{B43ECE9F-4814-4479-8FFC-87CBF7CD9E20}"/>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592" name="テキスト ボックス 591">
          <a:extLst>
            <a:ext uri="{FF2B5EF4-FFF2-40B4-BE49-F238E27FC236}">
              <a16:creationId xmlns:a16="http://schemas.microsoft.com/office/drawing/2014/main" id="{A9DCA14B-4E1F-4B77-BC3E-E370BF7BBADB}"/>
            </a:ext>
          </a:extLst>
        </xdr:cNvPr>
        <xdr:cNvSpPr txBox="1"/>
      </xdr:nvSpPr>
      <xdr:spPr>
        <a:xfrm>
          <a:off x="17823996" y="14338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593" name="直線コネクタ 592">
          <a:extLst>
            <a:ext uri="{FF2B5EF4-FFF2-40B4-BE49-F238E27FC236}">
              <a16:creationId xmlns:a16="http://schemas.microsoft.com/office/drawing/2014/main" id="{E40ECFA7-8D76-41C6-B454-9D79B5C7C67A}"/>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594" name="テキスト ボックス 593">
          <a:extLst>
            <a:ext uri="{FF2B5EF4-FFF2-40B4-BE49-F238E27FC236}">
              <a16:creationId xmlns:a16="http://schemas.microsoft.com/office/drawing/2014/main" id="{C5DA6408-CFE5-4166-9168-7860C0096D11}"/>
            </a:ext>
          </a:extLst>
        </xdr:cNvPr>
        <xdr:cNvSpPr txBox="1"/>
      </xdr:nvSpPr>
      <xdr:spPr>
        <a:xfrm>
          <a:off x="17823996" y="13957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595" name="直線コネクタ 594">
          <a:extLst>
            <a:ext uri="{FF2B5EF4-FFF2-40B4-BE49-F238E27FC236}">
              <a16:creationId xmlns:a16="http://schemas.microsoft.com/office/drawing/2014/main" id="{7AB294F3-30E5-4D84-AB99-05E8FE94F6E8}"/>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596" name="テキスト ボックス 595">
          <a:extLst>
            <a:ext uri="{FF2B5EF4-FFF2-40B4-BE49-F238E27FC236}">
              <a16:creationId xmlns:a16="http://schemas.microsoft.com/office/drawing/2014/main" id="{FDCC9BD0-70C9-4D45-B9E0-43BC2990E3F9}"/>
            </a:ext>
          </a:extLst>
        </xdr:cNvPr>
        <xdr:cNvSpPr txBox="1"/>
      </xdr:nvSpPr>
      <xdr:spPr>
        <a:xfrm>
          <a:off x="17823996" y="13576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597" name="直線コネクタ 596">
          <a:extLst>
            <a:ext uri="{FF2B5EF4-FFF2-40B4-BE49-F238E27FC236}">
              <a16:creationId xmlns:a16="http://schemas.microsoft.com/office/drawing/2014/main" id="{70C8F666-2624-453F-A648-67E04072E62C}"/>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598" name="テキスト ボックス 597">
          <a:extLst>
            <a:ext uri="{FF2B5EF4-FFF2-40B4-BE49-F238E27FC236}">
              <a16:creationId xmlns:a16="http://schemas.microsoft.com/office/drawing/2014/main" id="{5EEAEDB7-C903-4A8D-873C-DEAED38F7240}"/>
            </a:ext>
          </a:extLst>
        </xdr:cNvPr>
        <xdr:cNvSpPr txBox="1"/>
      </xdr:nvSpPr>
      <xdr:spPr>
        <a:xfrm>
          <a:off x="17823996" y="13195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599" name="直線コネクタ 598">
          <a:extLst>
            <a:ext uri="{FF2B5EF4-FFF2-40B4-BE49-F238E27FC236}">
              <a16:creationId xmlns:a16="http://schemas.microsoft.com/office/drawing/2014/main" id="{2B44B6EE-6208-4E04-87CD-27D5FE371EC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00" name="テキスト ボックス 599">
          <a:extLst>
            <a:ext uri="{FF2B5EF4-FFF2-40B4-BE49-F238E27FC236}">
              <a16:creationId xmlns:a16="http://schemas.microsoft.com/office/drawing/2014/main" id="{F02DC978-D88A-4A66-AB7D-3DECF8371CC1}"/>
            </a:ext>
          </a:extLst>
        </xdr:cNvPr>
        <xdr:cNvSpPr txBox="1"/>
      </xdr:nvSpPr>
      <xdr:spPr>
        <a:xfrm>
          <a:off x="17823996" y="12814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01" name="【消防施設】&#10;一人当たり面積グラフ枠">
          <a:extLst>
            <a:ext uri="{FF2B5EF4-FFF2-40B4-BE49-F238E27FC236}">
              <a16:creationId xmlns:a16="http://schemas.microsoft.com/office/drawing/2014/main" id="{2DFC404E-9BEB-4785-AA3C-762EF33351EE}"/>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123189</xdr:rowOff>
    </xdr:from>
    <xdr:to>
      <xdr:col>116</xdr:col>
      <xdr:colOff>62864</xdr:colOff>
      <xdr:row>86</xdr:row>
      <xdr:rowOff>87630</xdr:rowOff>
    </xdr:to>
    <xdr:cxnSp macro="">
      <xdr:nvCxnSpPr>
        <xdr:cNvPr id="602" name="直線コネクタ 601">
          <a:extLst>
            <a:ext uri="{FF2B5EF4-FFF2-40B4-BE49-F238E27FC236}">
              <a16:creationId xmlns:a16="http://schemas.microsoft.com/office/drawing/2014/main" id="{92E4CC58-2F99-41F2-8BED-B5A4C8269554}"/>
            </a:ext>
          </a:extLst>
        </xdr:cNvPr>
        <xdr:cNvCxnSpPr/>
      </xdr:nvCxnSpPr>
      <xdr:spPr>
        <a:xfrm flipV="1">
          <a:off x="22164039" y="13499464"/>
          <a:ext cx="0" cy="13360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91457</xdr:rowOff>
    </xdr:from>
    <xdr:ext cx="469744" cy="259045"/>
    <xdr:sp macro="" textlink="">
      <xdr:nvSpPr>
        <xdr:cNvPr id="603" name="【消防施設】&#10;一人当たり面積最小値テキスト">
          <a:extLst>
            <a:ext uri="{FF2B5EF4-FFF2-40B4-BE49-F238E27FC236}">
              <a16:creationId xmlns:a16="http://schemas.microsoft.com/office/drawing/2014/main" id="{4F05CDA7-180B-4EF4-A70D-299FC6BB442B}"/>
            </a:ext>
          </a:extLst>
        </xdr:cNvPr>
        <xdr:cNvSpPr txBox="1"/>
      </xdr:nvSpPr>
      <xdr:spPr>
        <a:xfrm>
          <a:off x="22202775" y="14836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87630</xdr:rowOff>
    </xdr:from>
    <xdr:to>
      <xdr:col>116</xdr:col>
      <xdr:colOff>152400</xdr:colOff>
      <xdr:row>86</xdr:row>
      <xdr:rowOff>87630</xdr:rowOff>
    </xdr:to>
    <xdr:cxnSp macro="">
      <xdr:nvCxnSpPr>
        <xdr:cNvPr id="604" name="直線コネクタ 603">
          <a:extLst>
            <a:ext uri="{FF2B5EF4-FFF2-40B4-BE49-F238E27FC236}">
              <a16:creationId xmlns:a16="http://schemas.microsoft.com/office/drawing/2014/main" id="{43B18CA4-9CA6-4F32-B5A3-3D9F47FCBF4D}"/>
            </a:ext>
          </a:extLst>
        </xdr:cNvPr>
        <xdr:cNvCxnSpPr/>
      </xdr:nvCxnSpPr>
      <xdr:spPr>
        <a:xfrm>
          <a:off x="22075775" y="14835505"/>
          <a:ext cx="1746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69866</xdr:rowOff>
    </xdr:from>
    <xdr:ext cx="469744" cy="259045"/>
    <xdr:sp macro="" textlink="">
      <xdr:nvSpPr>
        <xdr:cNvPr id="605" name="【消防施設】&#10;一人当たり面積最大値テキスト">
          <a:extLst>
            <a:ext uri="{FF2B5EF4-FFF2-40B4-BE49-F238E27FC236}">
              <a16:creationId xmlns:a16="http://schemas.microsoft.com/office/drawing/2014/main" id="{0F7CD01D-04E3-478C-8243-3AB7015979F8}"/>
            </a:ext>
          </a:extLst>
        </xdr:cNvPr>
        <xdr:cNvSpPr txBox="1"/>
      </xdr:nvSpPr>
      <xdr:spPr>
        <a:xfrm>
          <a:off x="22202775" y="132746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123189</xdr:rowOff>
    </xdr:from>
    <xdr:to>
      <xdr:col>116</xdr:col>
      <xdr:colOff>152400</xdr:colOff>
      <xdr:row>78</xdr:row>
      <xdr:rowOff>123189</xdr:rowOff>
    </xdr:to>
    <xdr:cxnSp macro="">
      <xdr:nvCxnSpPr>
        <xdr:cNvPr id="606" name="直線コネクタ 605">
          <a:extLst>
            <a:ext uri="{FF2B5EF4-FFF2-40B4-BE49-F238E27FC236}">
              <a16:creationId xmlns:a16="http://schemas.microsoft.com/office/drawing/2014/main" id="{ACD85C06-775D-41AD-BE46-D3E08A295B58}"/>
            </a:ext>
          </a:extLst>
        </xdr:cNvPr>
        <xdr:cNvCxnSpPr/>
      </xdr:nvCxnSpPr>
      <xdr:spPr>
        <a:xfrm>
          <a:off x="22075775" y="13499464"/>
          <a:ext cx="1746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59707</xdr:rowOff>
    </xdr:from>
    <xdr:ext cx="469744" cy="259045"/>
    <xdr:sp macro="" textlink="">
      <xdr:nvSpPr>
        <xdr:cNvPr id="607" name="【消防施設】&#10;一人当たり面積平均値テキスト">
          <a:extLst>
            <a:ext uri="{FF2B5EF4-FFF2-40B4-BE49-F238E27FC236}">
              <a16:creationId xmlns:a16="http://schemas.microsoft.com/office/drawing/2014/main" id="{C3B94E19-782D-4147-990A-FA1D81BE02B4}"/>
            </a:ext>
          </a:extLst>
        </xdr:cNvPr>
        <xdr:cNvSpPr txBox="1"/>
      </xdr:nvSpPr>
      <xdr:spPr>
        <a:xfrm>
          <a:off x="22202775" y="142900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36830</xdr:rowOff>
    </xdr:from>
    <xdr:to>
      <xdr:col>116</xdr:col>
      <xdr:colOff>114300</xdr:colOff>
      <xdr:row>84</xdr:row>
      <xdr:rowOff>138430</xdr:rowOff>
    </xdr:to>
    <xdr:sp macro="" textlink="">
      <xdr:nvSpPr>
        <xdr:cNvPr id="608" name="フローチャート: 判断 607">
          <a:extLst>
            <a:ext uri="{FF2B5EF4-FFF2-40B4-BE49-F238E27FC236}">
              <a16:creationId xmlns:a16="http://schemas.microsoft.com/office/drawing/2014/main" id="{430A8B72-5379-4ED3-9D57-70EF30135ACB}"/>
            </a:ext>
          </a:extLst>
        </xdr:cNvPr>
        <xdr:cNvSpPr/>
      </xdr:nvSpPr>
      <xdr:spPr>
        <a:xfrm>
          <a:off x="22113875" y="14438630"/>
          <a:ext cx="984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72389</xdr:rowOff>
    </xdr:from>
    <xdr:to>
      <xdr:col>112</xdr:col>
      <xdr:colOff>38100</xdr:colOff>
      <xdr:row>85</xdr:row>
      <xdr:rowOff>2539</xdr:rowOff>
    </xdr:to>
    <xdr:sp macro="" textlink="">
      <xdr:nvSpPr>
        <xdr:cNvPr id="609" name="フローチャート: 判断 608">
          <a:extLst>
            <a:ext uri="{FF2B5EF4-FFF2-40B4-BE49-F238E27FC236}">
              <a16:creationId xmlns:a16="http://schemas.microsoft.com/office/drawing/2014/main" id="{BA230922-2DEE-40CB-8236-7B6A0F46122B}"/>
            </a:ext>
          </a:extLst>
        </xdr:cNvPr>
        <xdr:cNvSpPr/>
      </xdr:nvSpPr>
      <xdr:spPr>
        <a:xfrm>
          <a:off x="21275675" y="14474189"/>
          <a:ext cx="984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71120</xdr:rowOff>
    </xdr:from>
    <xdr:to>
      <xdr:col>107</xdr:col>
      <xdr:colOff>101600</xdr:colOff>
      <xdr:row>85</xdr:row>
      <xdr:rowOff>1270</xdr:rowOff>
    </xdr:to>
    <xdr:sp macro="" textlink="">
      <xdr:nvSpPr>
        <xdr:cNvPr id="610" name="フローチャート: 判断 609">
          <a:extLst>
            <a:ext uri="{FF2B5EF4-FFF2-40B4-BE49-F238E27FC236}">
              <a16:creationId xmlns:a16="http://schemas.microsoft.com/office/drawing/2014/main" id="{F0BC1F81-3303-4BF6-AEB7-69C543FC6DC9}"/>
            </a:ext>
          </a:extLst>
        </xdr:cNvPr>
        <xdr:cNvSpPr/>
      </xdr:nvSpPr>
      <xdr:spPr>
        <a:xfrm>
          <a:off x="20383500" y="14476095"/>
          <a:ext cx="10477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68580</xdr:rowOff>
    </xdr:from>
    <xdr:to>
      <xdr:col>102</xdr:col>
      <xdr:colOff>165100</xdr:colOff>
      <xdr:row>84</xdr:row>
      <xdr:rowOff>170180</xdr:rowOff>
    </xdr:to>
    <xdr:sp macro="" textlink="">
      <xdr:nvSpPr>
        <xdr:cNvPr id="611" name="フローチャート: 判断 610">
          <a:extLst>
            <a:ext uri="{FF2B5EF4-FFF2-40B4-BE49-F238E27FC236}">
              <a16:creationId xmlns:a16="http://schemas.microsoft.com/office/drawing/2014/main" id="{F24C08DF-CFD7-490B-A58A-558D97B0A451}"/>
            </a:ext>
          </a:extLst>
        </xdr:cNvPr>
        <xdr:cNvSpPr/>
      </xdr:nvSpPr>
      <xdr:spPr>
        <a:xfrm>
          <a:off x="19497675" y="14473555"/>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62230</xdr:rowOff>
    </xdr:from>
    <xdr:to>
      <xdr:col>98</xdr:col>
      <xdr:colOff>38100</xdr:colOff>
      <xdr:row>84</xdr:row>
      <xdr:rowOff>163830</xdr:rowOff>
    </xdr:to>
    <xdr:sp macro="" textlink="">
      <xdr:nvSpPr>
        <xdr:cNvPr id="612" name="フローチャート: 判断 611">
          <a:extLst>
            <a:ext uri="{FF2B5EF4-FFF2-40B4-BE49-F238E27FC236}">
              <a16:creationId xmlns:a16="http://schemas.microsoft.com/office/drawing/2014/main" id="{ED0599B9-377D-405B-AD48-5113FD25E48F}"/>
            </a:ext>
          </a:extLst>
        </xdr:cNvPr>
        <xdr:cNvSpPr/>
      </xdr:nvSpPr>
      <xdr:spPr>
        <a:xfrm>
          <a:off x="18608675" y="14467205"/>
          <a:ext cx="984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13" name="テキスト ボックス 612">
          <a:extLst>
            <a:ext uri="{FF2B5EF4-FFF2-40B4-BE49-F238E27FC236}">
              <a16:creationId xmlns:a16="http://schemas.microsoft.com/office/drawing/2014/main" id="{CF4FBF82-1A25-4859-9C28-A8721C1D1A86}"/>
            </a:ext>
          </a:extLst>
        </xdr:cNvPr>
        <xdr:cNvSpPr txBox="1"/>
      </xdr:nvSpPr>
      <xdr:spPr>
        <a:xfrm>
          <a:off x="21974175"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14" name="テキスト ボックス 613">
          <a:extLst>
            <a:ext uri="{FF2B5EF4-FFF2-40B4-BE49-F238E27FC236}">
              <a16:creationId xmlns:a16="http://schemas.microsoft.com/office/drawing/2014/main" id="{590DDF19-A182-425C-9816-7A71A0C68B1F}"/>
            </a:ext>
          </a:extLst>
        </xdr:cNvPr>
        <xdr:cNvSpPr txBox="1"/>
      </xdr:nvSpPr>
      <xdr:spPr>
        <a:xfrm>
          <a:off x="21135975"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15" name="テキスト ボックス 614">
          <a:extLst>
            <a:ext uri="{FF2B5EF4-FFF2-40B4-BE49-F238E27FC236}">
              <a16:creationId xmlns:a16="http://schemas.microsoft.com/office/drawing/2014/main" id="{E02CD3DE-1F79-43A5-A718-1704101AE9A1}"/>
            </a:ext>
          </a:extLst>
        </xdr:cNvPr>
        <xdr:cNvSpPr txBox="1"/>
      </xdr:nvSpPr>
      <xdr:spPr>
        <a:xfrm>
          <a:off x="20246975"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16" name="テキスト ボックス 615">
          <a:extLst>
            <a:ext uri="{FF2B5EF4-FFF2-40B4-BE49-F238E27FC236}">
              <a16:creationId xmlns:a16="http://schemas.microsoft.com/office/drawing/2014/main" id="{744AC15F-D1EF-47EC-9B5A-078A7F8C58E1}"/>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17" name="テキスト ボックス 616">
          <a:extLst>
            <a:ext uri="{FF2B5EF4-FFF2-40B4-BE49-F238E27FC236}">
              <a16:creationId xmlns:a16="http://schemas.microsoft.com/office/drawing/2014/main" id="{C59EF70D-3E75-483B-A056-48B6DCB2CDB8}"/>
            </a:ext>
          </a:extLst>
        </xdr:cNvPr>
        <xdr:cNvSpPr txBox="1"/>
      </xdr:nvSpPr>
      <xdr:spPr>
        <a:xfrm>
          <a:off x="18468975"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71120</xdr:rowOff>
    </xdr:from>
    <xdr:to>
      <xdr:col>116</xdr:col>
      <xdr:colOff>114300</xdr:colOff>
      <xdr:row>86</xdr:row>
      <xdr:rowOff>1270</xdr:rowOff>
    </xdr:to>
    <xdr:sp macro="" textlink="">
      <xdr:nvSpPr>
        <xdr:cNvPr id="618" name="楕円 617">
          <a:extLst>
            <a:ext uri="{FF2B5EF4-FFF2-40B4-BE49-F238E27FC236}">
              <a16:creationId xmlns:a16="http://schemas.microsoft.com/office/drawing/2014/main" id="{7B666BFF-F32A-475E-8420-F31D8B46E901}"/>
            </a:ext>
          </a:extLst>
        </xdr:cNvPr>
        <xdr:cNvSpPr/>
      </xdr:nvSpPr>
      <xdr:spPr>
        <a:xfrm>
          <a:off x="22113875" y="14647545"/>
          <a:ext cx="9842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49547</xdr:rowOff>
    </xdr:from>
    <xdr:ext cx="469744" cy="259045"/>
    <xdr:sp macro="" textlink="">
      <xdr:nvSpPr>
        <xdr:cNvPr id="619" name="【消防施設】&#10;一人当たり面積該当値テキスト">
          <a:extLst>
            <a:ext uri="{FF2B5EF4-FFF2-40B4-BE49-F238E27FC236}">
              <a16:creationId xmlns:a16="http://schemas.microsoft.com/office/drawing/2014/main" id="{CD3FAD11-5ADF-40FE-AF46-780BA71D53AF}"/>
            </a:ext>
          </a:extLst>
        </xdr:cNvPr>
        <xdr:cNvSpPr txBox="1"/>
      </xdr:nvSpPr>
      <xdr:spPr>
        <a:xfrm>
          <a:off x="22202775" y="146259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81280</xdr:rowOff>
    </xdr:from>
    <xdr:to>
      <xdr:col>112</xdr:col>
      <xdr:colOff>38100</xdr:colOff>
      <xdr:row>86</xdr:row>
      <xdr:rowOff>11430</xdr:rowOff>
    </xdr:to>
    <xdr:sp macro="" textlink="">
      <xdr:nvSpPr>
        <xdr:cNvPr id="620" name="楕円 619">
          <a:extLst>
            <a:ext uri="{FF2B5EF4-FFF2-40B4-BE49-F238E27FC236}">
              <a16:creationId xmlns:a16="http://schemas.microsoft.com/office/drawing/2014/main" id="{EF93C8DA-F46F-4A31-898B-8C4C09D20EDA}"/>
            </a:ext>
          </a:extLst>
        </xdr:cNvPr>
        <xdr:cNvSpPr/>
      </xdr:nvSpPr>
      <xdr:spPr>
        <a:xfrm>
          <a:off x="21275675" y="14657705"/>
          <a:ext cx="984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121920</xdr:rowOff>
    </xdr:from>
    <xdr:to>
      <xdr:col>116</xdr:col>
      <xdr:colOff>63500</xdr:colOff>
      <xdr:row>85</xdr:row>
      <xdr:rowOff>132080</xdr:rowOff>
    </xdr:to>
    <xdr:cxnSp macro="">
      <xdr:nvCxnSpPr>
        <xdr:cNvPr id="621" name="直線コネクタ 620">
          <a:extLst>
            <a:ext uri="{FF2B5EF4-FFF2-40B4-BE49-F238E27FC236}">
              <a16:creationId xmlns:a16="http://schemas.microsoft.com/office/drawing/2014/main" id="{6EC2E5C2-D039-47F0-AEA7-4B7CBA6B8888}"/>
            </a:ext>
          </a:extLst>
        </xdr:cNvPr>
        <xdr:cNvCxnSpPr/>
      </xdr:nvCxnSpPr>
      <xdr:spPr>
        <a:xfrm flipV="1">
          <a:off x="21326475" y="14698345"/>
          <a:ext cx="838200" cy="6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82550</xdr:rowOff>
    </xdr:from>
    <xdr:to>
      <xdr:col>107</xdr:col>
      <xdr:colOff>101600</xdr:colOff>
      <xdr:row>86</xdr:row>
      <xdr:rowOff>12700</xdr:rowOff>
    </xdr:to>
    <xdr:sp macro="" textlink="">
      <xdr:nvSpPr>
        <xdr:cNvPr id="622" name="楕円 621">
          <a:extLst>
            <a:ext uri="{FF2B5EF4-FFF2-40B4-BE49-F238E27FC236}">
              <a16:creationId xmlns:a16="http://schemas.microsoft.com/office/drawing/2014/main" id="{A16CB36E-54DB-428F-8663-C6327F884D12}"/>
            </a:ext>
          </a:extLst>
        </xdr:cNvPr>
        <xdr:cNvSpPr/>
      </xdr:nvSpPr>
      <xdr:spPr>
        <a:xfrm>
          <a:off x="20383500" y="14658975"/>
          <a:ext cx="10477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132080</xdr:rowOff>
    </xdr:from>
    <xdr:to>
      <xdr:col>111</xdr:col>
      <xdr:colOff>177800</xdr:colOff>
      <xdr:row>85</xdr:row>
      <xdr:rowOff>133350</xdr:rowOff>
    </xdr:to>
    <xdr:cxnSp macro="">
      <xdr:nvCxnSpPr>
        <xdr:cNvPr id="623" name="直線コネクタ 622">
          <a:extLst>
            <a:ext uri="{FF2B5EF4-FFF2-40B4-BE49-F238E27FC236}">
              <a16:creationId xmlns:a16="http://schemas.microsoft.com/office/drawing/2014/main" id="{19495B04-C9A8-4950-85F7-C5023BA32962}"/>
            </a:ext>
          </a:extLst>
        </xdr:cNvPr>
        <xdr:cNvCxnSpPr/>
      </xdr:nvCxnSpPr>
      <xdr:spPr>
        <a:xfrm flipV="1">
          <a:off x="20437475" y="14705330"/>
          <a:ext cx="889000" cy="1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134620</xdr:rowOff>
    </xdr:from>
    <xdr:to>
      <xdr:col>102</xdr:col>
      <xdr:colOff>165100</xdr:colOff>
      <xdr:row>86</xdr:row>
      <xdr:rowOff>64770</xdr:rowOff>
    </xdr:to>
    <xdr:sp macro="" textlink="">
      <xdr:nvSpPr>
        <xdr:cNvPr id="624" name="楕円 623">
          <a:extLst>
            <a:ext uri="{FF2B5EF4-FFF2-40B4-BE49-F238E27FC236}">
              <a16:creationId xmlns:a16="http://schemas.microsoft.com/office/drawing/2014/main" id="{26CC5B57-25D0-49C5-9BE0-5FF76CCD1725}"/>
            </a:ext>
          </a:extLst>
        </xdr:cNvPr>
        <xdr:cNvSpPr/>
      </xdr:nvSpPr>
      <xdr:spPr>
        <a:xfrm>
          <a:off x="19497675" y="14707870"/>
          <a:ext cx="1016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133350</xdr:rowOff>
    </xdr:from>
    <xdr:to>
      <xdr:col>107</xdr:col>
      <xdr:colOff>50800</xdr:colOff>
      <xdr:row>86</xdr:row>
      <xdr:rowOff>13970</xdr:rowOff>
    </xdr:to>
    <xdr:cxnSp macro="">
      <xdr:nvCxnSpPr>
        <xdr:cNvPr id="625" name="直線コネクタ 624">
          <a:extLst>
            <a:ext uri="{FF2B5EF4-FFF2-40B4-BE49-F238E27FC236}">
              <a16:creationId xmlns:a16="http://schemas.microsoft.com/office/drawing/2014/main" id="{F0EBEE48-2424-4F81-A2C1-79BFD9F8A6B5}"/>
            </a:ext>
          </a:extLst>
        </xdr:cNvPr>
        <xdr:cNvCxnSpPr/>
      </xdr:nvCxnSpPr>
      <xdr:spPr>
        <a:xfrm flipV="1">
          <a:off x="19545300" y="14706600"/>
          <a:ext cx="892175" cy="55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138430</xdr:rowOff>
    </xdr:from>
    <xdr:to>
      <xdr:col>98</xdr:col>
      <xdr:colOff>38100</xdr:colOff>
      <xdr:row>86</xdr:row>
      <xdr:rowOff>68580</xdr:rowOff>
    </xdr:to>
    <xdr:sp macro="" textlink="">
      <xdr:nvSpPr>
        <xdr:cNvPr id="626" name="楕円 625">
          <a:extLst>
            <a:ext uri="{FF2B5EF4-FFF2-40B4-BE49-F238E27FC236}">
              <a16:creationId xmlns:a16="http://schemas.microsoft.com/office/drawing/2014/main" id="{DA6C9BD8-448D-4B2C-8B6F-EE4A8CE81855}"/>
            </a:ext>
          </a:extLst>
        </xdr:cNvPr>
        <xdr:cNvSpPr/>
      </xdr:nvSpPr>
      <xdr:spPr>
        <a:xfrm>
          <a:off x="18608675" y="14714855"/>
          <a:ext cx="984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13970</xdr:rowOff>
    </xdr:from>
    <xdr:to>
      <xdr:col>102</xdr:col>
      <xdr:colOff>114300</xdr:colOff>
      <xdr:row>86</xdr:row>
      <xdr:rowOff>17780</xdr:rowOff>
    </xdr:to>
    <xdr:cxnSp macro="">
      <xdr:nvCxnSpPr>
        <xdr:cNvPr id="627" name="直線コネクタ 626">
          <a:extLst>
            <a:ext uri="{FF2B5EF4-FFF2-40B4-BE49-F238E27FC236}">
              <a16:creationId xmlns:a16="http://schemas.microsoft.com/office/drawing/2014/main" id="{32DF97D4-FA65-419F-BA16-EC0AA4DB3DD4}"/>
            </a:ext>
          </a:extLst>
        </xdr:cNvPr>
        <xdr:cNvCxnSpPr/>
      </xdr:nvCxnSpPr>
      <xdr:spPr>
        <a:xfrm flipV="1">
          <a:off x="18659475" y="14761845"/>
          <a:ext cx="885825" cy="6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19066</xdr:rowOff>
    </xdr:from>
    <xdr:ext cx="469744" cy="259045"/>
    <xdr:sp macro="" textlink="">
      <xdr:nvSpPr>
        <xdr:cNvPr id="628" name="n_1aveValue【消防施設】&#10;一人当たり面積">
          <a:extLst>
            <a:ext uri="{FF2B5EF4-FFF2-40B4-BE49-F238E27FC236}">
              <a16:creationId xmlns:a16="http://schemas.microsoft.com/office/drawing/2014/main" id="{8E17433F-DA96-48F1-89EB-E3BDD634D0CD}"/>
            </a:ext>
          </a:extLst>
        </xdr:cNvPr>
        <xdr:cNvSpPr txBox="1"/>
      </xdr:nvSpPr>
      <xdr:spPr>
        <a:xfrm>
          <a:off x="21078902" y="142494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17797</xdr:rowOff>
    </xdr:from>
    <xdr:ext cx="469744" cy="259045"/>
    <xdr:sp macro="" textlink="">
      <xdr:nvSpPr>
        <xdr:cNvPr id="629" name="n_2aveValue【消防施設】&#10;一人当たり面積">
          <a:extLst>
            <a:ext uri="{FF2B5EF4-FFF2-40B4-BE49-F238E27FC236}">
              <a16:creationId xmlns:a16="http://schemas.microsoft.com/office/drawing/2014/main" id="{D6968B04-0A33-40D9-927C-D6B13DB49000}"/>
            </a:ext>
          </a:extLst>
        </xdr:cNvPr>
        <xdr:cNvSpPr txBox="1"/>
      </xdr:nvSpPr>
      <xdr:spPr>
        <a:xfrm>
          <a:off x="20202602" y="14248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15257</xdr:rowOff>
    </xdr:from>
    <xdr:ext cx="469744" cy="259045"/>
    <xdr:sp macro="" textlink="">
      <xdr:nvSpPr>
        <xdr:cNvPr id="630" name="n_3aveValue【消防施設】&#10;一人当たり面積">
          <a:extLst>
            <a:ext uri="{FF2B5EF4-FFF2-40B4-BE49-F238E27FC236}">
              <a16:creationId xmlns:a16="http://schemas.microsoft.com/office/drawing/2014/main" id="{17E0882A-0C54-45A3-B3A5-051192C5A3AC}"/>
            </a:ext>
          </a:extLst>
        </xdr:cNvPr>
        <xdr:cNvSpPr txBox="1"/>
      </xdr:nvSpPr>
      <xdr:spPr>
        <a:xfrm>
          <a:off x="19313602" y="14245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8907</xdr:rowOff>
    </xdr:from>
    <xdr:ext cx="469744" cy="259045"/>
    <xdr:sp macro="" textlink="">
      <xdr:nvSpPr>
        <xdr:cNvPr id="631" name="n_4aveValue【消防施設】&#10;一人当たり面積">
          <a:extLst>
            <a:ext uri="{FF2B5EF4-FFF2-40B4-BE49-F238E27FC236}">
              <a16:creationId xmlns:a16="http://schemas.microsoft.com/office/drawing/2014/main" id="{A35ECC6F-5D63-4684-B83C-B04C3B1A6BCD}"/>
            </a:ext>
          </a:extLst>
        </xdr:cNvPr>
        <xdr:cNvSpPr txBox="1"/>
      </xdr:nvSpPr>
      <xdr:spPr>
        <a:xfrm>
          <a:off x="18421427" y="142424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2557</xdr:rowOff>
    </xdr:from>
    <xdr:ext cx="469744" cy="259045"/>
    <xdr:sp macro="" textlink="">
      <xdr:nvSpPr>
        <xdr:cNvPr id="632" name="n_1mainValue【消防施設】&#10;一人当たり面積">
          <a:extLst>
            <a:ext uri="{FF2B5EF4-FFF2-40B4-BE49-F238E27FC236}">
              <a16:creationId xmlns:a16="http://schemas.microsoft.com/office/drawing/2014/main" id="{7C061596-6C72-4199-8E78-48AB1D2C3400}"/>
            </a:ext>
          </a:extLst>
        </xdr:cNvPr>
        <xdr:cNvSpPr txBox="1"/>
      </xdr:nvSpPr>
      <xdr:spPr>
        <a:xfrm>
          <a:off x="21078902" y="14747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3827</xdr:rowOff>
    </xdr:from>
    <xdr:ext cx="469744" cy="259045"/>
    <xdr:sp macro="" textlink="">
      <xdr:nvSpPr>
        <xdr:cNvPr id="633" name="n_2mainValue【消防施設】&#10;一人当たり面積">
          <a:extLst>
            <a:ext uri="{FF2B5EF4-FFF2-40B4-BE49-F238E27FC236}">
              <a16:creationId xmlns:a16="http://schemas.microsoft.com/office/drawing/2014/main" id="{B24A56B9-ABFD-4267-8DE8-60329984CB75}"/>
            </a:ext>
          </a:extLst>
        </xdr:cNvPr>
        <xdr:cNvSpPr txBox="1"/>
      </xdr:nvSpPr>
      <xdr:spPr>
        <a:xfrm>
          <a:off x="20202602" y="14748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55897</xdr:rowOff>
    </xdr:from>
    <xdr:ext cx="469744" cy="259045"/>
    <xdr:sp macro="" textlink="">
      <xdr:nvSpPr>
        <xdr:cNvPr id="634" name="n_3mainValue【消防施設】&#10;一人当たり面積">
          <a:extLst>
            <a:ext uri="{FF2B5EF4-FFF2-40B4-BE49-F238E27FC236}">
              <a16:creationId xmlns:a16="http://schemas.microsoft.com/office/drawing/2014/main" id="{40756221-CEA0-4C7A-9F70-345114CBBCB3}"/>
            </a:ext>
          </a:extLst>
        </xdr:cNvPr>
        <xdr:cNvSpPr txBox="1"/>
      </xdr:nvSpPr>
      <xdr:spPr>
        <a:xfrm>
          <a:off x="19313602" y="14800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59707</xdr:rowOff>
    </xdr:from>
    <xdr:ext cx="469744" cy="259045"/>
    <xdr:sp macro="" textlink="">
      <xdr:nvSpPr>
        <xdr:cNvPr id="635" name="n_4mainValue【消防施設】&#10;一人当たり面積">
          <a:extLst>
            <a:ext uri="{FF2B5EF4-FFF2-40B4-BE49-F238E27FC236}">
              <a16:creationId xmlns:a16="http://schemas.microsoft.com/office/drawing/2014/main" id="{814A6129-DA1B-4B6F-B529-B18A94FC207F}"/>
            </a:ext>
          </a:extLst>
        </xdr:cNvPr>
        <xdr:cNvSpPr txBox="1"/>
      </xdr:nvSpPr>
      <xdr:spPr>
        <a:xfrm>
          <a:off x="18421427" y="14804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36" name="正方形/長方形 635">
          <a:extLst>
            <a:ext uri="{FF2B5EF4-FFF2-40B4-BE49-F238E27FC236}">
              <a16:creationId xmlns:a16="http://schemas.microsoft.com/office/drawing/2014/main" id="{8FD4C54C-17EA-4419-9023-4FA5BC223058}"/>
            </a:ext>
          </a:extLst>
        </xdr:cNvPr>
        <xdr:cNvSpPr/>
      </xdr:nvSpPr>
      <xdr:spPr>
        <a:xfrm>
          <a:off x="12449175" y="15621000"/>
          <a:ext cx="47244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37" name="正方形/長方形 636">
          <a:extLst>
            <a:ext uri="{FF2B5EF4-FFF2-40B4-BE49-F238E27FC236}">
              <a16:creationId xmlns:a16="http://schemas.microsoft.com/office/drawing/2014/main" id="{84755FA6-C2D8-4BE2-BB8A-1B4F9597F574}"/>
            </a:ext>
          </a:extLst>
        </xdr:cNvPr>
        <xdr:cNvSpPr/>
      </xdr:nvSpPr>
      <xdr:spPr>
        <a:xfrm>
          <a:off x="12573000" y="1628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38" name="正方形/長方形 637">
          <a:extLst>
            <a:ext uri="{FF2B5EF4-FFF2-40B4-BE49-F238E27FC236}">
              <a16:creationId xmlns:a16="http://schemas.microsoft.com/office/drawing/2014/main" id="{0FFF01A9-461F-4673-9927-1AF776F27C79}"/>
            </a:ext>
          </a:extLst>
        </xdr:cNvPr>
        <xdr:cNvSpPr/>
      </xdr:nvSpPr>
      <xdr:spPr>
        <a:xfrm>
          <a:off x="12573000" y="1648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39" name="正方形/長方形 638">
          <a:extLst>
            <a:ext uri="{FF2B5EF4-FFF2-40B4-BE49-F238E27FC236}">
              <a16:creationId xmlns:a16="http://schemas.microsoft.com/office/drawing/2014/main" id="{F919993F-5B56-4AA8-8023-D4468481810D}"/>
            </a:ext>
          </a:extLst>
        </xdr:cNvPr>
        <xdr:cNvSpPr/>
      </xdr:nvSpPr>
      <xdr:spPr>
        <a:xfrm>
          <a:off x="13592175" y="1628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0" name="正方形/長方形 639">
          <a:extLst>
            <a:ext uri="{FF2B5EF4-FFF2-40B4-BE49-F238E27FC236}">
              <a16:creationId xmlns:a16="http://schemas.microsoft.com/office/drawing/2014/main" id="{2D6F81FA-4D3B-422F-A891-A57F928F022F}"/>
            </a:ext>
          </a:extLst>
        </xdr:cNvPr>
        <xdr:cNvSpPr/>
      </xdr:nvSpPr>
      <xdr:spPr>
        <a:xfrm>
          <a:off x="13592175" y="1648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1" name="正方形/長方形 640">
          <a:extLst>
            <a:ext uri="{FF2B5EF4-FFF2-40B4-BE49-F238E27FC236}">
              <a16:creationId xmlns:a16="http://schemas.microsoft.com/office/drawing/2014/main" id="{8B47AFB3-1ABD-4B69-AEB4-F8D7D654D74A}"/>
            </a:ext>
          </a:extLst>
        </xdr:cNvPr>
        <xdr:cNvSpPr/>
      </xdr:nvSpPr>
      <xdr:spPr>
        <a:xfrm>
          <a:off x="14735175" y="1628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2" name="正方形/長方形 641">
          <a:extLst>
            <a:ext uri="{FF2B5EF4-FFF2-40B4-BE49-F238E27FC236}">
              <a16:creationId xmlns:a16="http://schemas.microsoft.com/office/drawing/2014/main" id="{93CB85A6-0CAD-40D3-8852-E97F0DB980D1}"/>
            </a:ext>
          </a:extLst>
        </xdr:cNvPr>
        <xdr:cNvSpPr/>
      </xdr:nvSpPr>
      <xdr:spPr>
        <a:xfrm>
          <a:off x="14735175" y="1648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3" name="正方形/長方形 642">
          <a:extLst>
            <a:ext uri="{FF2B5EF4-FFF2-40B4-BE49-F238E27FC236}">
              <a16:creationId xmlns:a16="http://schemas.microsoft.com/office/drawing/2014/main" id="{EAB91884-D715-432F-8AE9-7CABDD82C7D8}"/>
            </a:ext>
          </a:extLst>
        </xdr:cNvPr>
        <xdr:cNvSpPr/>
      </xdr:nvSpPr>
      <xdr:spPr>
        <a:xfrm>
          <a:off x="12449175"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44" name="テキスト ボックス 643">
          <a:extLst>
            <a:ext uri="{FF2B5EF4-FFF2-40B4-BE49-F238E27FC236}">
              <a16:creationId xmlns:a16="http://schemas.microsoft.com/office/drawing/2014/main" id="{04FCB016-C23C-4E7A-9597-93ABC396E3D1}"/>
            </a:ext>
          </a:extLst>
        </xdr:cNvPr>
        <xdr:cNvSpPr txBox="1"/>
      </xdr:nvSpPr>
      <xdr:spPr>
        <a:xfrm>
          <a:off x="12411075"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45" name="直線コネクタ 644">
          <a:extLst>
            <a:ext uri="{FF2B5EF4-FFF2-40B4-BE49-F238E27FC236}">
              <a16:creationId xmlns:a16="http://schemas.microsoft.com/office/drawing/2014/main" id="{9BB83E51-5AF6-4859-B643-B5B65D582C2A}"/>
            </a:ext>
          </a:extLst>
        </xdr:cNvPr>
        <xdr:cNvCxnSpPr/>
      </xdr:nvCxnSpPr>
      <xdr:spPr>
        <a:xfrm>
          <a:off x="12449175"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46" name="テキスト ボックス 645">
          <a:extLst>
            <a:ext uri="{FF2B5EF4-FFF2-40B4-BE49-F238E27FC236}">
              <a16:creationId xmlns:a16="http://schemas.microsoft.com/office/drawing/2014/main" id="{47395406-B045-474B-ACFA-3254F186DBF2}"/>
            </a:ext>
          </a:extLst>
        </xdr:cNvPr>
        <xdr:cNvSpPr txBox="1"/>
      </xdr:nvSpPr>
      <xdr:spPr>
        <a:xfrm>
          <a:off x="11978821" y="18910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47" name="直線コネクタ 646">
          <a:extLst>
            <a:ext uri="{FF2B5EF4-FFF2-40B4-BE49-F238E27FC236}">
              <a16:creationId xmlns:a16="http://schemas.microsoft.com/office/drawing/2014/main" id="{AEB00942-CE4A-4BEC-8718-6934E3DFA0F5}"/>
            </a:ext>
          </a:extLst>
        </xdr:cNvPr>
        <xdr:cNvCxnSpPr/>
      </xdr:nvCxnSpPr>
      <xdr:spPr>
        <a:xfrm>
          <a:off x="12449175"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648" name="テキスト ボックス 647">
          <a:extLst>
            <a:ext uri="{FF2B5EF4-FFF2-40B4-BE49-F238E27FC236}">
              <a16:creationId xmlns:a16="http://schemas.microsoft.com/office/drawing/2014/main" id="{B1276A74-768F-4EEE-A634-F18BBFA73DC7}"/>
            </a:ext>
          </a:extLst>
        </xdr:cNvPr>
        <xdr:cNvSpPr txBox="1"/>
      </xdr:nvSpPr>
      <xdr:spPr>
        <a:xfrm>
          <a:off x="11978821" y="1858438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49" name="直線コネクタ 648">
          <a:extLst>
            <a:ext uri="{FF2B5EF4-FFF2-40B4-BE49-F238E27FC236}">
              <a16:creationId xmlns:a16="http://schemas.microsoft.com/office/drawing/2014/main" id="{CC1664E2-253B-4D3A-AE2D-63B5716B2C01}"/>
            </a:ext>
          </a:extLst>
        </xdr:cNvPr>
        <xdr:cNvCxnSpPr/>
      </xdr:nvCxnSpPr>
      <xdr:spPr>
        <a:xfrm>
          <a:off x="12449175" y="1840003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50" name="テキスト ボックス 649">
          <a:extLst>
            <a:ext uri="{FF2B5EF4-FFF2-40B4-BE49-F238E27FC236}">
              <a16:creationId xmlns:a16="http://schemas.microsoft.com/office/drawing/2014/main" id="{F77C739B-D254-4888-9323-E60C158BD376}"/>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51" name="直線コネクタ 650">
          <a:extLst>
            <a:ext uri="{FF2B5EF4-FFF2-40B4-BE49-F238E27FC236}">
              <a16:creationId xmlns:a16="http://schemas.microsoft.com/office/drawing/2014/main" id="{9F8E3F24-C247-4950-991E-2B1D831791A1}"/>
            </a:ext>
          </a:extLst>
        </xdr:cNvPr>
        <xdr:cNvCxnSpPr/>
      </xdr:nvCxnSpPr>
      <xdr:spPr>
        <a:xfrm>
          <a:off x="12449175" y="1807346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52" name="テキスト ボックス 651">
          <a:extLst>
            <a:ext uri="{FF2B5EF4-FFF2-40B4-BE49-F238E27FC236}">
              <a16:creationId xmlns:a16="http://schemas.microsoft.com/office/drawing/2014/main" id="{3DC1F5F6-C079-4521-8E00-EF0F71D8B60C}"/>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53" name="直線コネクタ 652">
          <a:extLst>
            <a:ext uri="{FF2B5EF4-FFF2-40B4-BE49-F238E27FC236}">
              <a16:creationId xmlns:a16="http://schemas.microsoft.com/office/drawing/2014/main" id="{63E331CD-5A3D-4829-9261-8278D7477FFC}"/>
            </a:ext>
          </a:extLst>
        </xdr:cNvPr>
        <xdr:cNvCxnSpPr/>
      </xdr:nvCxnSpPr>
      <xdr:spPr>
        <a:xfrm>
          <a:off x="12449175" y="1774688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54" name="テキスト ボックス 653">
          <a:extLst>
            <a:ext uri="{FF2B5EF4-FFF2-40B4-BE49-F238E27FC236}">
              <a16:creationId xmlns:a16="http://schemas.microsoft.com/office/drawing/2014/main" id="{422FA36D-955F-408A-ACDA-EBBC351D85AA}"/>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55" name="直線コネクタ 654">
          <a:extLst>
            <a:ext uri="{FF2B5EF4-FFF2-40B4-BE49-F238E27FC236}">
              <a16:creationId xmlns:a16="http://schemas.microsoft.com/office/drawing/2014/main" id="{BF3A0710-C631-408A-BF11-2B31F9BD7194}"/>
            </a:ext>
          </a:extLst>
        </xdr:cNvPr>
        <xdr:cNvCxnSpPr/>
      </xdr:nvCxnSpPr>
      <xdr:spPr>
        <a:xfrm>
          <a:off x="12449175" y="1742031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56" name="テキスト ボックス 655">
          <a:extLst>
            <a:ext uri="{FF2B5EF4-FFF2-40B4-BE49-F238E27FC236}">
              <a16:creationId xmlns:a16="http://schemas.microsoft.com/office/drawing/2014/main" id="{206FE768-80AC-4C00-9CE7-D6CF63EDBBD7}"/>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57" name="直線コネクタ 656">
          <a:extLst>
            <a:ext uri="{FF2B5EF4-FFF2-40B4-BE49-F238E27FC236}">
              <a16:creationId xmlns:a16="http://schemas.microsoft.com/office/drawing/2014/main" id="{00CE981E-31F1-4922-8526-2FD3771E917D}"/>
            </a:ext>
          </a:extLst>
        </xdr:cNvPr>
        <xdr:cNvCxnSpPr/>
      </xdr:nvCxnSpPr>
      <xdr:spPr>
        <a:xfrm>
          <a:off x="12449175"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658" name="テキスト ボックス 657">
          <a:extLst>
            <a:ext uri="{FF2B5EF4-FFF2-40B4-BE49-F238E27FC236}">
              <a16:creationId xmlns:a16="http://schemas.microsoft.com/office/drawing/2014/main" id="{68075A07-59CF-4525-B752-3E91C86A7DEA}"/>
            </a:ext>
          </a:extLst>
        </xdr:cNvPr>
        <xdr:cNvSpPr txBox="1"/>
      </xdr:nvSpPr>
      <xdr:spPr>
        <a:xfrm>
          <a:off x="12110236" y="1695152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59" name="直線コネクタ 658">
          <a:extLst>
            <a:ext uri="{FF2B5EF4-FFF2-40B4-BE49-F238E27FC236}">
              <a16:creationId xmlns:a16="http://schemas.microsoft.com/office/drawing/2014/main" id="{14D75090-C23F-448D-AAC7-EB325E42D87C}"/>
            </a:ext>
          </a:extLst>
        </xdr:cNvPr>
        <xdr:cNvCxnSpPr/>
      </xdr:nvCxnSpPr>
      <xdr:spPr>
        <a:xfrm>
          <a:off x="12449175"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60" name="【庁舎】&#10;有形固定資産減価償却率グラフ枠">
          <a:extLst>
            <a:ext uri="{FF2B5EF4-FFF2-40B4-BE49-F238E27FC236}">
              <a16:creationId xmlns:a16="http://schemas.microsoft.com/office/drawing/2014/main" id="{E60FF15D-7496-4F6A-AE02-03FA28C16F8E}"/>
            </a:ext>
          </a:extLst>
        </xdr:cNvPr>
        <xdr:cNvSpPr/>
      </xdr:nvSpPr>
      <xdr:spPr>
        <a:xfrm>
          <a:off x="12449175"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48442</xdr:rowOff>
    </xdr:from>
    <xdr:to>
      <xdr:col>85</xdr:col>
      <xdr:colOff>126364</xdr:colOff>
      <xdr:row>108</xdr:row>
      <xdr:rowOff>164374</xdr:rowOff>
    </xdr:to>
    <xdr:cxnSp macro="">
      <xdr:nvCxnSpPr>
        <xdr:cNvPr id="661" name="直線コネクタ 660">
          <a:extLst>
            <a:ext uri="{FF2B5EF4-FFF2-40B4-BE49-F238E27FC236}">
              <a16:creationId xmlns:a16="http://schemas.microsoft.com/office/drawing/2014/main" id="{BBEA378E-CB39-4F89-AC13-2DD6FC50AC71}"/>
            </a:ext>
          </a:extLst>
        </xdr:cNvPr>
        <xdr:cNvCxnSpPr/>
      </xdr:nvCxnSpPr>
      <xdr:spPr>
        <a:xfrm flipV="1">
          <a:off x="16322039" y="17196617"/>
          <a:ext cx="0" cy="14875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168201</xdr:rowOff>
    </xdr:from>
    <xdr:ext cx="405111" cy="259045"/>
    <xdr:sp macro="" textlink="">
      <xdr:nvSpPr>
        <xdr:cNvPr id="662" name="【庁舎】&#10;有形固定資産減価償却率最小値テキスト">
          <a:extLst>
            <a:ext uri="{FF2B5EF4-FFF2-40B4-BE49-F238E27FC236}">
              <a16:creationId xmlns:a16="http://schemas.microsoft.com/office/drawing/2014/main" id="{21249771-4C18-4364-91CE-E49C7590AFE6}"/>
            </a:ext>
          </a:extLst>
        </xdr:cNvPr>
        <xdr:cNvSpPr txBox="1"/>
      </xdr:nvSpPr>
      <xdr:spPr>
        <a:xfrm>
          <a:off x="16360775" y="186848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164374</xdr:rowOff>
    </xdr:from>
    <xdr:to>
      <xdr:col>86</xdr:col>
      <xdr:colOff>25400</xdr:colOff>
      <xdr:row>108</xdr:row>
      <xdr:rowOff>164374</xdr:rowOff>
    </xdr:to>
    <xdr:cxnSp macro="">
      <xdr:nvCxnSpPr>
        <xdr:cNvPr id="663" name="直線コネクタ 662">
          <a:extLst>
            <a:ext uri="{FF2B5EF4-FFF2-40B4-BE49-F238E27FC236}">
              <a16:creationId xmlns:a16="http://schemas.microsoft.com/office/drawing/2014/main" id="{E427C73C-6D6E-4363-BD03-FB3BB0096B36}"/>
            </a:ext>
          </a:extLst>
        </xdr:cNvPr>
        <xdr:cNvCxnSpPr/>
      </xdr:nvCxnSpPr>
      <xdr:spPr>
        <a:xfrm>
          <a:off x="16230600" y="18684149"/>
          <a:ext cx="18097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166569</xdr:rowOff>
    </xdr:from>
    <xdr:ext cx="340478" cy="259045"/>
    <xdr:sp macro="" textlink="">
      <xdr:nvSpPr>
        <xdr:cNvPr id="664" name="【庁舎】&#10;有形固定資産減価償却率最大値テキスト">
          <a:extLst>
            <a:ext uri="{FF2B5EF4-FFF2-40B4-BE49-F238E27FC236}">
              <a16:creationId xmlns:a16="http://schemas.microsoft.com/office/drawing/2014/main" id="{89DB7FE9-80BE-46B4-BC37-4E3BDDDBD38E}"/>
            </a:ext>
          </a:extLst>
        </xdr:cNvPr>
        <xdr:cNvSpPr txBox="1"/>
      </xdr:nvSpPr>
      <xdr:spPr>
        <a:xfrm>
          <a:off x="16360775" y="1697184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48442</xdr:rowOff>
    </xdr:from>
    <xdr:to>
      <xdr:col>86</xdr:col>
      <xdr:colOff>25400</xdr:colOff>
      <xdr:row>100</xdr:row>
      <xdr:rowOff>48442</xdr:rowOff>
    </xdr:to>
    <xdr:cxnSp macro="">
      <xdr:nvCxnSpPr>
        <xdr:cNvPr id="665" name="直線コネクタ 664">
          <a:extLst>
            <a:ext uri="{FF2B5EF4-FFF2-40B4-BE49-F238E27FC236}">
              <a16:creationId xmlns:a16="http://schemas.microsoft.com/office/drawing/2014/main" id="{FAAF39F1-0015-4CEB-A294-9D58D94733E8}"/>
            </a:ext>
          </a:extLst>
        </xdr:cNvPr>
        <xdr:cNvCxnSpPr/>
      </xdr:nvCxnSpPr>
      <xdr:spPr>
        <a:xfrm>
          <a:off x="16230600" y="17196617"/>
          <a:ext cx="18097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126654</xdr:rowOff>
    </xdr:from>
    <xdr:ext cx="405111" cy="259045"/>
    <xdr:sp macro="" textlink="">
      <xdr:nvSpPr>
        <xdr:cNvPr id="666" name="【庁舎】&#10;有形固定資産減価償却率平均値テキスト">
          <a:extLst>
            <a:ext uri="{FF2B5EF4-FFF2-40B4-BE49-F238E27FC236}">
              <a16:creationId xmlns:a16="http://schemas.microsoft.com/office/drawing/2014/main" id="{55BEA62E-C9AF-459C-89A3-FF91B9F9992C}"/>
            </a:ext>
          </a:extLst>
        </xdr:cNvPr>
        <xdr:cNvSpPr txBox="1"/>
      </xdr:nvSpPr>
      <xdr:spPr>
        <a:xfrm>
          <a:off x="16360775" y="1778917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103777</xdr:rowOff>
    </xdr:from>
    <xdr:to>
      <xdr:col>85</xdr:col>
      <xdr:colOff>177800</xdr:colOff>
      <xdr:row>105</xdr:row>
      <xdr:rowOff>33927</xdr:rowOff>
    </xdr:to>
    <xdr:sp macro="" textlink="">
      <xdr:nvSpPr>
        <xdr:cNvPr id="667" name="フローチャート: 判断 666">
          <a:extLst>
            <a:ext uri="{FF2B5EF4-FFF2-40B4-BE49-F238E27FC236}">
              <a16:creationId xmlns:a16="http://schemas.microsoft.com/office/drawing/2014/main" id="{487564F2-3373-4A69-B9C5-DBD47F2F1139}"/>
            </a:ext>
          </a:extLst>
        </xdr:cNvPr>
        <xdr:cNvSpPr/>
      </xdr:nvSpPr>
      <xdr:spPr>
        <a:xfrm>
          <a:off x="16268700" y="17937752"/>
          <a:ext cx="10477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82550</xdr:rowOff>
    </xdr:from>
    <xdr:to>
      <xdr:col>81</xdr:col>
      <xdr:colOff>101600</xdr:colOff>
      <xdr:row>105</xdr:row>
      <xdr:rowOff>12700</xdr:rowOff>
    </xdr:to>
    <xdr:sp macro="" textlink="">
      <xdr:nvSpPr>
        <xdr:cNvPr id="668" name="フローチャート: 判断 667">
          <a:extLst>
            <a:ext uri="{FF2B5EF4-FFF2-40B4-BE49-F238E27FC236}">
              <a16:creationId xmlns:a16="http://schemas.microsoft.com/office/drawing/2014/main" id="{B5C8DEED-C8DA-4141-AFE7-3A38CE4F4A7D}"/>
            </a:ext>
          </a:extLst>
        </xdr:cNvPr>
        <xdr:cNvSpPr/>
      </xdr:nvSpPr>
      <xdr:spPr>
        <a:xfrm>
          <a:off x="15430500" y="17916525"/>
          <a:ext cx="10477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82550</xdr:rowOff>
    </xdr:from>
    <xdr:to>
      <xdr:col>76</xdr:col>
      <xdr:colOff>165100</xdr:colOff>
      <xdr:row>105</xdr:row>
      <xdr:rowOff>12700</xdr:rowOff>
    </xdr:to>
    <xdr:sp macro="" textlink="">
      <xdr:nvSpPr>
        <xdr:cNvPr id="669" name="フローチャート: 判断 668">
          <a:extLst>
            <a:ext uri="{FF2B5EF4-FFF2-40B4-BE49-F238E27FC236}">
              <a16:creationId xmlns:a16="http://schemas.microsoft.com/office/drawing/2014/main" id="{B836600D-10A4-47FE-9D67-71005CA19AE6}"/>
            </a:ext>
          </a:extLst>
        </xdr:cNvPr>
        <xdr:cNvSpPr/>
      </xdr:nvSpPr>
      <xdr:spPr>
        <a:xfrm>
          <a:off x="14544675" y="17916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72752</xdr:rowOff>
    </xdr:from>
    <xdr:to>
      <xdr:col>72</xdr:col>
      <xdr:colOff>38100</xdr:colOff>
      <xdr:row>105</xdr:row>
      <xdr:rowOff>2902</xdr:rowOff>
    </xdr:to>
    <xdr:sp macro="" textlink="">
      <xdr:nvSpPr>
        <xdr:cNvPr id="670" name="フローチャート: 判断 669">
          <a:extLst>
            <a:ext uri="{FF2B5EF4-FFF2-40B4-BE49-F238E27FC236}">
              <a16:creationId xmlns:a16="http://schemas.microsoft.com/office/drawing/2014/main" id="{1FE02739-5DA5-44B4-8CCA-B29C61C1DD76}"/>
            </a:ext>
          </a:extLst>
        </xdr:cNvPr>
        <xdr:cNvSpPr/>
      </xdr:nvSpPr>
      <xdr:spPr>
        <a:xfrm>
          <a:off x="13655675" y="17903552"/>
          <a:ext cx="984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40095</xdr:rowOff>
    </xdr:from>
    <xdr:to>
      <xdr:col>67</xdr:col>
      <xdr:colOff>101600</xdr:colOff>
      <xdr:row>105</xdr:row>
      <xdr:rowOff>141695</xdr:rowOff>
    </xdr:to>
    <xdr:sp macro="" textlink="">
      <xdr:nvSpPr>
        <xdr:cNvPr id="671" name="フローチャート: 判断 670">
          <a:extLst>
            <a:ext uri="{FF2B5EF4-FFF2-40B4-BE49-F238E27FC236}">
              <a16:creationId xmlns:a16="http://schemas.microsoft.com/office/drawing/2014/main" id="{D80EEE0D-2E6C-4F68-A98A-9045F9DB39D5}"/>
            </a:ext>
          </a:extLst>
        </xdr:cNvPr>
        <xdr:cNvSpPr/>
      </xdr:nvSpPr>
      <xdr:spPr>
        <a:xfrm>
          <a:off x="12763500" y="1804234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2" name="テキスト ボックス 671">
          <a:extLst>
            <a:ext uri="{FF2B5EF4-FFF2-40B4-BE49-F238E27FC236}">
              <a16:creationId xmlns:a16="http://schemas.microsoft.com/office/drawing/2014/main" id="{8103C343-8346-41CD-8E96-910FC803DB96}"/>
            </a:ext>
          </a:extLst>
        </xdr:cNvPr>
        <xdr:cNvSpPr txBox="1"/>
      </xdr:nvSpPr>
      <xdr:spPr>
        <a:xfrm>
          <a:off x="16132175"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73" name="テキスト ボックス 672">
          <a:extLst>
            <a:ext uri="{FF2B5EF4-FFF2-40B4-BE49-F238E27FC236}">
              <a16:creationId xmlns:a16="http://schemas.microsoft.com/office/drawing/2014/main" id="{2697257C-03E8-49A2-A261-ECB9A31ACE8D}"/>
            </a:ext>
          </a:extLst>
        </xdr:cNvPr>
        <xdr:cNvSpPr txBox="1"/>
      </xdr:nvSpPr>
      <xdr:spPr>
        <a:xfrm>
          <a:off x="15293975"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74" name="テキスト ボックス 673">
          <a:extLst>
            <a:ext uri="{FF2B5EF4-FFF2-40B4-BE49-F238E27FC236}">
              <a16:creationId xmlns:a16="http://schemas.microsoft.com/office/drawing/2014/main" id="{C766A880-BF40-4C10-B3C0-8C98BE09A90F}"/>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75" name="テキスト ボックス 674">
          <a:extLst>
            <a:ext uri="{FF2B5EF4-FFF2-40B4-BE49-F238E27FC236}">
              <a16:creationId xmlns:a16="http://schemas.microsoft.com/office/drawing/2014/main" id="{68646212-2150-49A6-9CB9-7C1B89201622}"/>
            </a:ext>
          </a:extLst>
        </xdr:cNvPr>
        <xdr:cNvSpPr txBox="1"/>
      </xdr:nvSpPr>
      <xdr:spPr>
        <a:xfrm>
          <a:off x="13515975"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76" name="テキスト ボックス 675">
          <a:extLst>
            <a:ext uri="{FF2B5EF4-FFF2-40B4-BE49-F238E27FC236}">
              <a16:creationId xmlns:a16="http://schemas.microsoft.com/office/drawing/2014/main" id="{297B7248-170B-42FC-BDB6-16E81B8048DD}"/>
            </a:ext>
          </a:extLst>
        </xdr:cNvPr>
        <xdr:cNvSpPr txBox="1"/>
      </xdr:nvSpPr>
      <xdr:spPr>
        <a:xfrm>
          <a:off x="12626975"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72752</xdr:rowOff>
    </xdr:from>
    <xdr:to>
      <xdr:col>85</xdr:col>
      <xdr:colOff>177800</xdr:colOff>
      <xdr:row>106</xdr:row>
      <xdr:rowOff>2902</xdr:rowOff>
    </xdr:to>
    <xdr:sp macro="" textlink="">
      <xdr:nvSpPr>
        <xdr:cNvPr id="677" name="楕円 676">
          <a:extLst>
            <a:ext uri="{FF2B5EF4-FFF2-40B4-BE49-F238E27FC236}">
              <a16:creationId xmlns:a16="http://schemas.microsoft.com/office/drawing/2014/main" id="{CE77B93A-F26C-48B8-991E-F98E21B442D0}"/>
            </a:ext>
          </a:extLst>
        </xdr:cNvPr>
        <xdr:cNvSpPr/>
      </xdr:nvSpPr>
      <xdr:spPr>
        <a:xfrm>
          <a:off x="16268700" y="18075002"/>
          <a:ext cx="10477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51179</xdr:rowOff>
    </xdr:from>
    <xdr:ext cx="405111" cy="259045"/>
    <xdr:sp macro="" textlink="">
      <xdr:nvSpPr>
        <xdr:cNvPr id="678" name="【庁舎】&#10;有形固定資産減価償却率該当値テキスト">
          <a:extLst>
            <a:ext uri="{FF2B5EF4-FFF2-40B4-BE49-F238E27FC236}">
              <a16:creationId xmlns:a16="http://schemas.microsoft.com/office/drawing/2014/main" id="{F7B127E7-9DC3-4A76-AC94-A75F7DE9FE93}"/>
            </a:ext>
          </a:extLst>
        </xdr:cNvPr>
        <xdr:cNvSpPr txBox="1"/>
      </xdr:nvSpPr>
      <xdr:spPr>
        <a:xfrm>
          <a:off x="16360775" y="180566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152763</xdr:rowOff>
    </xdr:from>
    <xdr:to>
      <xdr:col>81</xdr:col>
      <xdr:colOff>101600</xdr:colOff>
      <xdr:row>105</xdr:row>
      <xdr:rowOff>82913</xdr:rowOff>
    </xdr:to>
    <xdr:sp macro="" textlink="">
      <xdr:nvSpPr>
        <xdr:cNvPr id="679" name="楕円 678">
          <a:extLst>
            <a:ext uri="{FF2B5EF4-FFF2-40B4-BE49-F238E27FC236}">
              <a16:creationId xmlns:a16="http://schemas.microsoft.com/office/drawing/2014/main" id="{8B26740D-9F10-4E4E-96C3-2E49EEC2E57C}"/>
            </a:ext>
          </a:extLst>
        </xdr:cNvPr>
        <xdr:cNvSpPr/>
      </xdr:nvSpPr>
      <xdr:spPr>
        <a:xfrm>
          <a:off x="15430500" y="17983563"/>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32113</xdr:rowOff>
    </xdr:from>
    <xdr:to>
      <xdr:col>85</xdr:col>
      <xdr:colOff>127000</xdr:colOff>
      <xdr:row>105</xdr:row>
      <xdr:rowOff>123552</xdr:rowOff>
    </xdr:to>
    <xdr:cxnSp macro="">
      <xdr:nvCxnSpPr>
        <xdr:cNvPr id="680" name="直線コネクタ 679">
          <a:extLst>
            <a:ext uri="{FF2B5EF4-FFF2-40B4-BE49-F238E27FC236}">
              <a16:creationId xmlns:a16="http://schemas.microsoft.com/office/drawing/2014/main" id="{75A13D9F-4B78-46F7-AB2B-D6DC2FAB2879}"/>
            </a:ext>
          </a:extLst>
        </xdr:cNvPr>
        <xdr:cNvCxnSpPr/>
      </xdr:nvCxnSpPr>
      <xdr:spPr>
        <a:xfrm>
          <a:off x="15484475" y="18037538"/>
          <a:ext cx="838200" cy="91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115207</xdr:rowOff>
    </xdr:from>
    <xdr:to>
      <xdr:col>76</xdr:col>
      <xdr:colOff>165100</xdr:colOff>
      <xdr:row>105</xdr:row>
      <xdr:rowOff>45357</xdr:rowOff>
    </xdr:to>
    <xdr:sp macro="" textlink="">
      <xdr:nvSpPr>
        <xdr:cNvPr id="681" name="楕円 680">
          <a:extLst>
            <a:ext uri="{FF2B5EF4-FFF2-40B4-BE49-F238E27FC236}">
              <a16:creationId xmlns:a16="http://schemas.microsoft.com/office/drawing/2014/main" id="{9AC7A467-4F83-4211-A2FA-36BBD4C9561A}"/>
            </a:ext>
          </a:extLst>
        </xdr:cNvPr>
        <xdr:cNvSpPr/>
      </xdr:nvSpPr>
      <xdr:spPr>
        <a:xfrm>
          <a:off x="14544675" y="17946007"/>
          <a:ext cx="1016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166007</xdr:rowOff>
    </xdr:from>
    <xdr:to>
      <xdr:col>81</xdr:col>
      <xdr:colOff>50800</xdr:colOff>
      <xdr:row>105</xdr:row>
      <xdr:rowOff>32113</xdr:rowOff>
    </xdr:to>
    <xdr:cxnSp macro="">
      <xdr:nvCxnSpPr>
        <xdr:cNvPr id="682" name="直線コネクタ 681">
          <a:extLst>
            <a:ext uri="{FF2B5EF4-FFF2-40B4-BE49-F238E27FC236}">
              <a16:creationId xmlns:a16="http://schemas.microsoft.com/office/drawing/2014/main" id="{527E3DF0-1BDD-4D8F-9941-B5C22F5B2E84}"/>
            </a:ext>
          </a:extLst>
        </xdr:cNvPr>
        <xdr:cNvCxnSpPr/>
      </xdr:nvCxnSpPr>
      <xdr:spPr>
        <a:xfrm>
          <a:off x="14592300" y="17999982"/>
          <a:ext cx="892175"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160927</xdr:rowOff>
    </xdr:from>
    <xdr:to>
      <xdr:col>72</xdr:col>
      <xdr:colOff>38100</xdr:colOff>
      <xdr:row>105</xdr:row>
      <xdr:rowOff>91077</xdr:rowOff>
    </xdr:to>
    <xdr:sp macro="" textlink="">
      <xdr:nvSpPr>
        <xdr:cNvPr id="683" name="楕円 682">
          <a:extLst>
            <a:ext uri="{FF2B5EF4-FFF2-40B4-BE49-F238E27FC236}">
              <a16:creationId xmlns:a16="http://schemas.microsoft.com/office/drawing/2014/main" id="{13AB4E78-0550-4B18-95A7-A5F0FBC6E052}"/>
            </a:ext>
          </a:extLst>
        </xdr:cNvPr>
        <xdr:cNvSpPr/>
      </xdr:nvSpPr>
      <xdr:spPr>
        <a:xfrm>
          <a:off x="13655675" y="17994902"/>
          <a:ext cx="9842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166007</xdr:rowOff>
    </xdr:from>
    <xdr:to>
      <xdr:col>76</xdr:col>
      <xdr:colOff>114300</xdr:colOff>
      <xdr:row>105</xdr:row>
      <xdr:rowOff>40277</xdr:rowOff>
    </xdr:to>
    <xdr:cxnSp macro="">
      <xdr:nvCxnSpPr>
        <xdr:cNvPr id="684" name="直線コネクタ 683">
          <a:extLst>
            <a:ext uri="{FF2B5EF4-FFF2-40B4-BE49-F238E27FC236}">
              <a16:creationId xmlns:a16="http://schemas.microsoft.com/office/drawing/2014/main" id="{2697C7DE-FB06-4978-B497-886820AF5710}"/>
            </a:ext>
          </a:extLst>
        </xdr:cNvPr>
        <xdr:cNvCxnSpPr/>
      </xdr:nvCxnSpPr>
      <xdr:spPr>
        <a:xfrm flipV="1">
          <a:off x="13706475" y="17999982"/>
          <a:ext cx="885825" cy="425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72752</xdr:rowOff>
    </xdr:from>
    <xdr:to>
      <xdr:col>67</xdr:col>
      <xdr:colOff>101600</xdr:colOff>
      <xdr:row>106</xdr:row>
      <xdr:rowOff>2902</xdr:rowOff>
    </xdr:to>
    <xdr:sp macro="" textlink="">
      <xdr:nvSpPr>
        <xdr:cNvPr id="685" name="楕円 684">
          <a:extLst>
            <a:ext uri="{FF2B5EF4-FFF2-40B4-BE49-F238E27FC236}">
              <a16:creationId xmlns:a16="http://schemas.microsoft.com/office/drawing/2014/main" id="{D5E942B5-01C7-4CBD-8FB1-04DD82353B88}"/>
            </a:ext>
          </a:extLst>
        </xdr:cNvPr>
        <xdr:cNvSpPr/>
      </xdr:nvSpPr>
      <xdr:spPr>
        <a:xfrm>
          <a:off x="12763500" y="18075002"/>
          <a:ext cx="10477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40277</xdr:rowOff>
    </xdr:from>
    <xdr:to>
      <xdr:col>71</xdr:col>
      <xdr:colOff>177800</xdr:colOff>
      <xdr:row>105</xdr:row>
      <xdr:rowOff>123552</xdr:rowOff>
    </xdr:to>
    <xdr:cxnSp macro="">
      <xdr:nvCxnSpPr>
        <xdr:cNvPr id="686" name="直線コネクタ 685">
          <a:extLst>
            <a:ext uri="{FF2B5EF4-FFF2-40B4-BE49-F238E27FC236}">
              <a16:creationId xmlns:a16="http://schemas.microsoft.com/office/drawing/2014/main" id="{5A85D7D0-35AF-4B3B-862D-D6CF377710D3}"/>
            </a:ext>
          </a:extLst>
        </xdr:cNvPr>
        <xdr:cNvCxnSpPr/>
      </xdr:nvCxnSpPr>
      <xdr:spPr>
        <a:xfrm flipV="1">
          <a:off x="12817475" y="18042527"/>
          <a:ext cx="889000" cy="86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29227</xdr:rowOff>
    </xdr:from>
    <xdr:ext cx="405111" cy="259045"/>
    <xdr:sp macro="" textlink="">
      <xdr:nvSpPr>
        <xdr:cNvPr id="687" name="n_1aveValue【庁舎】&#10;有形固定資産減価償却率">
          <a:extLst>
            <a:ext uri="{FF2B5EF4-FFF2-40B4-BE49-F238E27FC236}">
              <a16:creationId xmlns:a16="http://schemas.microsoft.com/office/drawing/2014/main" id="{0DCD650E-450E-45BC-8198-897F8381BC20}"/>
            </a:ext>
          </a:extLst>
        </xdr:cNvPr>
        <xdr:cNvSpPr txBox="1"/>
      </xdr:nvSpPr>
      <xdr:spPr>
        <a:xfrm>
          <a:off x="15269219" y="17691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29227</xdr:rowOff>
    </xdr:from>
    <xdr:ext cx="405111" cy="259045"/>
    <xdr:sp macro="" textlink="">
      <xdr:nvSpPr>
        <xdr:cNvPr id="688" name="n_2aveValue【庁舎】&#10;有形固定資産減価償却率">
          <a:extLst>
            <a:ext uri="{FF2B5EF4-FFF2-40B4-BE49-F238E27FC236}">
              <a16:creationId xmlns:a16="http://schemas.microsoft.com/office/drawing/2014/main" id="{6C018B0E-65F1-42E7-838B-24EB2F8B4287}"/>
            </a:ext>
          </a:extLst>
        </xdr:cNvPr>
        <xdr:cNvSpPr txBox="1"/>
      </xdr:nvSpPr>
      <xdr:spPr>
        <a:xfrm>
          <a:off x="14392919" y="17691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19429</xdr:rowOff>
    </xdr:from>
    <xdr:ext cx="405111" cy="259045"/>
    <xdr:sp macro="" textlink="">
      <xdr:nvSpPr>
        <xdr:cNvPr id="689" name="n_3aveValue【庁舎】&#10;有形固定資産減価償却率">
          <a:extLst>
            <a:ext uri="{FF2B5EF4-FFF2-40B4-BE49-F238E27FC236}">
              <a16:creationId xmlns:a16="http://schemas.microsoft.com/office/drawing/2014/main" id="{E13D7CB1-83FF-486E-83FD-6EBD814C69C0}"/>
            </a:ext>
          </a:extLst>
        </xdr:cNvPr>
        <xdr:cNvSpPr txBox="1"/>
      </xdr:nvSpPr>
      <xdr:spPr>
        <a:xfrm>
          <a:off x="13503919" y="176787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158222</xdr:rowOff>
    </xdr:from>
    <xdr:ext cx="405111" cy="259045"/>
    <xdr:sp macro="" textlink="">
      <xdr:nvSpPr>
        <xdr:cNvPr id="690" name="n_4aveValue【庁舎】&#10;有形固定資産減価償却率">
          <a:extLst>
            <a:ext uri="{FF2B5EF4-FFF2-40B4-BE49-F238E27FC236}">
              <a16:creationId xmlns:a16="http://schemas.microsoft.com/office/drawing/2014/main" id="{97CF8C88-E6C9-4E6B-9640-21178984C110}"/>
            </a:ext>
          </a:extLst>
        </xdr:cNvPr>
        <xdr:cNvSpPr txBox="1"/>
      </xdr:nvSpPr>
      <xdr:spPr>
        <a:xfrm>
          <a:off x="12611744" y="17820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105</xdr:row>
      <xdr:rowOff>74040</xdr:rowOff>
    </xdr:from>
    <xdr:ext cx="405111" cy="259045"/>
    <xdr:sp macro="" textlink="">
      <xdr:nvSpPr>
        <xdr:cNvPr id="691" name="n_1mainValue【庁舎】&#10;有形固定資産減価償却率">
          <a:extLst>
            <a:ext uri="{FF2B5EF4-FFF2-40B4-BE49-F238E27FC236}">
              <a16:creationId xmlns:a16="http://schemas.microsoft.com/office/drawing/2014/main" id="{BD292B11-CC87-495E-8A02-5E1766FC7DDF}"/>
            </a:ext>
          </a:extLst>
        </xdr:cNvPr>
        <xdr:cNvSpPr txBox="1"/>
      </xdr:nvSpPr>
      <xdr:spPr>
        <a:xfrm>
          <a:off x="15269219" y="180762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36484</xdr:rowOff>
    </xdr:from>
    <xdr:ext cx="405111" cy="259045"/>
    <xdr:sp macro="" textlink="">
      <xdr:nvSpPr>
        <xdr:cNvPr id="692" name="n_2mainValue【庁舎】&#10;有形固定資産減価償却率">
          <a:extLst>
            <a:ext uri="{FF2B5EF4-FFF2-40B4-BE49-F238E27FC236}">
              <a16:creationId xmlns:a16="http://schemas.microsoft.com/office/drawing/2014/main" id="{F81C4A53-EBDD-46A4-9C0F-0ADB29B0A0F5}"/>
            </a:ext>
          </a:extLst>
        </xdr:cNvPr>
        <xdr:cNvSpPr txBox="1"/>
      </xdr:nvSpPr>
      <xdr:spPr>
        <a:xfrm>
          <a:off x="14392919" y="180387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82204</xdr:rowOff>
    </xdr:from>
    <xdr:ext cx="405111" cy="259045"/>
    <xdr:sp macro="" textlink="">
      <xdr:nvSpPr>
        <xdr:cNvPr id="693" name="n_3mainValue【庁舎】&#10;有形固定資産減価償却率">
          <a:extLst>
            <a:ext uri="{FF2B5EF4-FFF2-40B4-BE49-F238E27FC236}">
              <a16:creationId xmlns:a16="http://schemas.microsoft.com/office/drawing/2014/main" id="{9EA403C9-6783-4848-9224-EEEA7D472176}"/>
            </a:ext>
          </a:extLst>
        </xdr:cNvPr>
        <xdr:cNvSpPr txBox="1"/>
      </xdr:nvSpPr>
      <xdr:spPr>
        <a:xfrm>
          <a:off x="13503919" y="180876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165479</xdr:rowOff>
    </xdr:from>
    <xdr:ext cx="405111" cy="259045"/>
    <xdr:sp macro="" textlink="">
      <xdr:nvSpPr>
        <xdr:cNvPr id="694" name="n_4mainValue【庁舎】&#10;有形固定資産減価償却率">
          <a:extLst>
            <a:ext uri="{FF2B5EF4-FFF2-40B4-BE49-F238E27FC236}">
              <a16:creationId xmlns:a16="http://schemas.microsoft.com/office/drawing/2014/main" id="{05D20D69-1594-4E99-8064-888CC23EC1FE}"/>
            </a:ext>
          </a:extLst>
        </xdr:cNvPr>
        <xdr:cNvSpPr txBox="1"/>
      </xdr:nvSpPr>
      <xdr:spPr>
        <a:xfrm>
          <a:off x="12611744" y="181709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95" name="正方形/長方形 694">
          <a:extLst>
            <a:ext uri="{FF2B5EF4-FFF2-40B4-BE49-F238E27FC236}">
              <a16:creationId xmlns:a16="http://schemas.microsoft.com/office/drawing/2014/main" id="{41E3556F-F8D2-4D22-8F53-8407E4CD27E8}"/>
            </a:ext>
          </a:extLst>
        </xdr:cNvPr>
        <xdr:cNvSpPr/>
      </xdr:nvSpPr>
      <xdr:spPr>
        <a:xfrm>
          <a:off x="18288000" y="15621000"/>
          <a:ext cx="47244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96" name="正方形/長方形 695">
          <a:extLst>
            <a:ext uri="{FF2B5EF4-FFF2-40B4-BE49-F238E27FC236}">
              <a16:creationId xmlns:a16="http://schemas.microsoft.com/office/drawing/2014/main" id="{8CF10836-8F64-4CF5-984F-706CDAAB0A8E}"/>
            </a:ext>
          </a:extLst>
        </xdr:cNvPr>
        <xdr:cNvSpPr/>
      </xdr:nvSpPr>
      <xdr:spPr>
        <a:xfrm>
          <a:off x="18418175" y="1628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97" name="正方形/長方形 696">
          <a:extLst>
            <a:ext uri="{FF2B5EF4-FFF2-40B4-BE49-F238E27FC236}">
              <a16:creationId xmlns:a16="http://schemas.microsoft.com/office/drawing/2014/main" id="{E58A533A-3C08-4575-AFE0-3F02588CC180}"/>
            </a:ext>
          </a:extLst>
        </xdr:cNvPr>
        <xdr:cNvSpPr/>
      </xdr:nvSpPr>
      <xdr:spPr>
        <a:xfrm>
          <a:off x="18418175" y="1648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98" name="正方形/長方形 697">
          <a:extLst>
            <a:ext uri="{FF2B5EF4-FFF2-40B4-BE49-F238E27FC236}">
              <a16:creationId xmlns:a16="http://schemas.microsoft.com/office/drawing/2014/main" id="{1C02E7F8-36CA-4715-B17B-BFB89315EAD1}"/>
            </a:ext>
          </a:extLst>
        </xdr:cNvPr>
        <xdr:cNvSpPr/>
      </xdr:nvSpPr>
      <xdr:spPr>
        <a:xfrm>
          <a:off x="19431000" y="1628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99" name="正方形/長方形 698">
          <a:extLst>
            <a:ext uri="{FF2B5EF4-FFF2-40B4-BE49-F238E27FC236}">
              <a16:creationId xmlns:a16="http://schemas.microsoft.com/office/drawing/2014/main" id="{6E43DA6F-2133-44E4-BF73-5A3D0C5CB1E7}"/>
            </a:ext>
          </a:extLst>
        </xdr:cNvPr>
        <xdr:cNvSpPr/>
      </xdr:nvSpPr>
      <xdr:spPr>
        <a:xfrm>
          <a:off x="19431000" y="1648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0" name="正方形/長方形 699">
          <a:extLst>
            <a:ext uri="{FF2B5EF4-FFF2-40B4-BE49-F238E27FC236}">
              <a16:creationId xmlns:a16="http://schemas.microsoft.com/office/drawing/2014/main" id="{0B080DC7-84AF-4119-A8C4-93F00D3F0AF4}"/>
            </a:ext>
          </a:extLst>
        </xdr:cNvPr>
        <xdr:cNvSpPr/>
      </xdr:nvSpPr>
      <xdr:spPr>
        <a:xfrm>
          <a:off x="20574000" y="16284575"/>
          <a:ext cx="15240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1" name="正方形/長方形 700">
          <a:extLst>
            <a:ext uri="{FF2B5EF4-FFF2-40B4-BE49-F238E27FC236}">
              <a16:creationId xmlns:a16="http://schemas.microsoft.com/office/drawing/2014/main" id="{FD338F0C-F6C1-41CD-B6CA-CF32399E03B3}"/>
            </a:ext>
          </a:extLst>
        </xdr:cNvPr>
        <xdr:cNvSpPr/>
      </xdr:nvSpPr>
      <xdr:spPr>
        <a:xfrm>
          <a:off x="20574000" y="164877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2" name="正方形/長方形 701">
          <a:extLst>
            <a:ext uri="{FF2B5EF4-FFF2-40B4-BE49-F238E27FC236}">
              <a16:creationId xmlns:a16="http://schemas.microsoft.com/office/drawing/2014/main" id="{A9B8905A-274D-463D-AB33-9A9BA63D320F}"/>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03" name="テキスト ボックス 702">
          <a:extLst>
            <a:ext uri="{FF2B5EF4-FFF2-40B4-BE49-F238E27FC236}">
              <a16:creationId xmlns:a16="http://schemas.microsoft.com/office/drawing/2014/main" id="{F5B59369-46B8-4764-8B00-B57CB73CEDAB}"/>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04" name="直線コネクタ 703">
          <a:extLst>
            <a:ext uri="{FF2B5EF4-FFF2-40B4-BE49-F238E27FC236}">
              <a16:creationId xmlns:a16="http://schemas.microsoft.com/office/drawing/2014/main" id="{3D38D344-0A3F-4F4D-89FE-6DAB4F09CE2C}"/>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705" name="直線コネクタ 704">
          <a:extLst>
            <a:ext uri="{FF2B5EF4-FFF2-40B4-BE49-F238E27FC236}">
              <a16:creationId xmlns:a16="http://schemas.microsoft.com/office/drawing/2014/main" id="{87827417-0343-4E59-8F9F-C165E28CDBD0}"/>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706" name="テキスト ボックス 705">
          <a:extLst>
            <a:ext uri="{FF2B5EF4-FFF2-40B4-BE49-F238E27FC236}">
              <a16:creationId xmlns:a16="http://schemas.microsoft.com/office/drawing/2014/main" id="{DD2B27F7-481C-456F-A507-12FB8C1ACE60}"/>
            </a:ext>
          </a:extLst>
        </xdr:cNvPr>
        <xdr:cNvSpPr txBox="1"/>
      </xdr:nvSpPr>
      <xdr:spPr>
        <a:xfrm>
          <a:off x="17823996" y="184537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707" name="直線コネクタ 706">
          <a:extLst>
            <a:ext uri="{FF2B5EF4-FFF2-40B4-BE49-F238E27FC236}">
              <a16:creationId xmlns:a16="http://schemas.microsoft.com/office/drawing/2014/main" id="{305A1FB7-982B-4D52-8267-D5A898148E02}"/>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708" name="テキスト ボックス 707">
          <a:extLst>
            <a:ext uri="{FF2B5EF4-FFF2-40B4-BE49-F238E27FC236}">
              <a16:creationId xmlns:a16="http://schemas.microsoft.com/office/drawing/2014/main" id="{D84581E7-C88E-497D-B08D-9071550F66AD}"/>
            </a:ext>
          </a:extLst>
        </xdr:cNvPr>
        <xdr:cNvSpPr txBox="1"/>
      </xdr:nvSpPr>
      <xdr:spPr>
        <a:xfrm>
          <a:off x="17823996" y="17996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709" name="直線コネクタ 708">
          <a:extLst>
            <a:ext uri="{FF2B5EF4-FFF2-40B4-BE49-F238E27FC236}">
              <a16:creationId xmlns:a16="http://schemas.microsoft.com/office/drawing/2014/main" id="{D5D29637-EFE4-43CE-91CA-5CFD18D24192}"/>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710" name="テキスト ボックス 709">
          <a:extLst>
            <a:ext uri="{FF2B5EF4-FFF2-40B4-BE49-F238E27FC236}">
              <a16:creationId xmlns:a16="http://schemas.microsoft.com/office/drawing/2014/main" id="{7EA0C198-35D0-4EE2-BE0C-59D9FF39A9E6}"/>
            </a:ext>
          </a:extLst>
        </xdr:cNvPr>
        <xdr:cNvSpPr txBox="1"/>
      </xdr:nvSpPr>
      <xdr:spPr>
        <a:xfrm>
          <a:off x="17823996" y="17539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711" name="直線コネクタ 710">
          <a:extLst>
            <a:ext uri="{FF2B5EF4-FFF2-40B4-BE49-F238E27FC236}">
              <a16:creationId xmlns:a16="http://schemas.microsoft.com/office/drawing/2014/main" id="{4A895CAF-509A-4CD3-B5BC-3027A7A9DC21}"/>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712" name="テキスト ボックス 711">
          <a:extLst>
            <a:ext uri="{FF2B5EF4-FFF2-40B4-BE49-F238E27FC236}">
              <a16:creationId xmlns:a16="http://schemas.microsoft.com/office/drawing/2014/main" id="{CF654605-D5C7-4A91-8A2E-3805788E1DA4}"/>
            </a:ext>
          </a:extLst>
        </xdr:cNvPr>
        <xdr:cNvSpPr txBox="1"/>
      </xdr:nvSpPr>
      <xdr:spPr>
        <a:xfrm>
          <a:off x="17823996" y="17082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13" name="直線コネクタ 712">
          <a:extLst>
            <a:ext uri="{FF2B5EF4-FFF2-40B4-BE49-F238E27FC236}">
              <a16:creationId xmlns:a16="http://schemas.microsoft.com/office/drawing/2014/main" id="{21C0EB4F-06F9-4C1A-80C7-76A93F348244}"/>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14" name="テキスト ボックス 713">
          <a:extLst>
            <a:ext uri="{FF2B5EF4-FFF2-40B4-BE49-F238E27FC236}">
              <a16:creationId xmlns:a16="http://schemas.microsoft.com/office/drawing/2014/main" id="{DAA922A6-9718-453B-A37D-FD33B75DEB97}"/>
            </a:ext>
          </a:extLst>
        </xdr:cNvPr>
        <xdr:cNvSpPr txBox="1"/>
      </xdr:nvSpPr>
      <xdr:spPr>
        <a:xfrm>
          <a:off x="17823996" y="16624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15" name="【庁舎】&#10;一人当たり面積グラフ枠">
          <a:extLst>
            <a:ext uri="{FF2B5EF4-FFF2-40B4-BE49-F238E27FC236}">
              <a16:creationId xmlns:a16="http://schemas.microsoft.com/office/drawing/2014/main" id="{2EBC1749-7D00-4BD0-934A-52DF37F93B68}"/>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32308</xdr:rowOff>
    </xdr:from>
    <xdr:to>
      <xdr:col>116</xdr:col>
      <xdr:colOff>62864</xdr:colOff>
      <xdr:row>107</xdr:row>
      <xdr:rowOff>69799</xdr:rowOff>
    </xdr:to>
    <xdr:cxnSp macro="">
      <xdr:nvCxnSpPr>
        <xdr:cNvPr id="716" name="直線コネクタ 715">
          <a:extLst>
            <a:ext uri="{FF2B5EF4-FFF2-40B4-BE49-F238E27FC236}">
              <a16:creationId xmlns:a16="http://schemas.microsoft.com/office/drawing/2014/main" id="{1306E950-9BDD-4BE7-BF1C-393CA516229E}"/>
            </a:ext>
          </a:extLst>
        </xdr:cNvPr>
        <xdr:cNvCxnSpPr/>
      </xdr:nvCxnSpPr>
      <xdr:spPr>
        <a:xfrm flipV="1">
          <a:off x="22164039" y="17180483"/>
          <a:ext cx="0" cy="12376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73626</xdr:rowOff>
    </xdr:from>
    <xdr:ext cx="469744" cy="259045"/>
    <xdr:sp macro="" textlink="">
      <xdr:nvSpPr>
        <xdr:cNvPr id="717" name="【庁舎】&#10;一人当たり面積最小値テキスト">
          <a:extLst>
            <a:ext uri="{FF2B5EF4-FFF2-40B4-BE49-F238E27FC236}">
              <a16:creationId xmlns:a16="http://schemas.microsoft.com/office/drawing/2014/main" id="{D0615390-0707-44BA-B65A-0080A1455C56}"/>
            </a:ext>
          </a:extLst>
        </xdr:cNvPr>
        <xdr:cNvSpPr txBox="1"/>
      </xdr:nvSpPr>
      <xdr:spPr>
        <a:xfrm>
          <a:off x="22202775" y="184187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69799</xdr:rowOff>
    </xdr:from>
    <xdr:to>
      <xdr:col>116</xdr:col>
      <xdr:colOff>152400</xdr:colOff>
      <xdr:row>107</xdr:row>
      <xdr:rowOff>69799</xdr:rowOff>
    </xdr:to>
    <xdr:cxnSp macro="">
      <xdr:nvCxnSpPr>
        <xdr:cNvPr id="718" name="直線コネクタ 717">
          <a:extLst>
            <a:ext uri="{FF2B5EF4-FFF2-40B4-BE49-F238E27FC236}">
              <a16:creationId xmlns:a16="http://schemas.microsoft.com/office/drawing/2014/main" id="{A50D7505-BC54-4E52-AA43-7EF43F6262F2}"/>
            </a:ext>
          </a:extLst>
        </xdr:cNvPr>
        <xdr:cNvCxnSpPr/>
      </xdr:nvCxnSpPr>
      <xdr:spPr>
        <a:xfrm>
          <a:off x="22075775" y="18418124"/>
          <a:ext cx="1746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150435</xdr:rowOff>
    </xdr:from>
    <xdr:ext cx="469744" cy="259045"/>
    <xdr:sp macro="" textlink="">
      <xdr:nvSpPr>
        <xdr:cNvPr id="719" name="【庁舎】&#10;一人当たり面積最大値テキスト">
          <a:extLst>
            <a:ext uri="{FF2B5EF4-FFF2-40B4-BE49-F238E27FC236}">
              <a16:creationId xmlns:a16="http://schemas.microsoft.com/office/drawing/2014/main" id="{22F4B806-64D2-4598-AD01-FDE218FF6E62}"/>
            </a:ext>
          </a:extLst>
        </xdr:cNvPr>
        <xdr:cNvSpPr txBox="1"/>
      </xdr:nvSpPr>
      <xdr:spPr>
        <a:xfrm>
          <a:off x="22202775" y="169525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32308</xdr:rowOff>
    </xdr:from>
    <xdr:to>
      <xdr:col>116</xdr:col>
      <xdr:colOff>152400</xdr:colOff>
      <xdr:row>100</xdr:row>
      <xdr:rowOff>32308</xdr:rowOff>
    </xdr:to>
    <xdr:cxnSp macro="">
      <xdr:nvCxnSpPr>
        <xdr:cNvPr id="720" name="直線コネクタ 719">
          <a:extLst>
            <a:ext uri="{FF2B5EF4-FFF2-40B4-BE49-F238E27FC236}">
              <a16:creationId xmlns:a16="http://schemas.microsoft.com/office/drawing/2014/main" id="{70B65442-7EF8-4C2C-96C5-6F983A2B36A5}"/>
            </a:ext>
          </a:extLst>
        </xdr:cNvPr>
        <xdr:cNvCxnSpPr/>
      </xdr:nvCxnSpPr>
      <xdr:spPr>
        <a:xfrm>
          <a:off x="22075775" y="17180483"/>
          <a:ext cx="1746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89882</xdr:rowOff>
    </xdr:from>
    <xdr:ext cx="469744" cy="259045"/>
    <xdr:sp macro="" textlink="">
      <xdr:nvSpPr>
        <xdr:cNvPr id="721" name="【庁舎】&#10;一人当たり面積平均値テキスト">
          <a:extLst>
            <a:ext uri="{FF2B5EF4-FFF2-40B4-BE49-F238E27FC236}">
              <a16:creationId xmlns:a16="http://schemas.microsoft.com/office/drawing/2014/main" id="{6CA893A7-F80C-4972-8374-5A15BBB0FB80}"/>
            </a:ext>
          </a:extLst>
        </xdr:cNvPr>
        <xdr:cNvSpPr txBox="1"/>
      </xdr:nvSpPr>
      <xdr:spPr>
        <a:xfrm>
          <a:off x="22202775" y="179238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67005</xdr:rowOff>
    </xdr:from>
    <xdr:to>
      <xdr:col>116</xdr:col>
      <xdr:colOff>114300</xdr:colOff>
      <xdr:row>105</xdr:row>
      <xdr:rowOff>168605</xdr:rowOff>
    </xdr:to>
    <xdr:sp macro="" textlink="">
      <xdr:nvSpPr>
        <xdr:cNvPr id="722" name="フローチャート: 判断 721">
          <a:extLst>
            <a:ext uri="{FF2B5EF4-FFF2-40B4-BE49-F238E27FC236}">
              <a16:creationId xmlns:a16="http://schemas.microsoft.com/office/drawing/2014/main" id="{04D22BBF-E936-4692-8264-BD445256C486}"/>
            </a:ext>
          </a:extLst>
        </xdr:cNvPr>
        <xdr:cNvSpPr/>
      </xdr:nvSpPr>
      <xdr:spPr>
        <a:xfrm>
          <a:off x="22113875" y="18072430"/>
          <a:ext cx="9842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103581</xdr:rowOff>
    </xdr:from>
    <xdr:to>
      <xdr:col>112</xdr:col>
      <xdr:colOff>38100</xdr:colOff>
      <xdr:row>106</xdr:row>
      <xdr:rowOff>33731</xdr:rowOff>
    </xdr:to>
    <xdr:sp macro="" textlink="">
      <xdr:nvSpPr>
        <xdr:cNvPr id="723" name="フローチャート: 判断 722">
          <a:extLst>
            <a:ext uri="{FF2B5EF4-FFF2-40B4-BE49-F238E27FC236}">
              <a16:creationId xmlns:a16="http://schemas.microsoft.com/office/drawing/2014/main" id="{F1A16508-7EEE-49D9-939A-E55A5BB3BAD9}"/>
            </a:ext>
          </a:extLst>
        </xdr:cNvPr>
        <xdr:cNvSpPr/>
      </xdr:nvSpPr>
      <xdr:spPr>
        <a:xfrm>
          <a:off x="21275675" y="18109006"/>
          <a:ext cx="9842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134214</xdr:rowOff>
    </xdr:from>
    <xdr:to>
      <xdr:col>107</xdr:col>
      <xdr:colOff>101600</xdr:colOff>
      <xdr:row>106</xdr:row>
      <xdr:rowOff>64364</xdr:rowOff>
    </xdr:to>
    <xdr:sp macro="" textlink="">
      <xdr:nvSpPr>
        <xdr:cNvPr id="724" name="フローチャート: 判断 723">
          <a:extLst>
            <a:ext uri="{FF2B5EF4-FFF2-40B4-BE49-F238E27FC236}">
              <a16:creationId xmlns:a16="http://schemas.microsoft.com/office/drawing/2014/main" id="{395ABFD0-DAC9-49E0-9A0A-4B2650DB9307}"/>
            </a:ext>
          </a:extLst>
        </xdr:cNvPr>
        <xdr:cNvSpPr/>
      </xdr:nvSpPr>
      <xdr:spPr>
        <a:xfrm>
          <a:off x="20383500" y="18136464"/>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155702</xdr:rowOff>
    </xdr:from>
    <xdr:to>
      <xdr:col>102</xdr:col>
      <xdr:colOff>165100</xdr:colOff>
      <xdr:row>106</xdr:row>
      <xdr:rowOff>85852</xdr:rowOff>
    </xdr:to>
    <xdr:sp macro="" textlink="">
      <xdr:nvSpPr>
        <xdr:cNvPr id="725" name="フローチャート: 判断 724">
          <a:extLst>
            <a:ext uri="{FF2B5EF4-FFF2-40B4-BE49-F238E27FC236}">
              <a16:creationId xmlns:a16="http://schemas.microsoft.com/office/drawing/2014/main" id="{FBA73642-4AC6-4E14-B24B-C0E98F51ACC7}"/>
            </a:ext>
          </a:extLst>
        </xdr:cNvPr>
        <xdr:cNvSpPr/>
      </xdr:nvSpPr>
      <xdr:spPr>
        <a:xfrm>
          <a:off x="19497675" y="18157952"/>
          <a:ext cx="1016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159359</xdr:rowOff>
    </xdr:from>
    <xdr:to>
      <xdr:col>98</xdr:col>
      <xdr:colOff>38100</xdr:colOff>
      <xdr:row>106</xdr:row>
      <xdr:rowOff>89509</xdr:rowOff>
    </xdr:to>
    <xdr:sp macro="" textlink="">
      <xdr:nvSpPr>
        <xdr:cNvPr id="726" name="フローチャート: 判断 725">
          <a:extLst>
            <a:ext uri="{FF2B5EF4-FFF2-40B4-BE49-F238E27FC236}">
              <a16:creationId xmlns:a16="http://schemas.microsoft.com/office/drawing/2014/main" id="{439E0B61-85C1-4975-8E87-6678157A6B0C}"/>
            </a:ext>
          </a:extLst>
        </xdr:cNvPr>
        <xdr:cNvSpPr/>
      </xdr:nvSpPr>
      <xdr:spPr>
        <a:xfrm>
          <a:off x="18608675" y="18164784"/>
          <a:ext cx="984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27" name="テキスト ボックス 726">
          <a:extLst>
            <a:ext uri="{FF2B5EF4-FFF2-40B4-BE49-F238E27FC236}">
              <a16:creationId xmlns:a16="http://schemas.microsoft.com/office/drawing/2014/main" id="{6F13C3DF-66AB-4652-A666-203D9125E276}"/>
            </a:ext>
          </a:extLst>
        </xdr:cNvPr>
        <xdr:cNvSpPr txBox="1"/>
      </xdr:nvSpPr>
      <xdr:spPr>
        <a:xfrm>
          <a:off x="21974175"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28" name="テキスト ボックス 727">
          <a:extLst>
            <a:ext uri="{FF2B5EF4-FFF2-40B4-BE49-F238E27FC236}">
              <a16:creationId xmlns:a16="http://schemas.microsoft.com/office/drawing/2014/main" id="{66A2A035-0764-4373-97A3-C20864FE011A}"/>
            </a:ext>
          </a:extLst>
        </xdr:cNvPr>
        <xdr:cNvSpPr txBox="1"/>
      </xdr:nvSpPr>
      <xdr:spPr>
        <a:xfrm>
          <a:off x="21135975"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29" name="テキスト ボックス 728">
          <a:extLst>
            <a:ext uri="{FF2B5EF4-FFF2-40B4-BE49-F238E27FC236}">
              <a16:creationId xmlns:a16="http://schemas.microsoft.com/office/drawing/2014/main" id="{77B0977F-4F0D-42D7-9078-84CD26CB3E36}"/>
            </a:ext>
          </a:extLst>
        </xdr:cNvPr>
        <xdr:cNvSpPr txBox="1"/>
      </xdr:nvSpPr>
      <xdr:spPr>
        <a:xfrm>
          <a:off x="20246975"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30" name="テキスト ボックス 729">
          <a:extLst>
            <a:ext uri="{FF2B5EF4-FFF2-40B4-BE49-F238E27FC236}">
              <a16:creationId xmlns:a16="http://schemas.microsoft.com/office/drawing/2014/main" id="{04B83476-EA05-43F0-BD7F-124055DECB23}"/>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31" name="テキスト ボックス 730">
          <a:extLst>
            <a:ext uri="{FF2B5EF4-FFF2-40B4-BE49-F238E27FC236}">
              <a16:creationId xmlns:a16="http://schemas.microsoft.com/office/drawing/2014/main" id="{14A582CE-E8E0-4DC6-B57A-7D3D79E4BD09}"/>
            </a:ext>
          </a:extLst>
        </xdr:cNvPr>
        <xdr:cNvSpPr txBox="1"/>
      </xdr:nvSpPr>
      <xdr:spPr>
        <a:xfrm>
          <a:off x="18468975"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61976</xdr:rowOff>
    </xdr:from>
    <xdr:to>
      <xdr:col>116</xdr:col>
      <xdr:colOff>114300</xdr:colOff>
      <xdr:row>106</xdr:row>
      <xdr:rowOff>163576</xdr:rowOff>
    </xdr:to>
    <xdr:sp macro="" textlink="">
      <xdr:nvSpPr>
        <xdr:cNvPr id="732" name="楕円 731">
          <a:extLst>
            <a:ext uri="{FF2B5EF4-FFF2-40B4-BE49-F238E27FC236}">
              <a16:creationId xmlns:a16="http://schemas.microsoft.com/office/drawing/2014/main" id="{9E810F42-EFEC-408A-A0A3-E573FDC9FDA7}"/>
            </a:ext>
          </a:extLst>
        </xdr:cNvPr>
        <xdr:cNvSpPr/>
      </xdr:nvSpPr>
      <xdr:spPr>
        <a:xfrm>
          <a:off x="22113875" y="18238851"/>
          <a:ext cx="984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40403</xdr:rowOff>
    </xdr:from>
    <xdr:ext cx="469744" cy="259045"/>
    <xdr:sp macro="" textlink="">
      <xdr:nvSpPr>
        <xdr:cNvPr id="733" name="【庁舎】&#10;一人当たり面積該当値テキスト">
          <a:extLst>
            <a:ext uri="{FF2B5EF4-FFF2-40B4-BE49-F238E27FC236}">
              <a16:creationId xmlns:a16="http://schemas.microsoft.com/office/drawing/2014/main" id="{2E28C6C2-9E4E-484F-A578-3148074C5EF2}"/>
            </a:ext>
          </a:extLst>
        </xdr:cNvPr>
        <xdr:cNvSpPr txBox="1"/>
      </xdr:nvSpPr>
      <xdr:spPr>
        <a:xfrm>
          <a:off x="22202775" y="182141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69748</xdr:rowOff>
    </xdr:from>
    <xdr:to>
      <xdr:col>112</xdr:col>
      <xdr:colOff>38100</xdr:colOff>
      <xdr:row>106</xdr:row>
      <xdr:rowOff>171348</xdr:rowOff>
    </xdr:to>
    <xdr:sp macro="" textlink="">
      <xdr:nvSpPr>
        <xdr:cNvPr id="734" name="楕円 733">
          <a:extLst>
            <a:ext uri="{FF2B5EF4-FFF2-40B4-BE49-F238E27FC236}">
              <a16:creationId xmlns:a16="http://schemas.microsoft.com/office/drawing/2014/main" id="{59E776B6-56B3-474C-8637-AC005681DA3E}"/>
            </a:ext>
          </a:extLst>
        </xdr:cNvPr>
        <xdr:cNvSpPr/>
      </xdr:nvSpPr>
      <xdr:spPr>
        <a:xfrm>
          <a:off x="21275675" y="18246623"/>
          <a:ext cx="9842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112776</xdr:rowOff>
    </xdr:from>
    <xdr:to>
      <xdr:col>116</xdr:col>
      <xdr:colOff>63500</xdr:colOff>
      <xdr:row>106</xdr:row>
      <xdr:rowOff>120548</xdr:rowOff>
    </xdr:to>
    <xdr:cxnSp macro="">
      <xdr:nvCxnSpPr>
        <xdr:cNvPr id="735" name="直線コネクタ 734">
          <a:extLst>
            <a:ext uri="{FF2B5EF4-FFF2-40B4-BE49-F238E27FC236}">
              <a16:creationId xmlns:a16="http://schemas.microsoft.com/office/drawing/2014/main" id="{110B4D0E-BEE4-4502-BD18-0B9E3E0CB739}"/>
            </a:ext>
          </a:extLst>
        </xdr:cNvPr>
        <xdr:cNvCxnSpPr/>
      </xdr:nvCxnSpPr>
      <xdr:spPr>
        <a:xfrm flipV="1">
          <a:off x="21326475" y="18286476"/>
          <a:ext cx="838200" cy="109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74777</xdr:rowOff>
    </xdr:from>
    <xdr:to>
      <xdr:col>107</xdr:col>
      <xdr:colOff>101600</xdr:colOff>
      <xdr:row>107</xdr:row>
      <xdr:rowOff>4927</xdr:rowOff>
    </xdr:to>
    <xdr:sp macro="" textlink="">
      <xdr:nvSpPr>
        <xdr:cNvPr id="736" name="楕円 735">
          <a:extLst>
            <a:ext uri="{FF2B5EF4-FFF2-40B4-BE49-F238E27FC236}">
              <a16:creationId xmlns:a16="http://schemas.microsoft.com/office/drawing/2014/main" id="{68E491D1-F2CE-431C-AE2E-25E7632EAC0E}"/>
            </a:ext>
          </a:extLst>
        </xdr:cNvPr>
        <xdr:cNvSpPr/>
      </xdr:nvSpPr>
      <xdr:spPr>
        <a:xfrm>
          <a:off x="20383500" y="18248477"/>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120548</xdr:rowOff>
    </xdr:from>
    <xdr:to>
      <xdr:col>111</xdr:col>
      <xdr:colOff>177800</xdr:colOff>
      <xdr:row>106</xdr:row>
      <xdr:rowOff>125577</xdr:rowOff>
    </xdr:to>
    <xdr:cxnSp macro="">
      <xdr:nvCxnSpPr>
        <xdr:cNvPr id="737" name="直線コネクタ 736">
          <a:extLst>
            <a:ext uri="{FF2B5EF4-FFF2-40B4-BE49-F238E27FC236}">
              <a16:creationId xmlns:a16="http://schemas.microsoft.com/office/drawing/2014/main" id="{0451376A-2D6B-4DE7-9A60-927E254A7E2E}"/>
            </a:ext>
          </a:extLst>
        </xdr:cNvPr>
        <xdr:cNvCxnSpPr/>
      </xdr:nvCxnSpPr>
      <xdr:spPr>
        <a:xfrm flipV="1">
          <a:off x="20437475" y="18297423"/>
          <a:ext cx="889000" cy="50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80263</xdr:rowOff>
    </xdr:from>
    <xdr:to>
      <xdr:col>102</xdr:col>
      <xdr:colOff>165100</xdr:colOff>
      <xdr:row>107</xdr:row>
      <xdr:rowOff>10413</xdr:rowOff>
    </xdr:to>
    <xdr:sp macro="" textlink="">
      <xdr:nvSpPr>
        <xdr:cNvPr id="738" name="楕円 737">
          <a:extLst>
            <a:ext uri="{FF2B5EF4-FFF2-40B4-BE49-F238E27FC236}">
              <a16:creationId xmlns:a16="http://schemas.microsoft.com/office/drawing/2014/main" id="{EF0E5BFB-0C8A-4DF2-9AEA-830E0871BFBD}"/>
            </a:ext>
          </a:extLst>
        </xdr:cNvPr>
        <xdr:cNvSpPr/>
      </xdr:nvSpPr>
      <xdr:spPr>
        <a:xfrm>
          <a:off x="19497675" y="18253963"/>
          <a:ext cx="1016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125577</xdr:rowOff>
    </xdr:from>
    <xdr:to>
      <xdr:col>107</xdr:col>
      <xdr:colOff>50800</xdr:colOff>
      <xdr:row>106</xdr:row>
      <xdr:rowOff>131063</xdr:rowOff>
    </xdr:to>
    <xdr:cxnSp macro="">
      <xdr:nvCxnSpPr>
        <xdr:cNvPr id="739" name="直線コネクタ 738">
          <a:extLst>
            <a:ext uri="{FF2B5EF4-FFF2-40B4-BE49-F238E27FC236}">
              <a16:creationId xmlns:a16="http://schemas.microsoft.com/office/drawing/2014/main" id="{138C7850-1D23-4FC9-9889-D7995D25BFAF}"/>
            </a:ext>
          </a:extLst>
        </xdr:cNvPr>
        <xdr:cNvCxnSpPr/>
      </xdr:nvCxnSpPr>
      <xdr:spPr>
        <a:xfrm flipV="1">
          <a:off x="19545300" y="18302452"/>
          <a:ext cx="892175" cy="23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85292</xdr:rowOff>
    </xdr:from>
    <xdr:to>
      <xdr:col>98</xdr:col>
      <xdr:colOff>38100</xdr:colOff>
      <xdr:row>107</xdr:row>
      <xdr:rowOff>15442</xdr:rowOff>
    </xdr:to>
    <xdr:sp macro="" textlink="">
      <xdr:nvSpPr>
        <xdr:cNvPr id="740" name="楕円 739">
          <a:extLst>
            <a:ext uri="{FF2B5EF4-FFF2-40B4-BE49-F238E27FC236}">
              <a16:creationId xmlns:a16="http://schemas.microsoft.com/office/drawing/2014/main" id="{654DC433-0A1F-4282-9879-69B28C5CF7DE}"/>
            </a:ext>
          </a:extLst>
        </xdr:cNvPr>
        <xdr:cNvSpPr/>
      </xdr:nvSpPr>
      <xdr:spPr>
        <a:xfrm>
          <a:off x="18608675" y="18262167"/>
          <a:ext cx="9842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131063</xdr:rowOff>
    </xdr:from>
    <xdr:to>
      <xdr:col>102</xdr:col>
      <xdr:colOff>114300</xdr:colOff>
      <xdr:row>106</xdr:row>
      <xdr:rowOff>136092</xdr:rowOff>
    </xdr:to>
    <xdr:cxnSp macro="">
      <xdr:nvCxnSpPr>
        <xdr:cNvPr id="741" name="直線コネクタ 740">
          <a:extLst>
            <a:ext uri="{FF2B5EF4-FFF2-40B4-BE49-F238E27FC236}">
              <a16:creationId xmlns:a16="http://schemas.microsoft.com/office/drawing/2014/main" id="{4C95157A-624E-44C1-A73D-BD58B6CA5375}"/>
            </a:ext>
          </a:extLst>
        </xdr:cNvPr>
        <xdr:cNvCxnSpPr/>
      </xdr:nvCxnSpPr>
      <xdr:spPr>
        <a:xfrm flipV="1">
          <a:off x="18659475" y="18304763"/>
          <a:ext cx="885825" cy="50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50258</xdr:rowOff>
    </xdr:from>
    <xdr:ext cx="469744" cy="259045"/>
    <xdr:sp macro="" textlink="">
      <xdr:nvSpPr>
        <xdr:cNvPr id="742" name="n_1aveValue【庁舎】&#10;一人当たり面積">
          <a:extLst>
            <a:ext uri="{FF2B5EF4-FFF2-40B4-BE49-F238E27FC236}">
              <a16:creationId xmlns:a16="http://schemas.microsoft.com/office/drawing/2014/main" id="{0FF6C7CF-FB62-4ECA-8635-074555BE07D7}"/>
            </a:ext>
          </a:extLst>
        </xdr:cNvPr>
        <xdr:cNvSpPr txBox="1"/>
      </xdr:nvSpPr>
      <xdr:spPr>
        <a:xfrm>
          <a:off x="21078902" y="178842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80891</xdr:rowOff>
    </xdr:from>
    <xdr:ext cx="469744" cy="259045"/>
    <xdr:sp macro="" textlink="">
      <xdr:nvSpPr>
        <xdr:cNvPr id="743" name="n_2aveValue【庁舎】&#10;一人当たり面積">
          <a:extLst>
            <a:ext uri="{FF2B5EF4-FFF2-40B4-BE49-F238E27FC236}">
              <a16:creationId xmlns:a16="http://schemas.microsoft.com/office/drawing/2014/main" id="{D10C2410-77D5-4783-A706-BD5A3B4F41A8}"/>
            </a:ext>
          </a:extLst>
        </xdr:cNvPr>
        <xdr:cNvSpPr txBox="1"/>
      </xdr:nvSpPr>
      <xdr:spPr>
        <a:xfrm>
          <a:off x="20202602" y="179116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102379</xdr:rowOff>
    </xdr:from>
    <xdr:ext cx="469744" cy="259045"/>
    <xdr:sp macro="" textlink="">
      <xdr:nvSpPr>
        <xdr:cNvPr id="744" name="n_3aveValue【庁舎】&#10;一人当たり面積">
          <a:extLst>
            <a:ext uri="{FF2B5EF4-FFF2-40B4-BE49-F238E27FC236}">
              <a16:creationId xmlns:a16="http://schemas.microsoft.com/office/drawing/2014/main" id="{3FE729FA-59B3-426E-8FF1-25A5E6489D42}"/>
            </a:ext>
          </a:extLst>
        </xdr:cNvPr>
        <xdr:cNvSpPr txBox="1"/>
      </xdr:nvSpPr>
      <xdr:spPr>
        <a:xfrm>
          <a:off x="19313602" y="179363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106036</xdr:rowOff>
    </xdr:from>
    <xdr:ext cx="469744" cy="259045"/>
    <xdr:sp macro="" textlink="">
      <xdr:nvSpPr>
        <xdr:cNvPr id="745" name="n_4aveValue【庁舎】&#10;一人当たり面積">
          <a:extLst>
            <a:ext uri="{FF2B5EF4-FFF2-40B4-BE49-F238E27FC236}">
              <a16:creationId xmlns:a16="http://schemas.microsoft.com/office/drawing/2014/main" id="{5305B315-14AB-44F1-B084-2E0B44DA3FE8}"/>
            </a:ext>
          </a:extLst>
        </xdr:cNvPr>
        <xdr:cNvSpPr txBox="1"/>
      </xdr:nvSpPr>
      <xdr:spPr>
        <a:xfrm>
          <a:off x="18421427" y="179400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162475</xdr:rowOff>
    </xdr:from>
    <xdr:ext cx="469744" cy="259045"/>
    <xdr:sp macro="" textlink="">
      <xdr:nvSpPr>
        <xdr:cNvPr id="746" name="n_1mainValue【庁舎】&#10;一人当たり面積">
          <a:extLst>
            <a:ext uri="{FF2B5EF4-FFF2-40B4-BE49-F238E27FC236}">
              <a16:creationId xmlns:a16="http://schemas.microsoft.com/office/drawing/2014/main" id="{D68E3AF9-A2AB-4406-8F89-96EAB5B5AFA5}"/>
            </a:ext>
          </a:extLst>
        </xdr:cNvPr>
        <xdr:cNvSpPr txBox="1"/>
      </xdr:nvSpPr>
      <xdr:spPr>
        <a:xfrm>
          <a:off x="21078902" y="183393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167504</xdr:rowOff>
    </xdr:from>
    <xdr:ext cx="469744" cy="259045"/>
    <xdr:sp macro="" textlink="">
      <xdr:nvSpPr>
        <xdr:cNvPr id="747" name="n_2mainValue【庁舎】&#10;一人当たり面積">
          <a:extLst>
            <a:ext uri="{FF2B5EF4-FFF2-40B4-BE49-F238E27FC236}">
              <a16:creationId xmlns:a16="http://schemas.microsoft.com/office/drawing/2014/main" id="{95A0A16E-74C6-4E1E-8378-96B79BB51ED4}"/>
            </a:ext>
          </a:extLst>
        </xdr:cNvPr>
        <xdr:cNvSpPr txBox="1"/>
      </xdr:nvSpPr>
      <xdr:spPr>
        <a:xfrm>
          <a:off x="20202602" y="183412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1540</xdr:rowOff>
    </xdr:from>
    <xdr:ext cx="469744" cy="259045"/>
    <xdr:sp macro="" textlink="">
      <xdr:nvSpPr>
        <xdr:cNvPr id="748" name="n_3mainValue【庁舎】&#10;一人当たり面積">
          <a:extLst>
            <a:ext uri="{FF2B5EF4-FFF2-40B4-BE49-F238E27FC236}">
              <a16:creationId xmlns:a16="http://schemas.microsoft.com/office/drawing/2014/main" id="{BEB89883-7DE3-41A9-821F-E007ACF41612}"/>
            </a:ext>
          </a:extLst>
        </xdr:cNvPr>
        <xdr:cNvSpPr txBox="1"/>
      </xdr:nvSpPr>
      <xdr:spPr>
        <a:xfrm>
          <a:off x="19313602" y="183466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6569</xdr:rowOff>
    </xdr:from>
    <xdr:ext cx="469744" cy="259045"/>
    <xdr:sp macro="" textlink="">
      <xdr:nvSpPr>
        <xdr:cNvPr id="749" name="n_4mainValue【庁舎】&#10;一人当たり面積">
          <a:extLst>
            <a:ext uri="{FF2B5EF4-FFF2-40B4-BE49-F238E27FC236}">
              <a16:creationId xmlns:a16="http://schemas.microsoft.com/office/drawing/2014/main" id="{CE1B0C1C-B381-45C2-B667-869E1C82FA65}"/>
            </a:ext>
          </a:extLst>
        </xdr:cNvPr>
        <xdr:cNvSpPr txBox="1"/>
      </xdr:nvSpPr>
      <xdr:spPr>
        <a:xfrm>
          <a:off x="18421427" y="183548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50" name="正方形/長方形 749">
          <a:extLst>
            <a:ext uri="{FF2B5EF4-FFF2-40B4-BE49-F238E27FC236}">
              <a16:creationId xmlns:a16="http://schemas.microsoft.com/office/drawing/2014/main" id="{C2AB2ECD-19AE-4E6E-B2FF-5513313ECC15}"/>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1" name="正方形/長方形 750">
          <a:extLst>
            <a:ext uri="{FF2B5EF4-FFF2-40B4-BE49-F238E27FC236}">
              <a16:creationId xmlns:a16="http://schemas.microsoft.com/office/drawing/2014/main" id="{8F0A869E-B6E0-4AD1-BA08-F2B331E7DD42}"/>
            </a:ext>
          </a:extLst>
        </xdr:cNvPr>
        <xdr:cNvSpPr/>
      </xdr:nvSpPr>
      <xdr:spPr>
        <a:xfrm>
          <a:off x="762000" y="19497675"/>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2" name="テキスト ボックス 751">
          <a:extLst>
            <a:ext uri="{FF2B5EF4-FFF2-40B4-BE49-F238E27FC236}">
              <a16:creationId xmlns:a16="http://schemas.microsoft.com/office/drawing/2014/main" id="{3709EA90-6839-4AFA-B239-23A9EABC3F90}"/>
            </a:ext>
          </a:extLst>
        </xdr:cNvPr>
        <xdr:cNvSpPr txBox="1"/>
      </xdr:nvSpPr>
      <xdr:spPr>
        <a:xfrm>
          <a:off x="838200" y="19751675"/>
          <a:ext cx="22088475"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平均値を大きく上回っている施設は体育館・プール・福祉施設であり、平均値を大きく下回っている施設は消防施設である。一般廃棄物処理施設及び消防施設については、会津若松地方広域市町村圏整備組合保有施設であるため、町単位ではなく地方単位となることから運営組合への適切な管理を求めることとなる。なお、一般廃棄物処理施設については施設の更新等に伴い減価償却率が減少している。</a:t>
          </a:r>
          <a:br>
            <a:rPr kumimoji="1" lang="en-US" altLang="ja-JP" sz="1100">
              <a:solidFill>
                <a:schemeClr val="dk1"/>
              </a:solidFill>
              <a:effectLst/>
              <a:latin typeface="+mn-lt"/>
              <a:ea typeface="+mn-ea"/>
              <a:cs typeface="+mn-cs"/>
            </a:rPr>
          </a:br>
          <a:r>
            <a:rPr kumimoji="1" lang="ja-JP" altLang="ja-JP" sz="1100">
              <a:solidFill>
                <a:schemeClr val="dk1"/>
              </a:solidFill>
              <a:effectLst/>
              <a:latin typeface="+mn-lt"/>
              <a:ea typeface="+mn-ea"/>
              <a:cs typeface="+mn-cs"/>
            </a:rPr>
            <a:t>体育館・プール・福祉施設にかかる有形固定資産減価償却率については、施設整備後の年数経過に伴い類似団体平均値を上回っている。対して、消防施設については比較的新しい建物が多いため類似団体平均値を下回っている</a:t>
          </a:r>
          <a:r>
            <a:rPr kumimoji="1" lang="ja-JP" altLang="en-US" sz="1100">
              <a:solidFill>
                <a:schemeClr val="dk1"/>
              </a:solidFill>
              <a:effectLst/>
              <a:latin typeface="+mn-lt"/>
              <a:ea typeface="+mn-ea"/>
              <a:cs typeface="+mn-cs"/>
            </a:rPr>
            <a:t>。</a:t>
          </a:r>
          <a:br>
            <a:rPr kumimoji="1" lang="en-US" altLang="ja-JP" sz="1100">
              <a:solidFill>
                <a:schemeClr val="dk1"/>
              </a:solidFill>
              <a:effectLst/>
              <a:latin typeface="+mn-lt"/>
              <a:ea typeface="+mn-ea"/>
              <a:cs typeface="+mn-cs"/>
            </a:rPr>
          </a:br>
          <a:r>
            <a:rPr kumimoji="1" lang="ja-JP" altLang="ja-JP" sz="1100">
              <a:solidFill>
                <a:schemeClr val="dk1"/>
              </a:solidFill>
              <a:effectLst/>
              <a:latin typeface="+mn-lt"/>
              <a:ea typeface="+mn-ea"/>
              <a:cs typeface="+mn-cs"/>
            </a:rPr>
            <a:t>一人当たり面積については</a:t>
          </a:r>
          <a:r>
            <a:rPr kumimoji="1" lang="ja-JP" altLang="en-US" sz="1100">
              <a:solidFill>
                <a:schemeClr val="dk1"/>
              </a:solidFill>
              <a:effectLst/>
              <a:latin typeface="+mn-lt"/>
              <a:ea typeface="+mn-ea"/>
              <a:cs typeface="+mn-cs"/>
            </a:rPr>
            <a:t>概ね類似団体内平均値を下回っており、将来の更新負担や維持管理コストは相対的に低い状況にあるが、今後とも人口減少社会を見据えた効率的な維持管理を継続していく必要がある</a:t>
          </a:r>
          <a:r>
            <a:rPr kumimoji="1" lang="ja-JP" altLang="ja-JP" sz="1100">
              <a:solidFill>
                <a:schemeClr val="dk1"/>
              </a:solidFill>
              <a:effectLst/>
              <a:latin typeface="+mn-lt"/>
              <a:ea typeface="+mn-ea"/>
              <a:cs typeface="+mn-cs"/>
            </a:rPr>
            <a:t>。</a:t>
          </a:r>
          <a:endParaRPr kumimoji="1" lang="en-US" altLang="ja-JP" sz="11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直近５年間においては公債費率の上昇等やコロナ禍を背景に財政の緊縮に努めてきた結果、実質公債費率や将来負担比率の改善が図られた一方で、有形固定資産減価償却率が全体的に上昇傾向にある。今後は公共施設等総合計画及び個別施設計画に基づき、財政の健全性を保ちつつ、公共施設の集約化や適正な更新を行っていく必要がある。</a:t>
          </a:r>
          <a:endParaRPr lang="ja-JP" altLang="ja-JP" sz="1400">
            <a:effectLst/>
          </a:endParaRPr>
        </a:p>
        <a:p>
          <a:endParaRPr lang="ja-JP" altLang="ja-JP" sz="1400">
            <a:effectLst/>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Normal="100" workbookViewId="0">
      <selection activeCell="L20" sqref="L20:V20"/>
    </sheetView>
  </sheetViews>
  <sheetFormatPr defaultColWidth="0" defaultRowHeight="11" zeroHeight="1" x14ac:dyDescent="0.2"/>
  <cols>
    <col min="1" max="11" width="2.08984375" style="162" customWidth="1"/>
    <col min="12" max="12" width="2.26953125" style="162" customWidth="1"/>
    <col min="13" max="17" width="2.36328125" style="162" customWidth="1"/>
    <col min="18" max="119" width="2.08984375" style="162" customWidth="1"/>
    <col min="120" max="16384" width="0" style="162" hidden="1"/>
  </cols>
  <sheetData>
    <row r="1" spans="1:119" ht="33" customHeight="1" x14ac:dyDescent="0.2">
      <c r="B1" s="604" t="s">
        <v>76</v>
      </c>
      <c r="C1" s="604"/>
      <c r="D1" s="604"/>
      <c r="E1" s="604"/>
      <c r="F1" s="604"/>
      <c r="G1" s="604"/>
      <c r="H1" s="604"/>
      <c r="I1" s="604"/>
      <c r="J1" s="604"/>
      <c r="K1" s="604"/>
      <c r="L1" s="604"/>
      <c r="M1" s="604"/>
      <c r="N1" s="604"/>
      <c r="O1" s="604"/>
      <c r="P1" s="604"/>
      <c r="Q1" s="604"/>
      <c r="R1" s="604"/>
      <c r="S1" s="604"/>
      <c r="T1" s="604"/>
      <c r="U1" s="604"/>
      <c r="V1" s="604"/>
      <c r="W1" s="604"/>
      <c r="X1" s="604"/>
      <c r="Y1" s="604"/>
      <c r="Z1" s="604"/>
      <c r="AA1" s="604"/>
      <c r="AB1" s="604"/>
      <c r="AC1" s="604"/>
      <c r="AD1" s="604"/>
      <c r="AE1" s="604"/>
      <c r="AF1" s="604"/>
      <c r="AG1" s="604"/>
      <c r="AH1" s="604"/>
      <c r="AI1" s="604"/>
      <c r="AJ1" s="604"/>
      <c r="AK1" s="604"/>
      <c r="AL1" s="604"/>
      <c r="AM1" s="604"/>
      <c r="AN1" s="604"/>
      <c r="AO1" s="604"/>
      <c r="AP1" s="604"/>
      <c r="AQ1" s="604"/>
      <c r="AR1" s="604"/>
      <c r="AS1" s="604"/>
      <c r="AT1" s="604"/>
      <c r="AU1" s="604"/>
      <c r="AV1" s="604"/>
      <c r="AW1" s="604"/>
      <c r="AX1" s="604"/>
      <c r="AY1" s="604"/>
      <c r="AZ1" s="604"/>
      <c r="BA1" s="604"/>
      <c r="BB1" s="604"/>
      <c r="BC1" s="604"/>
      <c r="BD1" s="604"/>
      <c r="BE1" s="604"/>
      <c r="BF1" s="604"/>
      <c r="BG1" s="604"/>
      <c r="BH1" s="604"/>
      <c r="BI1" s="604"/>
      <c r="BJ1" s="604"/>
      <c r="BK1" s="604"/>
      <c r="BL1" s="604"/>
      <c r="BM1" s="604"/>
      <c r="BN1" s="604"/>
      <c r="BO1" s="604"/>
      <c r="BP1" s="604"/>
      <c r="BQ1" s="604"/>
      <c r="BR1" s="604"/>
      <c r="BS1" s="604"/>
      <c r="BT1" s="604"/>
      <c r="BU1" s="604"/>
      <c r="BV1" s="604"/>
      <c r="BW1" s="604"/>
      <c r="BX1" s="604"/>
      <c r="BY1" s="604"/>
      <c r="BZ1" s="604"/>
      <c r="CA1" s="604"/>
      <c r="CB1" s="604"/>
      <c r="CC1" s="604"/>
      <c r="CD1" s="604"/>
      <c r="CE1" s="604"/>
      <c r="CF1" s="604"/>
      <c r="CG1" s="604"/>
      <c r="CH1" s="604"/>
      <c r="CI1" s="604"/>
      <c r="CJ1" s="604"/>
      <c r="CK1" s="604"/>
      <c r="CL1" s="604"/>
      <c r="CM1" s="604"/>
      <c r="CN1" s="604"/>
      <c r="CO1" s="604"/>
      <c r="CP1" s="604"/>
      <c r="CQ1" s="604"/>
      <c r="CR1" s="604"/>
      <c r="CS1" s="604"/>
      <c r="CT1" s="604"/>
      <c r="CU1" s="604"/>
      <c r="CV1" s="604"/>
      <c r="CW1" s="604"/>
      <c r="CX1" s="604"/>
      <c r="CY1" s="604"/>
      <c r="CZ1" s="604"/>
      <c r="DA1" s="604"/>
      <c r="DB1" s="604"/>
      <c r="DC1" s="604"/>
      <c r="DD1" s="604"/>
      <c r="DE1" s="604"/>
      <c r="DF1" s="604"/>
      <c r="DG1" s="604"/>
      <c r="DH1" s="604"/>
      <c r="DI1" s="604"/>
      <c r="DJ1" s="163"/>
      <c r="DK1" s="163"/>
      <c r="DL1" s="163"/>
      <c r="DM1" s="163"/>
      <c r="DN1" s="163"/>
      <c r="DO1" s="163"/>
    </row>
    <row r="2" spans="1:119" ht="24" thickBot="1" x14ac:dyDescent="0.25">
      <c r="B2" s="164" t="s">
        <v>77</v>
      </c>
      <c r="C2" s="164"/>
      <c r="D2" s="165"/>
    </row>
    <row r="3" spans="1:119" ht="18.75" customHeight="1" thickBot="1" x14ac:dyDescent="0.25">
      <c r="A3" s="163"/>
      <c r="B3" s="605" t="s">
        <v>78</v>
      </c>
      <c r="C3" s="606"/>
      <c r="D3" s="606"/>
      <c r="E3" s="607"/>
      <c r="F3" s="607"/>
      <c r="G3" s="607"/>
      <c r="H3" s="607"/>
      <c r="I3" s="607"/>
      <c r="J3" s="607"/>
      <c r="K3" s="607"/>
      <c r="L3" s="607" t="s">
        <v>79</v>
      </c>
      <c r="M3" s="607"/>
      <c r="N3" s="607"/>
      <c r="O3" s="607"/>
      <c r="P3" s="607"/>
      <c r="Q3" s="607"/>
      <c r="R3" s="610"/>
      <c r="S3" s="610"/>
      <c r="T3" s="610"/>
      <c r="U3" s="610"/>
      <c r="V3" s="611"/>
      <c r="W3" s="501" t="s">
        <v>80</v>
      </c>
      <c r="X3" s="502"/>
      <c r="Y3" s="502"/>
      <c r="Z3" s="502"/>
      <c r="AA3" s="502"/>
      <c r="AB3" s="606"/>
      <c r="AC3" s="610" t="s">
        <v>81</v>
      </c>
      <c r="AD3" s="502"/>
      <c r="AE3" s="502"/>
      <c r="AF3" s="502"/>
      <c r="AG3" s="502"/>
      <c r="AH3" s="502"/>
      <c r="AI3" s="502"/>
      <c r="AJ3" s="502"/>
      <c r="AK3" s="502"/>
      <c r="AL3" s="572"/>
      <c r="AM3" s="501" t="s">
        <v>82</v>
      </c>
      <c r="AN3" s="502"/>
      <c r="AO3" s="502"/>
      <c r="AP3" s="502"/>
      <c r="AQ3" s="502"/>
      <c r="AR3" s="502"/>
      <c r="AS3" s="502"/>
      <c r="AT3" s="502"/>
      <c r="AU3" s="502"/>
      <c r="AV3" s="502"/>
      <c r="AW3" s="502"/>
      <c r="AX3" s="572"/>
      <c r="AY3" s="564" t="s">
        <v>1</v>
      </c>
      <c r="AZ3" s="565"/>
      <c r="BA3" s="565"/>
      <c r="BB3" s="565"/>
      <c r="BC3" s="565"/>
      <c r="BD3" s="565"/>
      <c r="BE3" s="565"/>
      <c r="BF3" s="565"/>
      <c r="BG3" s="565"/>
      <c r="BH3" s="565"/>
      <c r="BI3" s="565"/>
      <c r="BJ3" s="565"/>
      <c r="BK3" s="565"/>
      <c r="BL3" s="565"/>
      <c r="BM3" s="614"/>
      <c r="BN3" s="501" t="s">
        <v>83</v>
      </c>
      <c r="BO3" s="502"/>
      <c r="BP3" s="502"/>
      <c r="BQ3" s="502"/>
      <c r="BR3" s="502"/>
      <c r="BS3" s="502"/>
      <c r="BT3" s="502"/>
      <c r="BU3" s="572"/>
      <c r="BV3" s="501" t="s">
        <v>84</v>
      </c>
      <c r="BW3" s="502"/>
      <c r="BX3" s="502"/>
      <c r="BY3" s="502"/>
      <c r="BZ3" s="502"/>
      <c r="CA3" s="502"/>
      <c r="CB3" s="502"/>
      <c r="CC3" s="572"/>
      <c r="CD3" s="564" t="s">
        <v>1</v>
      </c>
      <c r="CE3" s="565"/>
      <c r="CF3" s="565"/>
      <c r="CG3" s="565"/>
      <c r="CH3" s="565"/>
      <c r="CI3" s="565"/>
      <c r="CJ3" s="565"/>
      <c r="CK3" s="565"/>
      <c r="CL3" s="565"/>
      <c r="CM3" s="565"/>
      <c r="CN3" s="565"/>
      <c r="CO3" s="565"/>
      <c r="CP3" s="565"/>
      <c r="CQ3" s="565"/>
      <c r="CR3" s="565"/>
      <c r="CS3" s="614"/>
      <c r="CT3" s="501" t="s">
        <v>85</v>
      </c>
      <c r="CU3" s="502"/>
      <c r="CV3" s="502"/>
      <c r="CW3" s="502"/>
      <c r="CX3" s="502"/>
      <c r="CY3" s="502"/>
      <c r="CZ3" s="502"/>
      <c r="DA3" s="572"/>
      <c r="DB3" s="501" t="s">
        <v>86</v>
      </c>
      <c r="DC3" s="502"/>
      <c r="DD3" s="502"/>
      <c r="DE3" s="502"/>
      <c r="DF3" s="502"/>
      <c r="DG3" s="502"/>
      <c r="DH3" s="502"/>
      <c r="DI3" s="572"/>
    </row>
    <row r="4" spans="1:119" ht="18.75" customHeight="1" x14ac:dyDescent="0.2">
      <c r="A4" s="163"/>
      <c r="B4" s="580"/>
      <c r="C4" s="581"/>
      <c r="D4" s="581"/>
      <c r="E4" s="582"/>
      <c r="F4" s="582"/>
      <c r="G4" s="582"/>
      <c r="H4" s="582"/>
      <c r="I4" s="582"/>
      <c r="J4" s="582"/>
      <c r="K4" s="582"/>
      <c r="L4" s="582"/>
      <c r="M4" s="582"/>
      <c r="N4" s="582"/>
      <c r="O4" s="582"/>
      <c r="P4" s="582"/>
      <c r="Q4" s="582"/>
      <c r="R4" s="586"/>
      <c r="S4" s="586"/>
      <c r="T4" s="586"/>
      <c r="U4" s="586"/>
      <c r="V4" s="587"/>
      <c r="W4" s="573"/>
      <c r="X4" s="383"/>
      <c r="Y4" s="383"/>
      <c r="Z4" s="383"/>
      <c r="AA4" s="383"/>
      <c r="AB4" s="581"/>
      <c r="AC4" s="586"/>
      <c r="AD4" s="383"/>
      <c r="AE4" s="383"/>
      <c r="AF4" s="383"/>
      <c r="AG4" s="383"/>
      <c r="AH4" s="383"/>
      <c r="AI4" s="383"/>
      <c r="AJ4" s="383"/>
      <c r="AK4" s="383"/>
      <c r="AL4" s="574"/>
      <c r="AM4" s="523"/>
      <c r="AN4" s="421"/>
      <c r="AO4" s="421"/>
      <c r="AP4" s="421"/>
      <c r="AQ4" s="421"/>
      <c r="AR4" s="421"/>
      <c r="AS4" s="421"/>
      <c r="AT4" s="421"/>
      <c r="AU4" s="421"/>
      <c r="AV4" s="421"/>
      <c r="AW4" s="421"/>
      <c r="AX4" s="613"/>
      <c r="AY4" s="458" t="s">
        <v>87</v>
      </c>
      <c r="AZ4" s="459"/>
      <c r="BA4" s="459"/>
      <c r="BB4" s="459"/>
      <c r="BC4" s="459"/>
      <c r="BD4" s="459"/>
      <c r="BE4" s="459"/>
      <c r="BF4" s="459"/>
      <c r="BG4" s="459"/>
      <c r="BH4" s="459"/>
      <c r="BI4" s="459"/>
      <c r="BJ4" s="459"/>
      <c r="BK4" s="459"/>
      <c r="BL4" s="459"/>
      <c r="BM4" s="460"/>
      <c r="BN4" s="461">
        <v>5350156</v>
      </c>
      <c r="BO4" s="462"/>
      <c r="BP4" s="462"/>
      <c r="BQ4" s="462"/>
      <c r="BR4" s="462"/>
      <c r="BS4" s="462"/>
      <c r="BT4" s="462"/>
      <c r="BU4" s="463"/>
      <c r="BV4" s="461">
        <v>5023330</v>
      </c>
      <c r="BW4" s="462"/>
      <c r="BX4" s="462"/>
      <c r="BY4" s="462"/>
      <c r="BZ4" s="462"/>
      <c r="CA4" s="462"/>
      <c r="CB4" s="462"/>
      <c r="CC4" s="463"/>
      <c r="CD4" s="598" t="s">
        <v>88</v>
      </c>
      <c r="CE4" s="599"/>
      <c r="CF4" s="599"/>
      <c r="CG4" s="599"/>
      <c r="CH4" s="599"/>
      <c r="CI4" s="599"/>
      <c r="CJ4" s="599"/>
      <c r="CK4" s="599"/>
      <c r="CL4" s="599"/>
      <c r="CM4" s="599"/>
      <c r="CN4" s="599"/>
      <c r="CO4" s="599"/>
      <c r="CP4" s="599"/>
      <c r="CQ4" s="599"/>
      <c r="CR4" s="599"/>
      <c r="CS4" s="600"/>
      <c r="CT4" s="601">
        <v>7.4</v>
      </c>
      <c r="CU4" s="602"/>
      <c r="CV4" s="602"/>
      <c r="CW4" s="602"/>
      <c r="CX4" s="602"/>
      <c r="CY4" s="602"/>
      <c r="CZ4" s="602"/>
      <c r="DA4" s="603"/>
      <c r="DB4" s="601">
        <v>6</v>
      </c>
      <c r="DC4" s="602"/>
      <c r="DD4" s="602"/>
      <c r="DE4" s="602"/>
      <c r="DF4" s="602"/>
      <c r="DG4" s="602"/>
      <c r="DH4" s="602"/>
      <c r="DI4" s="603"/>
    </row>
    <row r="5" spans="1:119" ht="18.75" customHeight="1" x14ac:dyDescent="0.2">
      <c r="A5" s="163"/>
      <c r="B5" s="608"/>
      <c r="C5" s="422"/>
      <c r="D5" s="422"/>
      <c r="E5" s="609"/>
      <c r="F5" s="609"/>
      <c r="G5" s="609"/>
      <c r="H5" s="609"/>
      <c r="I5" s="609"/>
      <c r="J5" s="609"/>
      <c r="K5" s="609"/>
      <c r="L5" s="609"/>
      <c r="M5" s="609"/>
      <c r="N5" s="609"/>
      <c r="O5" s="609"/>
      <c r="P5" s="609"/>
      <c r="Q5" s="609"/>
      <c r="R5" s="420"/>
      <c r="S5" s="420"/>
      <c r="T5" s="420"/>
      <c r="U5" s="420"/>
      <c r="V5" s="612"/>
      <c r="W5" s="523"/>
      <c r="X5" s="421"/>
      <c r="Y5" s="421"/>
      <c r="Z5" s="421"/>
      <c r="AA5" s="421"/>
      <c r="AB5" s="422"/>
      <c r="AC5" s="420"/>
      <c r="AD5" s="421"/>
      <c r="AE5" s="421"/>
      <c r="AF5" s="421"/>
      <c r="AG5" s="421"/>
      <c r="AH5" s="421"/>
      <c r="AI5" s="421"/>
      <c r="AJ5" s="421"/>
      <c r="AK5" s="421"/>
      <c r="AL5" s="613"/>
      <c r="AM5" s="489" t="s">
        <v>89</v>
      </c>
      <c r="AN5" s="389"/>
      <c r="AO5" s="389"/>
      <c r="AP5" s="389"/>
      <c r="AQ5" s="389"/>
      <c r="AR5" s="389"/>
      <c r="AS5" s="389"/>
      <c r="AT5" s="390"/>
      <c r="AU5" s="490" t="s">
        <v>90</v>
      </c>
      <c r="AV5" s="491"/>
      <c r="AW5" s="491"/>
      <c r="AX5" s="491"/>
      <c r="AY5" s="446" t="s">
        <v>91</v>
      </c>
      <c r="AZ5" s="447"/>
      <c r="BA5" s="447"/>
      <c r="BB5" s="447"/>
      <c r="BC5" s="447"/>
      <c r="BD5" s="447"/>
      <c r="BE5" s="447"/>
      <c r="BF5" s="447"/>
      <c r="BG5" s="447"/>
      <c r="BH5" s="447"/>
      <c r="BI5" s="447"/>
      <c r="BJ5" s="447"/>
      <c r="BK5" s="447"/>
      <c r="BL5" s="447"/>
      <c r="BM5" s="448"/>
      <c r="BN5" s="432">
        <v>5143057</v>
      </c>
      <c r="BO5" s="433"/>
      <c r="BP5" s="433"/>
      <c r="BQ5" s="433"/>
      <c r="BR5" s="433"/>
      <c r="BS5" s="433"/>
      <c r="BT5" s="433"/>
      <c r="BU5" s="434"/>
      <c r="BV5" s="432">
        <v>4846376</v>
      </c>
      <c r="BW5" s="433"/>
      <c r="BX5" s="433"/>
      <c r="BY5" s="433"/>
      <c r="BZ5" s="433"/>
      <c r="CA5" s="433"/>
      <c r="CB5" s="433"/>
      <c r="CC5" s="434"/>
      <c r="CD5" s="472" t="s">
        <v>92</v>
      </c>
      <c r="CE5" s="392"/>
      <c r="CF5" s="392"/>
      <c r="CG5" s="392"/>
      <c r="CH5" s="392"/>
      <c r="CI5" s="392"/>
      <c r="CJ5" s="392"/>
      <c r="CK5" s="392"/>
      <c r="CL5" s="392"/>
      <c r="CM5" s="392"/>
      <c r="CN5" s="392"/>
      <c r="CO5" s="392"/>
      <c r="CP5" s="392"/>
      <c r="CQ5" s="392"/>
      <c r="CR5" s="392"/>
      <c r="CS5" s="473"/>
      <c r="CT5" s="429">
        <v>91.3</v>
      </c>
      <c r="CU5" s="430"/>
      <c r="CV5" s="430"/>
      <c r="CW5" s="430"/>
      <c r="CX5" s="430"/>
      <c r="CY5" s="430"/>
      <c r="CZ5" s="430"/>
      <c r="DA5" s="431"/>
      <c r="DB5" s="429">
        <v>84.8</v>
      </c>
      <c r="DC5" s="430"/>
      <c r="DD5" s="430"/>
      <c r="DE5" s="430"/>
      <c r="DF5" s="430"/>
      <c r="DG5" s="430"/>
      <c r="DH5" s="430"/>
      <c r="DI5" s="431"/>
    </row>
    <row r="6" spans="1:119" ht="18.75" customHeight="1" x14ac:dyDescent="0.2">
      <c r="A6" s="163"/>
      <c r="B6" s="578" t="s">
        <v>93</v>
      </c>
      <c r="C6" s="419"/>
      <c r="D6" s="419"/>
      <c r="E6" s="579"/>
      <c r="F6" s="579"/>
      <c r="G6" s="579"/>
      <c r="H6" s="579"/>
      <c r="I6" s="579"/>
      <c r="J6" s="579"/>
      <c r="K6" s="579"/>
      <c r="L6" s="579" t="s">
        <v>94</v>
      </c>
      <c r="M6" s="579"/>
      <c r="N6" s="579"/>
      <c r="O6" s="579"/>
      <c r="P6" s="579"/>
      <c r="Q6" s="579"/>
      <c r="R6" s="417"/>
      <c r="S6" s="417"/>
      <c r="T6" s="417"/>
      <c r="U6" s="417"/>
      <c r="V6" s="585"/>
      <c r="W6" s="522" t="s">
        <v>95</v>
      </c>
      <c r="X6" s="418"/>
      <c r="Y6" s="418"/>
      <c r="Z6" s="418"/>
      <c r="AA6" s="418"/>
      <c r="AB6" s="419"/>
      <c r="AC6" s="590" t="s">
        <v>96</v>
      </c>
      <c r="AD6" s="591"/>
      <c r="AE6" s="591"/>
      <c r="AF6" s="591"/>
      <c r="AG6" s="591"/>
      <c r="AH6" s="591"/>
      <c r="AI6" s="591"/>
      <c r="AJ6" s="591"/>
      <c r="AK6" s="591"/>
      <c r="AL6" s="592"/>
      <c r="AM6" s="489" t="s">
        <v>97</v>
      </c>
      <c r="AN6" s="389"/>
      <c r="AO6" s="389"/>
      <c r="AP6" s="389"/>
      <c r="AQ6" s="389"/>
      <c r="AR6" s="389"/>
      <c r="AS6" s="389"/>
      <c r="AT6" s="390"/>
      <c r="AU6" s="490" t="s">
        <v>90</v>
      </c>
      <c r="AV6" s="491"/>
      <c r="AW6" s="491"/>
      <c r="AX6" s="491"/>
      <c r="AY6" s="446" t="s">
        <v>98</v>
      </c>
      <c r="AZ6" s="447"/>
      <c r="BA6" s="447"/>
      <c r="BB6" s="447"/>
      <c r="BC6" s="447"/>
      <c r="BD6" s="447"/>
      <c r="BE6" s="447"/>
      <c r="BF6" s="447"/>
      <c r="BG6" s="447"/>
      <c r="BH6" s="447"/>
      <c r="BI6" s="447"/>
      <c r="BJ6" s="447"/>
      <c r="BK6" s="447"/>
      <c r="BL6" s="447"/>
      <c r="BM6" s="448"/>
      <c r="BN6" s="432">
        <v>207099</v>
      </c>
      <c r="BO6" s="433"/>
      <c r="BP6" s="433"/>
      <c r="BQ6" s="433"/>
      <c r="BR6" s="433"/>
      <c r="BS6" s="433"/>
      <c r="BT6" s="433"/>
      <c r="BU6" s="434"/>
      <c r="BV6" s="432">
        <v>176954</v>
      </c>
      <c r="BW6" s="433"/>
      <c r="BX6" s="433"/>
      <c r="BY6" s="433"/>
      <c r="BZ6" s="433"/>
      <c r="CA6" s="433"/>
      <c r="CB6" s="433"/>
      <c r="CC6" s="434"/>
      <c r="CD6" s="472" t="s">
        <v>99</v>
      </c>
      <c r="CE6" s="392"/>
      <c r="CF6" s="392"/>
      <c r="CG6" s="392"/>
      <c r="CH6" s="392"/>
      <c r="CI6" s="392"/>
      <c r="CJ6" s="392"/>
      <c r="CK6" s="392"/>
      <c r="CL6" s="392"/>
      <c r="CM6" s="392"/>
      <c r="CN6" s="392"/>
      <c r="CO6" s="392"/>
      <c r="CP6" s="392"/>
      <c r="CQ6" s="392"/>
      <c r="CR6" s="392"/>
      <c r="CS6" s="473"/>
      <c r="CT6" s="575">
        <v>91.5</v>
      </c>
      <c r="CU6" s="576"/>
      <c r="CV6" s="576"/>
      <c r="CW6" s="576"/>
      <c r="CX6" s="576"/>
      <c r="CY6" s="576"/>
      <c r="CZ6" s="576"/>
      <c r="DA6" s="577"/>
      <c r="DB6" s="575">
        <v>85.1</v>
      </c>
      <c r="DC6" s="576"/>
      <c r="DD6" s="576"/>
      <c r="DE6" s="576"/>
      <c r="DF6" s="576"/>
      <c r="DG6" s="576"/>
      <c r="DH6" s="576"/>
      <c r="DI6" s="577"/>
    </row>
    <row r="7" spans="1:119" ht="18.75" customHeight="1" x14ac:dyDescent="0.2">
      <c r="A7" s="163"/>
      <c r="B7" s="580"/>
      <c r="C7" s="581"/>
      <c r="D7" s="581"/>
      <c r="E7" s="582"/>
      <c r="F7" s="582"/>
      <c r="G7" s="582"/>
      <c r="H7" s="582"/>
      <c r="I7" s="582"/>
      <c r="J7" s="582"/>
      <c r="K7" s="582"/>
      <c r="L7" s="582"/>
      <c r="M7" s="582"/>
      <c r="N7" s="582"/>
      <c r="O7" s="582"/>
      <c r="P7" s="582"/>
      <c r="Q7" s="582"/>
      <c r="R7" s="586"/>
      <c r="S7" s="586"/>
      <c r="T7" s="586"/>
      <c r="U7" s="586"/>
      <c r="V7" s="587"/>
      <c r="W7" s="573"/>
      <c r="X7" s="383"/>
      <c r="Y7" s="383"/>
      <c r="Z7" s="383"/>
      <c r="AA7" s="383"/>
      <c r="AB7" s="581"/>
      <c r="AC7" s="593"/>
      <c r="AD7" s="384"/>
      <c r="AE7" s="384"/>
      <c r="AF7" s="384"/>
      <c r="AG7" s="384"/>
      <c r="AH7" s="384"/>
      <c r="AI7" s="384"/>
      <c r="AJ7" s="384"/>
      <c r="AK7" s="384"/>
      <c r="AL7" s="594"/>
      <c r="AM7" s="489" t="s">
        <v>100</v>
      </c>
      <c r="AN7" s="389"/>
      <c r="AO7" s="389"/>
      <c r="AP7" s="389"/>
      <c r="AQ7" s="389"/>
      <c r="AR7" s="389"/>
      <c r="AS7" s="389"/>
      <c r="AT7" s="390"/>
      <c r="AU7" s="490" t="s">
        <v>90</v>
      </c>
      <c r="AV7" s="491"/>
      <c r="AW7" s="491"/>
      <c r="AX7" s="491"/>
      <c r="AY7" s="446" t="s">
        <v>101</v>
      </c>
      <c r="AZ7" s="447"/>
      <c r="BA7" s="447"/>
      <c r="BB7" s="447"/>
      <c r="BC7" s="447"/>
      <c r="BD7" s="447"/>
      <c r="BE7" s="447"/>
      <c r="BF7" s="447"/>
      <c r="BG7" s="447"/>
      <c r="BH7" s="447"/>
      <c r="BI7" s="447"/>
      <c r="BJ7" s="447"/>
      <c r="BK7" s="447"/>
      <c r="BL7" s="447"/>
      <c r="BM7" s="448"/>
      <c r="BN7" s="432">
        <v>14010</v>
      </c>
      <c r="BO7" s="433"/>
      <c r="BP7" s="433"/>
      <c r="BQ7" s="433"/>
      <c r="BR7" s="433"/>
      <c r="BS7" s="433"/>
      <c r="BT7" s="433"/>
      <c r="BU7" s="434"/>
      <c r="BV7" s="432">
        <v>22315</v>
      </c>
      <c r="BW7" s="433"/>
      <c r="BX7" s="433"/>
      <c r="BY7" s="433"/>
      <c r="BZ7" s="433"/>
      <c r="CA7" s="433"/>
      <c r="CB7" s="433"/>
      <c r="CC7" s="434"/>
      <c r="CD7" s="472" t="s">
        <v>102</v>
      </c>
      <c r="CE7" s="392"/>
      <c r="CF7" s="392"/>
      <c r="CG7" s="392"/>
      <c r="CH7" s="392"/>
      <c r="CI7" s="392"/>
      <c r="CJ7" s="392"/>
      <c r="CK7" s="392"/>
      <c r="CL7" s="392"/>
      <c r="CM7" s="392"/>
      <c r="CN7" s="392"/>
      <c r="CO7" s="392"/>
      <c r="CP7" s="392"/>
      <c r="CQ7" s="392"/>
      <c r="CR7" s="392"/>
      <c r="CS7" s="473"/>
      <c r="CT7" s="432">
        <v>2592551</v>
      </c>
      <c r="CU7" s="433"/>
      <c r="CV7" s="433"/>
      <c r="CW7" s="433"/>
      <c r="CX7" s="433"/>
      <c r="CY7" s="433"/>
      <c r="CZ7" s="433"/>
      <c r="DA7" s="434"/>
      <c r="DB7" s="432">
        <v>2562876</v>
      </c>
      <c r="DC7" s="433"/>
      <c r="DD7" s="433"/>
      <c r="DE7" s="433"/>
      <c r="DF7" s="433"/>
      <c r="DG7" s="433"/>
      <c r="DH7" s="433"/>
      <c r="DI7" s="434"/>
    </row>
    <row r="8" spans="1:119" ht="18.75" customHeight="1" thickBot="1" x14ac:dyDescent="0.25">
      <c r="A8" s="163"/>
      <c r="B8" s="583"/>
      <c r="C8" s="528"/>
      <c r="D8" s="528"/>
      <c r="E8" s="584"/>
      <c r="F8" s="584"/>
      <c r="G8" s="584"/>
      <c r="H8" s="584"/>
      <c r="I8" s="584"/>
      <c r="J8" s="584"/>
      <c r="K8" s="584"/>
      <c r="L8" s="584"/>
      <c r="M8" s="584"/>
      <c r="N8" s="584"/>
      <c r="O8" s="584"/>
      <c r="P8" s="584"/>
      <c r="Q8" s="584"/>
      <c r="R8" s="588"/>
      <c r="S8" s="588"/>
      <c r="T8" s="588"/>
      <c r="U8" s="588"/>
      <c r="V8" s="589"/>
      <c r="W8" s="503"/>
      <c r="X8" s="504"/>
      <c r="Y8" s="504"/>
      <c r="Z8" s="504"/>
      <c r="AA8" s="504"/>
      <c r="AB8" s="528"/>
      <c r="AC8" s="595"/>
      <c r="AD8" s="596"/>
      <c r="AE8" s="596"/>
      <c r="AF8" s="596"/>
      <c r="AG8" s="596"/>
      <c r="AH8" s="596"/>
      <c r="AI8" s="596"/>
      <c r="AJ8" s="596"/>
      <c r="AK8" s="596"/>
      <c r="AL8" s="597"/>
      <c r="AM8" s="489" t="s">
        <v>103</v>
      </c>
      <c r="AN8" s="389"/>
      <c r="AO8" s="389"/>
      <c r="AP8" s="389"/>
      <c r="AQ8" s="389"/>
      <c r="AR8" s="389"/>
      <c r="AS8" s="389"/>
      <c r="AT8" s="390"/>
      <c r="AU8" s="490" t="s">
        <v>90</v>
      </c>
      <c r="AV8" s="491"/>
      <c r="AW8" s="491"/>
      <c r="AX8" s="491"/>
      <c r="AY8" s="446" t="s">
        <v>104</v>
      </c>
      <c r="AZ8" s="447"/>
      <c r="BA8" s="447"/>
      <c r="BB8" s="447"/>
      <c r="BC8" s="447"/>
      <c r="BD8" s="447"/>
      <c r="BE8" s="447"/>
      <c r="BF8" s="447"/>
      <c r="BG8" s="447"/>
      <c r="BH8" s="447"/>
      <c r="BI8" s="447"/>
      <c r="BJ8" s="447"/>
      <c r="BK8" s="447"/>
      <c r="BL8" s="447"/>
      <c r="BM8" s="448"/>
      <c r="BN8" s="432">
        <v>193089</v>
      </c>
      <c r="BO8" s="433"/>
      <c r="BP8" s="433"/>
      <c r="BQ8" s="433"/>
      <c r="BR8" s="433"/>
      <c r="BS8" s="433"/>
      <c r="BT8" s="433"/>
      <c r="BU8" s="434"/>
      <c r="BV8" s="432">
        <v>154639</v>
      </c>
      <c r="BW8" s="433"/>
      <c r="BX8" s="433"/>
      <c r="BY8" s="433"/>
      <c r="BZ8" s="433"/>
      <c r="CA8" s="433"/>
      <c r="CB8" s="433"/>
      <c r="CC8" s="434"/>
      <c r="CD8" s="472" t="s">
        <v>105</v>
      </c>
      <c r="CE8" s="392"/>
      <c r="CF8" s="392"/>
      <c r="CG8" s="392"/>
      <c r="CH8" s="392"/>
      <c r="CI8" s="392"/>
      <c r="CJ8" s="392"/>
      <c r="CK8" s="392"/>
      <c r="CL8" s="392"/>
      <c r="CM8" s="392"/>
      <c r="CN8" s="392"/>
      <c r="CO8" s="392"/>
      <c r="CP8" s="392"/>
      <c r="CQ8" s="392"/>
      <c r="CR8" s="392"/>
      <c r="CS8" s="473"/>
      <c r="CT8" s="535">
        <v>0.3</v>
      </c>
      <c r="CU8" s="536"/>
      <c r="CV8" s="536"/>
      <c r="CW8" s="536"/>
      <c r="CX8" s="536"/>
      <c r="CY8" s="536"/>
      <c r="CZ8" s="536"/>
      <c r="DA8" s="537"/>
      <c r="DB8" s="535">
        <v>0.28000000000000003</v>
      </c>
      <c r="DC8" s="536"/>
      <c r="DD8" s="536"/>
      <c r="DE8" s="536"/>
      <c r="DF8" s="536"/>
      <c r="DG8" s="536"/>
      <c r="DH8" s="536"/>
      <c r="DI8" s="537"/>
    </row>
    <row r="9" spans="1:119" ht="18.75" customHeight="1" thickBot="1" x14ac:dyDescent="0.25">
      <c r="A9" s="163"/>
      <c r="B9" s="564" t="s">
        <v>106</v>
      </c>
      <c r="C9" s="565"/>
      <c r="D9" s="565"/>
      <c r="E9" s="565"/>
      <c r="F9" s="565"/>
      <c r="G9" s="565"/>
      <c r="H9" s="565"/>
      <c r="I9" s="565"/>
      <c r="J9" s="565"/>
      <c r="K9" s="483"/>
      <c r="L9" s="566" t="s">
        <v>107</v>
      </c>
      <c r="M9" s="567"/>
      <c r="N9" s="567"/>
      <c r="O9" s="567"/>
      <c r="P9" s="567"/>
      <c r="Q9" s="568"/>
      <c r="R9" s="569">
        <v>3322</v>
      </c>
      <c r="S9" s="570"/>
      <c r="T9" s="570"/>
      <c r="U9" s="570"/>
      <c r="V9" s="571"/>
      <c r="W9" s="501" t="s">
        <v>108</v>
      </c>
      <c r="X9" s="502"/>
      <c r="Y9" s="502"/>
      <c r="Z9" s="502"/>
      <c r="AA9" s="502"/>
      <c r="AB9" s="502"/>
      <c r="AC9" s="502"/>
      <c r="AD9" s="502"/>
      <c r="AE9" s="502"/>
      <c r="AF9" s="502"/>
      <c r="AG9" s="502"/>
      <c r="AH9" s="502"/>
      <c r="AI9" s="502"/>
      <c r="AJ9" s="502"/>
      <c r="AK9" s="502"/>
      <c r="AL9" s="572"/>
      <c r="AM9" s="489" t="s">
        <v>109</v>
      </c>
      <c r="AN9" s="389"/>
      <c r="AO9" s="389"/>
      <c r="AP9" s="389"/>
      <c r="AQ9" s="389"/>
      <c r="AR9" s="389"/>
      <c r="AS9" s="389"/>
      <c r="AT9" s="390"/>
      <c r="AU9" s="490" t="s">
        <v>90</v>
      </c>
      <c r="AV9" s="491"/>
      <c r="AW9" s="491"/>
      <c r="AX9" s="491"/>
      <c r="AY9" s="446" t="s">
        <v>110</v>
      </c>
      <c r="AZ9" s="447"/>
      <c r="BA9" s="447"/>
      <c r="BB9" s="447"/>
      <c r="BC9" s="447"/>
      <c r="BD9" s="447"/>
      <c r="BE9" s="447"/>
      <c r="BF9" s="447"/>
      <c r="BG9" s="447"/>
      <c r="BH9" s="447"/>
      <c r="BI9" s="447"/>
      <c r="BJ9" s="447"/>
      <c r="BK9" s="447"/>
      <c r="BL9" s="447"/>
      <c r="BM9" s="448"/>
      <c r="BN9" s="432">
        <v>38450</v>
      </c>
      <c r="BO9" s="433"/>
      <c r="BP9" s="433"/>
      <c r="BQ9" s="433"/>
      <c r="BR9" s="433"/>
      <c r="BS9" s="433"/>
      <c r="BT9" s="433"/>
      <c r="BU9" s="434"/>
      <c r="BV9" s="432">
        <v>4957</v>
      </c>
      <c r="BW9" s="433"/>
      <c r="BX9" s="433"/>
      <c r="BY9" s="433"/>
      <c r="BZ9" s="433"/>
      <c r="CA9" s="433"/>
      <c r="CB9" s="433"/>
      <c r="CC9" s="434"/>
      <c r="CD9" s="472" t="s">
        <v>111</v>
      </c>
      <c r="CE9" s="392"/>
      <c r="CF9" s="392"/>
      <c r="CG9" s="392"/>
      <c r="CH9" s="392"/>
      <c r="CI9" s="392"/>
      <c r="CJ9" s="392"/>
      <c r="CK9" s="392"/>
      <c r="CL9" s="392"/>
      <c r="CM9" s="392"/>
      <c r="CN9" s="392"/>
      <c r="CO9" s="392"/>
      <c r="CP9" s="392"/>
      <c r="CQ9" s="392"/>
      <c r="CR9" s="392"/>
      <c r="CS9" s="473"/>
      <c r="CT9" s="429">
        <v>18.899999999999999</v>
      </c>
      <c r="CU9" s="430"/>
      <c r="CV9" s="430"/>
      <c r="CW9" s="430"/>
      <c r="CX9" s="430"/>
      <c r="CY9" s="430"/>
      <c r="CZ9" s="430"/>
      <c r="DA9" s="431"/>
      <c r="DB9" s="429">
        <v>22.6</v>
      </c>
      <c r="DC9" s="430"/>
      <c r="DD9" s="430"/>
      <c r="DE9" s="430"/>
      <c r="DF9" s="430"/>
      <c r="DG9" s="430"/>
      <c r="DH9" s="430"/>
      <c r="DI9" s="431"/>
    </row>
    <row r="10" spans="1:119" ht="18.75" customHeight="1" thickBot="1" x14ac:dyDescent="0.25">
      <c r="A10" s="163"/>
      <c r="B10" s="564"/>
      <c r="C10" s="565"/>
      <c r="D10" s="565"/>
      <c r="E10" s="565"/>
      <c r="F10" s="565"/>
      <c r="G10" s="565"/>
      <c r="H10" s="565"/>
      <c r="I10" s="565"/>
      <c r="J10" s="565"/>
      <c r="K10" s="483"/>
      <c r="L10" s="388" t="s">
        <v>112</v>
      </c>
      <c r="M10" s="389"/>
      <c r="N10" s="389"/>
      <c r="O10" s="389"/>
      <c r="P10" s="389"/>
      <c r="Q10" s="390"/>
      <c r="R10" s="385">
        <v>3579</v>
      </c>
      <c r="S10" s="386"/>
      <c r="T10" s="386"/>
      <c r="U10" s="386"/>
      <c r="V10" s="445"/>
      <c r="W10" s="573"/>
      <c r="X10" s="383"/>
      <c r="Y10" s="383"/>
      <c r="Z10" s="383"/>
      <c r="AA10" s="383"/>
      <c r="AB10" s="383"/>
      <c r="AC10" s="383"/>
      <c r="AD10" s="383"/>
      <c r="AE10" s="383"/>
      <c r="AF10" s="383"/>
      <c r="AG10" s="383"/>
      <c r="AH10" s="383"/>
      <c r="AI10" s="383"/>
      <c r="AJ10" s="383"/>
      <c r="AK10" s="383"/>
      <c r="AL10" s="574"/>
      <c r="AM10" s="489" t="s">
        <v>113</v>
      </c>
      <c r="AN10" s="389"/>
      <c r="AO10" s="389"/>
      <c r="AP10" s="389"/>
      <c r="AQ10" s="389"/>
      <c r="AR10" s="389"/>
      <c r="AS10" s="389"/>
      <c r="AT10" s="390"/>
      <c r="AU10" s="490" t="s">
        <v>114</v>
      </c>
      <c r="AV10" s="491"/>
      <c r="AW10" s="491"/>
      <c r="AX10" s="491"/>
      <c r="AY10" s="446" t="s">
        <v>115</v>
      </c>
      <c r="AZ10" s="447"/>
      <c r="BA10" s="447"/>
      <c r="BB10" s="447"/>
      <c r="BC10" s="447"/>
      <c r="BD10" s="447"/>
      <c r="BE10" s="447"/>
      <c r="BF10" s="447"/>
      <c r="BG10" s="447"/>
      <c r="BH10" s="447"/>
      <c r="BI10" s="447"/>
      <c r="BJ10" s="447"/>
      <c r="BK10" s="447"/>
      <c r="BL10" s="447"/>
      <c r="BM10" s="448"/>
      <c r="BN10" s="432">
        <v>104097</v>
      </c>
      <c r="BO10" s="433"/>
      <c r="BP10" s="433"/>
      <c r="BQ10" s="433"/>
      <c r="BR10" s="433"/>
      <c r="BS10" s="433"/>
      <c r="BT10" s="433"/>
      <c r="BU10" s="434"/>
      <c r="BV10" s="432">
        <v>141</v>
      </c>
      <c r="BW10" s="433"/>
      <c r="BX10" s="433"/>
      <c r="BY10" s="433"/>
      <c r="BZ10" s="433"/>
      <c r="CA10" s="433"/>
      <c r="CB10" s="433"/>
      <c r="CC10" s="434"/>
      <c r="CD10" s="166" t="s">
        <v>116</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5">
      <c r="A11" s="163"/>
      <c r="B11" s="564"/>
      <c r="C11" s="565"/>
      <c r="D11" s="565"/>
      <c r="E11" s="565"/>
      <c r="F11" s="565"/>
      <c r="G11" s="565"/>
      <c r="H11" s="565"/>
      <c r="I11" s="565"/>
      <c r="J11" s="565"/>
      <c r="K11" s="483"/>
      <c r="L11" s="393" t="s">
        <v>117</v>
      </c>
      <c r="M11" s="394"/>
      <c r="N11" s="394"/>
      <c r="O11" s="394"/>
      <c r="P11" s="394"/>
      <c r="Q11" s="395"/>
      <c r="R11" s="561" t="s">
        <v>118</v>
      </c>
      <c r="S11" s="562"/>
      <c r="T11" s="562"/>
      <c r="U11" s="562"/>
      <c r="V11" s="563"/>
      <c r="W11" s="573"/>
      <c r="X11" s="383"/>
      <c r="Y11" s="383"/>
      <c r="Z11" s="383"/>
      <c r="AA11" s="383"/>
      <c r="AB11" s="383"/>
      <c r="AC11" s="383"/>
      <c r="AD11" s="383"/>
      <c r="AE11" s="383"/>
      <c r="AF11" s="383"/>
      <c r="AG11" s="383"/>
      <c r="AH11" s="383"/>
      <c r="AI11" s="383"/>
      <c r="AJ11" s="383"/>
      <c r="AK11" s="383"/>
      <c r="AL11" s="574"/>
      <c r="AM11" s="489" t="s">
        <v>119</v>
      </c>
      <c r="AN11" s="389"/>
      <c r="AO11" s="389"/>
      <c r="AP11" s="389"/>
      <c r="AQ11" s="389"/>
      <c r="AR11" s="389"/>
      <c r="AS11" s="389"/>
      <c r="AT11" s="390"/>
      <c r="AU11" s="490" t="s">
        <v>90</v>
      </c>
      <c r="AV11" s="491"/>
      <c r="AW11" s="491"/>
      <c r="AX11" s="491"/>
      <c r="AY11" s="446" t="s">
        <v>120</v>
      </c>
      <c r="AZ11" s="447"/>
      <c r="BA11" s="447"/>
      <c r="BB11" s="447"/>
      <c r="BC11" s="447"/>
      <c r="BD11" s="447"/>
      <c r="BE11" s="447"/>
      <c r="BF11" s="447"/>
      <c r="BG11" s="447"/>
      <c r="BH11" s="447"/>
      <c r="BI11" s="447"/>
      <c r="BJ11" s="447"/>
      <c r="BK11" s="447"/>
      <c r="BL11" s="447"/>
      <c r="BM11" s="448"/>
      <c r="BN11" s="432">
        <v>0</v>
      </c>
      <c r="BO11" s="433"/>
      <c r="BP11" s="433"/>
      <c r="BQ11" s="433"/>
      <c r="BR11" s="433"/>
      <c r="BS11" s="433"/>
      <c r="BT11" s="433"/>
      <c r="BU11" s="434"/>
      <c r="BV11" s="432">
        <v>0</v>
      </c>
      <c r="BW11" s="433"/>
      <c r="BX11" s="433"/>
      <c r="BY11" s="433"/>
      <c r="BZ11" s="433"/>
      <c r="CA11" s="433"/>
      <c r="CB11" s="433"/>
      <c r="CC11" s="434"/>
      <c r="CD11" s="472" t="s">
        <v>121</v>
      </c>
      <c r="CE11" s="392"/>
      <c r="CF11" s="392"/>
      <c r="CG11" s="392"/>
      <c r="CH11" s="392"/>
      <c r="CI11" s="392"/>
      <c r="CJ11" s="392"/>
      <c r="CK11" s="392"/>
      <c r="CL11" s="392"/>
      <c r="CM11" s="392"/>
      <c r="CN11" s="392"/>
      <c r="CO11" s="392"/>
      <c r="CP11" s="392"/>
      <c r="CQ11" s="392"/>
      <c r="CR11" s="392"/>
      <c r="CS11" s="473"/>
      <c r="CT11" s="535" t="s">
        <v>122</v>
      </c>
      <c r="CU11" s="536"/>
      <c r="CV11" s="536"/>
      <c r="CW11" s="536"/>
      <c r="CX11" s="536"/>
      <c r="CY11" s="536"/>
      <c r="CZ11" s="536"/>
      <c r="DA11" s="537"/>
      <c r="DB11" s="535" t="s">
        <v>122</v>
      </c>
      <c r="DC11" s="536"/>
      <c r="DD11" s="536"/>
      <c r="DE11" s="536"/>
      <c r="DF11" s="536"/>
      <c r="DG11" s="536"/>
      <c r="DH11" s="536"/>
      <c r="DI11" s="537"/>
    </row>
    <row r="12" spans="1:119" ht="18.75" customHeight="1" x14ac:dyDescent="0.2">
      <c r="A12" s="163"/>
      <c r="B12" s="538" t="s">
        <v>123</v>
      </c>
      <c r="C12" s="539"/>
      <c r="D12" s="539"/>
      <c r="E12" s="539"/>
      <c r="F12" s="539"/>
      <c r="G12" s="539"/>
      <c r="H12" s="539"/>
      <c r="I12" s="539"/>
      <c r="J12" s="539"/>
      <c r="K12" s="540"/>
      <c r="L12" s="547" t="s">
        <v>124</v>
      </c>
      <c r="M12" s="548"/>
      <c r="N12" s="548"/>
      <c r="O12" s="548"/>
      <c r="P12" s="548"/>
      <c r="Q12" s="549"/>
      <c r="R12" s="550">
        <v>3151</v>
      </c>
      <c r="S12" s="551"/>
      <c r="T12" s="551"/>
      <c r="U12" s="551"/>
      <c r="V12" s="552"/>
      <c r="W12" s="553" t="s">
        <v>1</v>
      </c>
      <c r="X12" s="491"/>
      <c r="Y12" s="491"/>
      <c r="Z12" s="491"/>
      <c r="AA12" s="491"/>
      <c r="AB12" s="554"/>
      <c r="AC12" s="555" t="s">
        <v>125</v>
      </c>
      <c r="AD12" s="556"/>
      <c r="AE12" s="556"/>
      <c r="AF12" s="556"/>
      <c r="AG12" s="557"/>
      <c r="AH12" s="555" t="s">
        <v>126</v>
      </c>
      <c r="AI12" s="556"/>
      <c r="AJ12" s="556"/>
      <c r="AK12" s="556"/>
      <c r="AL12" s="558"/>
      <c r="AM12" s="489" t="s">
        <v>127</v>
      </c>
      <c r="AN12" s="389"/>
      <c r="AO12" s="389"/>
      <c r="AP12" s="389"/>
      <c r="AQ12" s="389"/>
      <c r="AR12" s="389"/>
      <c r="AS12" s="389"/>
      <c r="AT12" s="390"/>
      <c r="AU12" s="490" t="s">
        <v>90</v>
      </c>
      <c r="AV12" s="491"/>
      <c r="AW12" s="491"/>
      <c r="AX12" s="491"/>
      <c r="AY12" s="446" t="s">
        <v>128</v>
      </c>
      <c r="AZ12" s="447"/>
      <c r="BA12" s="447"/>
      <c r="BB12" s="447"/>
      <c r="BC12" s="447"/>
      <c r="BD12" s="447"/>
      <c r="BE12" s="447"/>
      <c r="BF12" s="447"/>
      <c r="BG12" s="447"/>
      <c r="BH12" s="447"/>
      <c r="BI12" s="447"/>
      <c r="BJ12" s="447"/>
      <c r="BK12" s="447"/>
      <c r="BL12" s="447"/>
      <c r="BM12" s="448"/>
      <c r="BN12" s="432">
        <v>200000</v>
      </c>
      <c r="BO12" s="433"/>
      <c r="BP12" s="433"/>
      <c r="BQ12" s="433"/>
      <c r="BR12" s="433"/>
      <c r="BS12" s="433"/>
      <c r="BT12" s="433"/>
      <c r="BU12" s="434"/>
      <c r="BV12" s="432">
        <v>144000</v>
      </c>
      <c r="BW12" s="433"/>
      <c r="BX12" s="433"/>
      <c r="BY12" s="433"/>
      <c r="BZ12" s="433"/>
      <c r="CA12" s="433"/>
      <c r="CB12" s="433"/>
      <c r="CC12" s="434"/>
      <c r="CD12" s="472" t="s">
        <v>129</v>
      </c>
      <c r="CE12" s="392"/>
      <c r="CF12" s="392"/>
      <c r="CG12" s="392"/>
      <c r="CH12" s="392"/>
      <c r="CI12" s="392"/>
      <c r="CJ12" s="392"/>
      <c r="CK12" s="392"/>
      <c r="CL12" s="392"/>
      <c r="CM12" s="392"/>
      <c r="CN12" s="392"/>
      <c r="CO12" s="392"/>
      <c r="CP12" s="392"/>
      <c r="CQ12" s="392"/>
      <c r="CR12" s="392"/>
      <c r="CS12" s="473"/>
      <c r="CT12" s="535" t="s">
        <v>122</v>
      </c>
      <c r="CU12" s="536"/>
      <c r="CV12" s="536"/>
      <c r="CW12" s="536"/>
      <c r="CX12" s="536"/>
      <c r="CY12" s="536"/>
      <c r="CZ12" s="536"/>
      <c r="DA12" s="537"/>
      <c r="DB12" s="535" t="s">
        <v>122</v>
      </c>
      <c r="DC12" s="536"/>
      <c r="DD12" s="536"/>
      <c r="DE12" s="536"/>
      <c r="DF12" s="536"/>
      <c r="DG12" s="536"/>
      <c r="DH12" s="536"/>
      <c r="DI12" s="537"/>
    </row>
    <row r="13" spans="1:119" ht="18.75" customHeight="1" x14ac:dyDescent="0.2">
      <c r="A13" s="163"/>
      <c r="B13" s="541"/>
      <c r="C13" s="542"/>
      <c r="D13" s="542"/>
      <c r="E13" s="542"/>
      <c r="F13" s="542"/>
      <c r="G13" s="542"/>
      <c r="H13" s="542"/>
      <c r="I13" s="542"/>
      <c r="J13" s="542"/>
      <c r="K13" s="543"/>
      <c r="L13" s="172"/>
      <c r="M13" s="516" t="s">
        <v>130</v>
      </c>
      <c r="N13" s="517"/>
      <c r="O13" s="517"/>
      <c r="P13" s="517"/>
      <c r="Q13" s="518"/>
      <c r="R13" s="519">
        <v>3128</v>
      </c>
      <c r="S13" s="520"/>
      <c r="T13" s="520"/>
      <c r="U13" s="520"/>
      <c r="V13" s="521"/>
      <c r="W13" s="522" t="s">
        <v>131</v>
      </c>
      <c r="X13" s="418"/>
      <c r="Y13" s="418"/>
      <c r="Z13" s="418"/>
      <c r="AA13" s="418"/>
      <c r="AB13" s="419"/>
      <c r="AC13" s="385">
        <v>232</v>
      </c>
      <c r="AD13" s="386"/>
      <c r="AE13" s="386"/>
      <c r="AF13" s="386"/>
      <c r="AG13" s="387"/>
      <c r="AH13" s="385">
        <v>286</v>
      </c>
      <c r="AI13" s="386"/>
      <c r="AJ13" s="386"/>
      <c r="AK13" s="386"/>
      <c r="AL13" s="445"/>
      <c r="AM13" s="489" t="s">
        <v>132</v>
      </c>
      <c r="AN13" s="389"/>
      <c r="AO13" s="389"/>
      <c r="AP13" s="389"/>
      <c r="AQ13" s="389"/>
      <c r="AR13" s="389"/>
      <c r="AS13" s="389"/>
      <c r="AT13" s="390"/>
      <c r="AU13" s="490" t="s">
        <v>114</v>
      </c>
      <c r="AV13" s="491"/>
      <c r="AW13" s="491"/>
      <c r="AX13" s="491"/>
      <c r="AY13" s="446" t="s">
        <v>133</v>
      </c>
      <c r="AZ13" s="447"/>
      <c r="BA13" s="447"/>
      <c r="BB13" s="447"/>
      <c r="BC13" s="447"/>
      <c r="BD13" s="447"/>
      <c r="BE13" s="447"/>
      <c r="BF13" s="447"/>
      <c r="BG13" s="447"/>
      <c r="BH13" s="447"/>
      <c r="BI13" s="447"/>
      <c r="BJ13" s="447"/>
      <c r="BK13" s="447"/>
      <c r="BL13" s="447"/>
      <c r="BM13" s="448"/>
      <c r="BN13" s="432">
        <v>-57453</v>
      </c>
      <c r="BO13" s="433"/>
      <c r="BP13" s="433"/>
      <c r="BQ13" s="433"/>
      <c r="BR13" s="433"/>
      <c r="BS13" s="433"/>
      <c r="BT13" s="433"/>
      <c r="BU13" s="434"/>
      <c r="BV13" s="432">
        <v>-138902</v>
      </c>
      <c r="BW13" s="433"/>
      <c r="BX13" s="433"/>
      <c r="BY13" s="433"/>
      <c r="BZ13" s="433"/>
      <c r="CA13" s="433"/>
      <c r="CB13" s="433"/>
      <c r="CC13" s="434"/>
      <c r="CD13" s="472" t="s">
        <v>134</v>
      </c>
      <c r="CE13" s="392"/>
      <c r="CF13" s="392"/>
      <c r="CG13" s="392"/>
      <c r="CH13" s="392"/>
      <c r="CI13" s="392"/>
      <c r="CJ13" s="392"/>
      <c r="CK13" s="392"/>
      <c r="CL13" s="392"/>
      <c r="CM13" s="392"/>
      <c r="CN13" s="392"/>
      <c r="CO13" s="392"/>
      <c r="CP13" s="392"/>
      <c r="CQ13" s="392"/>
      <c r="CR13" s="392"/>
      <c r="CS13" s="473"/>
      <c r="CT13" s="429">
        <v>11.1</v>
      </c>
      <c r="CU13" s="430"/>
      <c r="CV13" s="430"/>
      <c r="CW13" s="430"/>
      <c r="CX13" s="430"/>
      <c r="CY13" s="430"/>
      <c r="CZ13" s="430"/>
      <c r="DA13" s="431"/>
      <c r="DB13" s="429">
        <v>11.9</v>
      </c>
      <c r="DC13" s="430"/>
      <c r="DD13" s="430"/>
      <c r="DE13" s="430"/>
      <c r="DF13" s="430"/>
      <c r="DG13" s="430"/>
      <c r="DH13" s="430"/>
      <c r="DI13" s="431"/>
    </row>
    <row r="14" spans="1:119" ht="18.75" customHeight="1" thickBot="1" x14ac:dyDescent="0.25">
      <c r="A14" s="163"/>
      <c r="B14" s="541"/>
      <c r="C14" s="542"/>
      <c r="D14" s="542"/>
      <c r="E14" s="542"/>
      <c r="F14" s="542"/>
      <c r="G14" s="542"/>
      <c r="H14" s="542"/>
      <c r="I14" s="542"/>
      <c r="J14" s="542"/>
      <c r="K14" s="543"/>
      <c r="L14" s="506" t="s">
        <v>135</v>
      </c>
      <c r="M14" s="559"/>
      <c r="N14" s="559"/>
      <c r="O14" s="559"/>
      <c r="P14" s="559"/>
      <c r="Q14" s="560"/>
      <c r="R14" s="519">
        <v>3230</v>
      </c>
      <c r="S14" s="520"/>
      <c r="T14" s="520"/>
      <c r="U14" s="520"/>
      <c r="V14" s="521"/>
      <c r="W14" s="523"/>
      <c r="X14" s="421"/>
      <c r="Y14" s="421"/>
      <c r="Z14" s="421"/>
      <c r="AA14" s="421"/>
      <c r="AB14" s="422"/>
      <c r="AC14" s="512">
        <v>14.6</v>
      </c>
      <c r="AD14" s="513"/>
      <c r="AE14" s="513"/>
      <c r="AF14" s="513"/>
      <c r="AG14" s="514"/>
      <c r="AH14" s="512">
        <v>16.3</v>
      </c>
      <c r="AI14" s="513"/>
      <c r="AJ14" s="513"/>
      <c r="AK14" s="513"/>
      <c r="AL14" s="515"/>
      <c r="AM14" s="489"/>
      <c r="AN14" s="389"/>
      <c r="AO14" s="389"/>
      <c r="AP14" s="389"/>
      <c r="AQ14" s="389"/>
      <c r="AR14" s="389"/>
      <c r="AS14" s="389"/>
      <c r="AT14" s="390"/>
      <c r="AU14" s="490"/>
      <c r="AV14" s="491"/>
      <c r="AW14" s="491"/>
      <c r="AX14" s="491"/>
      <c r="AY14" s="446"/>
      <c r="AZ14" s="447"/>
      <c r="BA14" s="447"/>
      <c r="BB14" s="447"/>
      <c r="BC14" s="447"/>
      <c r="BD14" s="447"/>
      <c r="BE14" s="447"/>
      <c r="BF14" s="447"/>
      <c r="BG14" s="447"/>
      <c r="BH14" s="447"/>
      <c r="BI14" s="447"/>
      <c r="BJ14" s="447"/>
      <c r="BK14" s="447"/>
      <c r="BL14" s="447"/>
      <c r="BM14" s="448"/>
      <c r="BN14" s="432"/>
      <c r="BO14" s="433"/>
      <c r="BP14" s="433"/>
      <c r="BQ14" s="433"/>
      <c r="BR14" s="433"/>
      <c r="BS14" s="433"/>
      <c r="BT14" s="433"/>
      <c r="BU14" s="434"/>
      <c r="BV14" s="432"/>
      <c r="BW14" s="433"/>
      <c r="BX14" s="433"/>
      <c r="BY14" s="433"/>
      <c r="BZ14" s="433"/>
      <c r="CA14" s="433"/>
      <c r="CB14" s="433"/>
      <c r="CC14" s="434"/>
      <c r="CD14" s="469" t="s">
        <v>136</v>
      </c>
      <c r="CE14" s="470"/>
      <c r="CF14" s="470"/>
      <c r="CG14" s="470"/>
      <c r="CH14" s="470"/>
      <c r="CI14" s="470"/>
      <c r="CJ14" s="470"/>
      <c r="CK14" s="470"/>
      <c r="CL14" s="470"/>
      <c r="CM14" s="470"/>
      <c r="CN14" s="470"/>
      <c r="CO14" s="470"/>
      <c r="CP14" s="470"/>
      <c r="CQ14" s="470"/>
      <c r="CR14" s="470"/>
      <c r="CS14" s="471"/>
      <c r="CT14" s="529">
        <v>81.099999999999994</v>
      </c>
      <c r="CU14" s="530"/>
      <c r="CV14" s="530"/>
      <c r="CW14" s="530"/>
      <c r="CX14" s="530"/>
      <c r="CY14" s="530"/>
      <c r="CZ14" s="530"/>
      <c r="DA14" s="531"/>
      <c r="DB14" s="529">
        <v>81.599999999999994</v>
      </c>
      <c r="DC14" s="530"/>
      <c r="DD14" s="530"/>
      <c r="DE14" s="530"/>
      <c r="DF14" s="530"/>
      <c r="DG14" s="530"/>
      <c r="DH14" s="530"/>
      <c r="DI14" s="531"/>
    </row>
    <row r="15" spans="1:119" ht="18.75" customHeight="1" x14ac:dyDescent="0.2">
      <c r="A15" s="163"/>
      <c r="B15" s="541"/>
      <c r="C15" s="542"/>
      <c r="D15" s="542"/>
      <c r="E15" s="542"/>
      <c r="F15" s="542"/>
      <c r="G15" s="542"/>
      <c r="H15" s="542"/>
      <c r="I15" s="542"/>
      <c r="J15" s="542"/>
      <c r="K15" s="543"/>
      <c r="L15" s="172"/>
      <c r="M15" s="516" t="s">
        <v>130</v>
      </c>
      <c r="N15" s="517"/>
      <c r="O15" s="517"/>
      <c r="P15" s="517"/>
      <c r="Q15" s="518"/>
      <c r="R15" s="519">
        <v>3209</v>
      </c>
      <c r="S15" s="520"/>
      <c r="T15" s="520"/>
      <c r="U15" s="520"/>
      <c r="V15" s="521"/>
      <c r="W15" s="522" t="s">
        <v>137</v>
      </c>
      <c r="X15" s="418"/>
      <c r="Y15" s="418"/>
      <c r="Z15" s="418"/>
      <c r="AA15" s="418"/>
      <c r="AB15" s="419"/>
      <c r="AC15" s="385">
        <v>442</v>
      </c>
      <c r="AD15" s="386"/>
      <c r="AE15" s="386"/>
      <c r="AF15" s="386"/>
      <c r="AG15" s="387"/>
      <c r="AH15" s="385">
        <v>494</v>
      </c>
      <c r="AI15" s="386"/>
      <c r="AJ15" s="386"/>
      <c r="AK15" s="386"/>
      <c r="AL15" s="445"/>
      <c r="AM15" s="489"/>
      <c r="AN15" s="389"/>
      <c r="AO15" s="389"/>
      <c r="AP15" s="389"/>
      <c r="AQ15" s="389"/>
      <c r="AR15" s="389"/>
      <c r="AS15" s="389"/>
      <c r="AT15" s="390"/>
      <c r="AU15" s="490"/>
      <c r="AV15" s="491"/>
      <c r="AW15" s="491"/>
      <c r="AX15" s="491"/>
      <c r="AY15" s="458" t="s">
        <v>138</v>
      </c>
      <c r="AZ15" s="459"/>
      <c r="BA15" s="459"/>
      <c r="BB15" s="459"/>
      <c r="BC15" s="459"/>
      <c r="BD15" s="459"/>
      <c r="BE15" s="459"/>
      <c r="BF15" s="459"/>
      <c r="BG15" s="459"/>
      <c r="BH15" s="459"/>
      <c r="BI15" s="459"/>
      <c r="BJ15" s="459"/>
      <c r="BK15" s="459"/>
      <c r="BL15" s="459"/>
      <c r="BM15" s="460"/>
      <c r="BN15" s="461">
        <v>752401</v>
      </c>
      <c r="BO15" s="462"/>
      <c r="BP15" s="462"/>
      <c r="BQ15" s="462"/>
      <c r="BR15" s="462"/>
      <c r="BS15" s="462"/>
      <c r="BT15" s="462"/>
      <c r="BU15" s="463"/>
      <c r="BV15" s="461">
        <v>709916</v>
      </c>
      <c r="BW15" s="462"/>
      <c r="BX15" s="462"/>
      <c r="BY15" s="462"/>
      <c r="BZ15" s="462"/>
      <c r="CA15" s="462"/>
      <c r="CB15" s="462"/>
      <c r="CC15" s="463"/>
      <c r="CD15" s="532" t="s">
        <v>139</v>
      </c>
      <c r="CE15" s="533"/>
      <c r="CF15" s="533"/>
      <c r="CG15" s="533"/>
      <c r="CH15" s="533"/>
      <c r="CI15" s="533"/>
      <c r="CJ15" s="533"/>
      <c r="CK15" s="533"/>
      <c r="CL15" s="533"/>
      <c r="CM15" s="533"/>
      <c r="CN15" s="533"/>
      <c r="CO15" s="533"/>
      <c r="CP15" s="533"/>
      <c r="CQ15" s="533"/>
      <c r="CR15" s="533"/>
      <c r="CS15" s="534"/>
      <c r="CT15" s="173"/>
      <c r="CU15" s="174"/>
      <c r="CV15" s="174"/>
      <c r="CW15" s="174"/>
      <c r="CX15" s="174"/>
      <c r="CY15" s="174"/>
      <c r="CZ15" s="174"/>
      <c r="DA15" s="175"/>
      <c r="DB15" s="173"/>
      <c r="DC15" s="174"/>
      <c r="DD15" s="174"/>
      <c r="DE15" s="174"/>
      <c r="DF15" s="174"/>
      <c r="DG15" s="174"/>
      <c r="DH15" s="174"/>
      <c r="DI15" s="175"/>
    </row>
    <row r="16" spans="1:119" ht="18.75" customHeight="1" x14ac:dyDescent="0.2">
      <c r="A16" s="163"/>
      <c r="B16" s="541"/>
      <c r="C16" s="542"/>
      <c r="D16" s="542"/>
      <c r="E16" s="542"/>
      <c r="F16" s="542"/>
      <c r="G16" s="542"/>
      <c r="H16" s="542"/>
      <c r="I16" s="542"/>
      <c r="J16" s="542"/>
      <c r="K16" s="543"/>
      <c r="L16" s="506" t="s">
        <v>140</v>
      </c>
      <c r="M16" s="507"/>
      <c r="N16" s="507"/>
      <c r="O16" s="507"/>
      <c r="P16" s="507"/>
      <c r="Q16" s="508"/>
      <c r="R16" s="509" t="s">
        <v>141</v>
      </c>
      <c r="S16" s="510"/>
      <c r="T16" s="510"/>
      <c r="U16" s="510"/>
      <c r="V16" s="511"/>
      <c r="W16" s="523"/>
      <c r="X16" s="421"/>
      <c r="Y16" s="421"/>
      <c r="Z16" s="421"/>
      <c r="AA16" s="421"/>
      <c r="AB16" s="422"/>
      <c r="AC16" s="512">
        <v>27.7</v>
      </c>
      <c r="AD16" s="513"/>
      <c r="AE16" s="513"/>
      <c r="AF16" s="513"/>
      <c r="AG16" s="514"/>
      <c r="AH16" s="512">
        <v>28.1</v>
      </c>
      <c r="AI16" s="513"/>
      <c r="AJ16" s="513"/>
      <c r="AK16" s="513"/>
      <c r="AL16" s="515"/>
      <c r="AM16" s="489"/>
      <c r="AN16" s="389"/>
      <c r="AO16" s="389"/>
      <c r="AP16" s="389"/>
      <c r="AQ16" s="389"/>
      <c r="AR16" s="389"/>
      <c r="AS16" s="389"/>
      <c r="AT16" s="390"/>
      <c r="AU16" s="490"/>
      <c r="AV16" s="491"/>
      <c r="AW16" s="491"/>
      <c r="AX16" s="491"/>
      <c r="AY16" s="446" t="s">
        <v>142</v>
      </c>
      <c r="AZ16" s="447"/>
      <c r="BA16" s="447"/>
      <c r="BB16" s="447"/>
      <c r="BC16" s="447"/>
      <c r="BD16" s="447"/>
      <c r="BE16" s="447"/>
      <c r="BF16" s="447"/>
      <c r="BG16" s="447"/>
      <c r="BH16" s="447"/>
      <c r="BI16" s="447"/>
      <c r="BJ16" s="447"/>
      <c r="BK16" s="447"/>
      <c r="BL16" s="447"/>
      <c r="BM16" s="448"/>
      <c r="BN16" s="432">
        <v>2371884</v>
      </c>
      <c r="BO16" s="433"/>
      <c r="BP16" s="433"/>
      <c r="BQ16" s="433"/>
      <c r="BR16" s="433"/>
      <c r="BS16" s="433"/>
      <c r="BT16" s="433"/>
      <c r="BU16" s="434"/>
      <c r="BV16" s="432">
        <v>2350410</v>
      </c>
      <c r="BW16" s="433"/>
      <c r="BX16" s="433"/>
      <c r="BY16" s="433"/>
      <c r="BZ16" s="433"/>
      <c r="CA16" s="433"/>
      <c r="CB16" s="433"/>
      <c r="CC16" s="434"/>
      <c r="CD16" s="176"/>
      <c r="CE16" s="464"/>
      <c r="CF16" s="464"/>
      <c r="CG16" s="464"/>
      <c r="CH16" s="464"/>
      <c r="CI16" s="464"/>
      <c r="CJ16" s="464"/>
      <c r="CK16" s="464"/>
      <c r="CL16" s="464"/>
      <c r="CM16" s="464"/>
      <c r="CN16" s="464"/>
      <c r="CO16" s="464"/>
      <c r="CP16" s="464"/>
      <c r="CQ16" s="464"/>
      <c r="CR16" s="464"/>
      <c r="CS16" s="465"/>
      <c r="CT16" s="429"/>
      <c r="CU16" s="430"/>
      <c r="CV16" s="430"/>
      <c r="CW16" s="430"/>
      <c r="CX16" s="430"/>
      <c r="CY16" s="430"/>
      <c r="CZ16" s="430"/>
      <c r="DA16" s="431"/>
      <c r="DB16" s="429"/>
      <c r="DC16" s="430"/>
      <c r="DD16" s="430"/>
      <c r="DE16" s="430"/>
      <c r="DF16" s="430"/>
      <c r="DG16" s="430"/>
      <c r="DH16" s="430"/>
      <c r="DI16" s="431"/>
    </row>
    <row r="17" spans="1:113" ht="18.75" customHeight="1" thickBot="1" x14ac:dyDescent="0.25">
      <c r="A17" s="163"/>
      <c r="B17" s="544"/>
      <c r="C17" s="545"/>
      <c r="D17" s="545"/>
      <c r="E17" s="545"/>
      <c r="F17" s="545"/>
      <c r="G17" s="545"/>
      <c r="H17" s="545"/>
      <c r="I17" s="545"/>
      <c r="J17" s="545"/>
      <c r="K17" s="546"/>
      <c r="L17" s="177"/>
      <c r="M17" s="525" t="s">
        <v>143</v>
      </c>
      <c r="N17" s="526"/>
      <c r="O17" s="526"/>
      <c r="P17" s="526"/>
      <c r="Q17" s="527"/>
      <c r="R17" s="509" t="s">
        <v>144</v>
      </c>
      <c r="S17" s="510"/>
      <c r="T17" s="510"/>
      <c r="U17" s="510"/>
      <c r="V17" s="511"/>
      <c r="W17" s="522" t="s">
        <v>145</v>
      </c>
      <c r="X17" s="418"/>
      <c r="Y17" s="418"/>
      <c r="Z17" s="418"/>
      <c r="AA17" s="418"/>
      <c r="AB17" s="419"/>
      <c r="AC17" s="385">
        <v>920</v>
      </c>
      <c r="AD17" s="386"/>
      <c r="AE17" s="386"/>
      <c r="AF17" s="386"/>
      <c r="AG17" s="387"/>
      <c r="AH17" s="385">
        <v>976</v>
      </c>
      <c r="AI17" s="386"/>
      <c r="AJ17" s="386"/>
      <c r="AK17" s="386"/>
      <c r="AL17" s="445"/>
      <c r="AM17" s="489"/>
      <c r="AN17" s="389"/>
      <c r="AO17" s="389"/>
      <c r="AP17" s="389"/>
      <c r="AQ17" s="389"/>
      <c r="AR17" s="389"/>
      <c r="AS17" s="389"/>
      <c r="AT17" s="390"/>
      <c r="AU17" s="490"/>
      <c r="AV17" s="491"/>
      <c r="AW17" s="491"/>
      <c r="AX17" s="491"/>
      <c r="AY17" s="446" t="s">
        <v>146</v>
      </c>
      <c r="AZ17" s="447"/>
      <c r="BA17" s="447"/>
      <c r="BB17" s="447"/>
      <c r="BC17" s="447"/>
      <c r="BD17" s="447"/>
      <c r="BE17" s="447"/>
      <c r="BF17" s="447"/>
      <c r="BG17" s="447"/>
      <c r="BH17" s="447"/>
      <c r="BI17" s="447"/>
      <c r="BJ17" s="447"/>
      <c r="BK17" s="447"/>
      <c r="BL17" s="447"/>
      <c r="BM17" s="448"/>
      <c r="BN17" s="432">
        <v>967826</v>
      </c>
      <c r="BO17" s="433"/>
      <c r="BP17" s="433"/>
      <c r="BQ17" s="433"/>
      <c r="BR17" s="433"/>
      <c r="BS17" s="433"/>
      <c r="BT17" s="433"/>
      <c r="BU17" s="434"/>
      <c r="BV17" s="432">
        <v>911178</v>
      </c>
      <c r="BW17" s="433"/>
      <c r="BX17" s="433"/>
      <c r="BY17" s="433"/>
      <c r="BZ17" s="433"/>
      <c r="CA17" s="433"/>
      <c r="CB17" s="433"/>
      <c r="CC17" s="434"/>
      <c r="CD17" s="176"/>
      <c r="CE17" s="464"/>
      <c r="CF17" s="464"/>
      <c r="CG17" s="464"/>
      <c r="CH17" s="464"/>
      <c r="CI17" s="464"/>
      <c r="CJ17" s="464"/>
      <c r="CK17" s="464"/>
      <c r="CL17" s="464"/>
      <c r="CM17" s="464"/>
      <c r="CN17" s="464"/>
      <c r="CO17" s="464"/>
      <c r="CP17" s="464"/>
      <c r="CQ17" s="464"/>
      <c r="CR17" s="464"/>
      <c r="CS17" s="465"/>
      <c r="CT17" s="429"/>
      <c r="CU17" s="430"/>
      <c r="CV17" s="430"/>
      <c r="CW17" s="430"/>
      <c r="CX17" s="430"/>
      <c r="CY17" s="430"/>
      <c r="CZ17" s="430"/>
      <c r="DA17" s="431"/>
      <c r="DB17" s="429"/>
      <c r="DC17" s="430"/>
      <c r="DD17" s="430"/>
      <c r="DE17" s="430"/>
      <c r="DF17" s="430"/>
      <c r="DG17" s="430"/>
      <c r="DH17" s="430"/>
      <c r="DI17" s="431"/>
    </row>
    <row r="18" spans="1:113" ht="18.75" customHeight="1" thickBot="1" x14ac:dyDescent="0.25">
      <c r="A18" s="163"/>
      <c r="B18" s="482" t="s">
        <v>147</v>
      </c>
      <c r="C18" s="483"/>
      <c r="D18" s="483"/>
      <c r="E18" s="484"/>
      <c r="F18" s="484"/>
      <c r="G18" s="484"/>
      <c r="H18" s="484"/>
      <c r="I18" s="484"/>
      <c r="J18" s="484"/>
      <c r="K18" s="484"/>
      <c r="L18" s="485">
        <v>59.77</v>
      </c>
      <c r="M18" s="485"/>
      <c r="N18" s="485"/>
      <c r="O18" s="485"/>
      <c r="P18" s="485"/>
      <c r="Q18" s="485"/>
      <c r="R18" s="486"/>
      <c r="S18" s="486"/>
      <c r="T18" s="486"/>
      <c r="U18" s="486"/>
      <c r="V18" s="487"/>
      <c r="W18" s="503"/>
      <c r="X18" s="504"/>
      <c r="Y18" s="504"/>
      <c r="Z18" s="504"/>
      <c r="AA18" s="504"/>
      <c r="AB18" s="528"/>
      <c r="AC18" s="402">
        <v>57.7</v>
      </c>
      <c r="AD18" s="403"/>
      <c r="AE18" s="403"/>
      <c r="AF18" s="403"/>
      <c r="AG18" s="488"/>
      <c r="AH18" s="402">
        <v>55.6</v>
      </c>
      <c r="AI18" s="403"/>
      <c r="AJ18" s="403"/>
      <c r="AK18" s="403"/>
      <c r="AL18" s="404"/>
      <c r="AM18" s="489"/>
      <c r="AN18" s="389"/>
      <c r="AO18" s="389"/>
      <c r="AP18" s="389"/>
      <c r="AQ18" s="389"/>
      <c r="AR18" s="389"/>
      <c r="AS18" s="389"/>
      <c r="AT18" s="390"/>
      <c r="AU18" s="490"/>
      <c r="AV18" s="491"/>
      <c r="AW18" s="491"/>
      <c r="AX18" s="491"/>
      <c r="AY18" s="446" t="s">
        <v>148</v>
      </c>
      <c r="AZ18" s="447"/>
      <c r="BA18" s="447"/>
      <c r="BB18" s="447"/>
      <c r="BC18" s="447"/>
      <c r="BD18" s="447"/>
      <c r="BE18" s="447"/>
      <c r="BF18" s="447"/>
      <c r="BG18" s="447"/>
      <c r="BH18" s="447"/>
      <c r="BI18" s="447"/>
      <c r="BJ18" s="447"/>
      <c r="BK18" s="447"/>
      <c r="BL18" s="447"/>
      <c r="BM18" s="448"/>
      <c r="BN18" s="432">
        <v>2393312</v>
      </c>
      <c r="BO18" s="433"/>
      <c r="BP18" s="433"/>
      <c r="BQ18" s="433"/>
      <c r="BR18" s="433"/>
      <c r="BS18" s="433"/>
      <c r="BT18" s="433"/>
      <c r="BU18" s="434"/>
      <c r="BV18" s="432">
        <v>2152904</v>
      </c>
      <c r="BW18" s="433"/>
      <c r="BX18" s="433"/>
      <c r="BY18" s="433"/>
      <c r="BZ18" s="433"/>
      <c r="CA18" s="433"/>
      <c r="CB18" s="433"/>
      <c r="CC18" s="434"/>
      <c r="CD18" s="176"/>
      <c r="CE18" s="464"/>
      <c r="CF18" s="464"/>
      <c r="CG18" s="464"/>
      <c r="CH18" s="464"/>
      <c r="CI18" s="464"/>
      <c r="CJ18" s="464"/>
      <c r="CK18" s="464"/>
      <c r="CL18" s="464"/>
      <c r="CM18" s="464"/>
      <c r="CN18" s="464"/>
      <c r="CO18" s="464"/>
      <c r="CP18" s="464"/>
      <c r="CQ18" s="464"/>
      <c r="CR18" s="464"/>
      <c r="CS18" s="465"/>
      <c r="CT18" s="429"/>
      <c r="CU18" s="430"/>
      <c r="CV18" s="430"/>
      <c r="CW18" s="430"/>
      <c r="CX18" s="430"/>
      <c r="CY18" s="430"/>
      <c r="CZ18" s="430"/>
      <c r="DA18" s="431"/>
      <c r="DB18" s="429"/>
      <c r="DC18" s="430"/>
      <c r="DD18" s="430"/>
      <c r="DE18" s="430"/>
      <c r="DF18" s="430"/>
      <c r="DG18" s="430"/>
      <c r="DH18" s="430"/>
      <c r="DI18" s="431"/>
    </row>
    <row r="19" spans="1:113" ht="18.75" customHeight="1" thickBot="1" x14ac:dyDescent="0.25">
      <c r="A19" s="163"/>
      <c r="B19" s="482" t="s">
        <v>149</v>
      </c>
      <c r="C19" s="483"/>
      <c r="D19" s="483"/>
      <c r="E19" s="484"/>
      <c r="F19" s="484"/>
      <c r="G19" s="484"/>
      <c r="H19" s="484"/>
      <c r="I19" s="484"/>
      <c r="J19" s="484"/>
      <c r="K19" s="484"/>
      <c r="L19" s="492">
        <v>56</v>
      </c>
      <c r="M19" s="492"/>
      <c r="N19" s="492"/>
      <c r="O19" s="492"/>
      <c r="P19" s="492"/>
      <c r="Q19" s="492"/>
      <c r="R19" s="493"/>
      <c r="S19" s="493"/>
      <c r="T19" s="493"/>
      <c r="U19" s="493"/>
      <c r="V19" s="494"/>
      <c r="W19" s="501"/>
      <c r="X19" s="502"/>
      <c r="Y19" s="502"/>
      <c r="Z19" s="502"/>
      <c r="AA19" s="502"/>
      <c r="AB19" s="502"/>
      <c r="AC19" s="505"/>
      <c r="AD19" s="505"/>
      <c r="AE19" s="505"/>
      <c r="AF19" s="505"/>
      <c r="AG19" s="505"/>
      <c r="AH19" s="505"/>
      <c r="AI19" s="505"/>
      <c r="AJ19" s="505"/>
      <c r="AK19" s="505"/>
      <c r="AL19" s="524"/>
      <c r="AM19" s="489"/>
      <c r="AN19" s="389"/>
      <c r="AO19" s="389"/>
      <c r="AP19" s="389"/>
      <c r="AQ19" s="389"/>
      <c r="AR19" s="389"/>
      <c r="AS19" s="389"/>
      <c r="AT19" s="390"/>
      <c r="AU19" s="490"/>
      <c r="AV19" s="491"/>
      <c r="AW19" s="491"/>
      <c r="AX19" s="491"/>
      <c r="AY19" s="446" t="s">
        <v>150</v>
      </c>
      <c r="AZ19" s="447"/>
      <c r="BA19" s="447"/>
      <c r="BB19" s="447"/>
      <c r="BC19" s="447"/>
      <c r="BD19" s="447"/>
      <c r="BE19" s="447"/>
      <c r="BF19" s="447"/>
      <c r="BG19" s="447"/>
      <c r="BH19" s="447"/>
      <c r="BI19" s="447"/>
      <c r="BJ19" s="447"/>
      <c r="BK19" s="447"/>
      <c r="BL19" s="447"/>
      <c r="BM19" s="448"/>
      <c r="BN19" s="432">
        <v>3502546</v>
      </c>
      <c r="BO19" s="433"/>
      <c r="BP19" s="433"/>
      <c r="BQ19" s="433"/>
      <c r="BR19" s="433"/>
      <c r="BS19" s="433"/>
      <c r="BT19" s="433"/>
      <c r="BU19" s="434"/>
      <c r="BV19" s="432">
        <v>3263319</v>
      </c>
      <c r="BW19" s="433"/>
      <c r="BX19" s="433"/>
      <c r="BY19" s="433"/>
      <c r="BZ19" s="433"/>
      <c r="CA19" s="433"/>
      <c r="CB19" s="433"/>
      <c r="CC19" s="434"/>
      <c r="CD19" s="176"/>
      <c r="CE19" s="464"/>
      <c r="CF19" s="464"/>
      <c r="CG19" s="464"/>
      <c r="CH19" s="464"/>
      <c r="CI19" s="464"/>
      <c r="CJ19" s="464"/>
      <c r="CK19" s="464"/>
      <c r="CL19" s="464"/>
      <c r="CM19" s="464"/>
      <c r="CN19" s="464"/>
      <c r="CO19" s="464"/>
      <c r="CP19" s="464"/>
      <c r="CQ19" s="464"/>
      <c r="CR19" s="464"/>
      <c r="CS19" s="465"/>
      <c r="CT19" s="429"/>
      <c r="CU19" s="430"/>
      <c r="CV19" s="430"/>
      <c r="CW19" s="430"/>
      <c r="CX19" s="430"/>
      <c r="CY19" s="430"/>
      <c r="CZ19" s="430"/>
      <c r="DA19" s="431"/>
      <c r="DB19" s="429"/>
      <c r="DC19" s="430"/>
      <c r="DD19" s="430"/>
      <c r="DE19" s="430"/>
      <c r="DF19" s="430"/>
      <c r="DG19" s="430"/>
      <c r="DH19" s="430"/>
      <c r="DI19" s="431"/>
    </row>
    <row r="20" spans="1:113" ht="18.75" customHeight="1" thickBot="1" x14ac:dyDescent="0.25">
      <c r="A20" s="163"/>
      <c r="B20" s="482" t="s">
        <v>151</v>
      </c>
      <c r="C20" s="483"/>
      <c r="D20" s="483"/>
      <c r="E20" s="484"/>
      <c r="F20" s="484"/>
      <c r="G20" s="484"/>
      <c r="H20" s="484"/>
      <c r="I20" s="484"/>
      <c r="J20" s="484"/>
      <c r="K20" s="484"/>
      <c r="L20" s="492">
        <v>1079</v>
      </c>
      <c r="M20" s="492"/>
      <c r="N20" s="492"/>
      <c r="O20" s="492"/>
      <c r="P20" s="492"/>
      <c r="Q20" s="492"/>
      <c r="R20" s="493"/>
      <c r="S20" s="493"/>
      <c r="T20" s="493"/>
      <c r="U20" s="493"/>
      <c r="V20" s="494"/>
      <c r="W20" s="503"/>
      <c r="X20" s="504"/>
      <c r="Y20" s="504"/>
      <c r="Z20" s="504"/>
      <c r="AA20" s="504"/>
      <c r="AB20" s="504"/>
      <c r="AC20" s="495"/>
      <c r="AD20" s="495"/>
      <c r="AE20" s="495"/>
      <c r="AF20" s="495"/>
      <c r="AG20" s="495"/>
      <c r="AH20" s="495"/>
      <c r="AI20" s="495"/>
      <c r="AJ20" s="495"/>
      <c r="AK20" s="495"/>
      <c r="AL20" s="496"/>
      <c r="AM20" s="497"/>
      <c r="AN20" s="394"/>
      <c r="AO20" s="394"/>
      <c r="AP20" s="394"/>
      <c r="AQ20" s="394"/>
      <c r="AR20" s="394"/>
      <c r="AS20" s="394"/>
      <c r="AT20" s="395"/>
      <c r="AU20" s="498"/>
      <c r="AV20" s="499"/>
      <c r="AW20" s="499"/>
      <c r="AX20" s="500"/>
      <c r="AY20" s="446"/>
      <c r="AZ20" s="447"/>
      <c r="BA20" s="447"/>
      <c r="BB20" s="447"/>
      <c r="BC20" s="447"/>
      <c r="BD20" s="447"/>
      <c r="BE20" s="447"/>
      <c r="BF20" s="447"/>
      <c r="BG20" s="447"/>
      <c r="BH20" s="447"/>
      <c r="BI20" s="447"/>
      <c r="BJ20" s="447"/>
      <c r="BK20" s="447"/>
      <c r="BL20" s="447"/>
      <c r="BM20" s="448"/>
      <c r="BN20" s="432"/>
      <c r="BO20" s="433"/>
      <c r="BP20" s="433"/>
      <c r="BQ20" s="433"/>
      <c r="BR20" s="433"/>
      <c r="BS20" s="433"/>
      <c r="BT20" s="433"/>
      <c r="BU20" s="434"/>
      <c r="BV20" s="432"/>
      <c r="BW20" s="433"/>
      <c r="BX20" s="433"/>
      <c r="BY20" s="433"/>
      <c r="BZ20" s="433"/>
      <c r="CA20" s="433"/>
      <c r="CB20" s="433"/>
      <c r="CC20" s="434"/>
      <c r="CD20" s="176"/>
      <c r="CE20" s="464"/>
      <c r="CF20" s="464"/>
      <c r="CG20" s="464"/>
      <c r="CH20" s="464"/>
      <c r="CI20" s="464"/>
      <c r="CJ20" s="464"/>
      <c r="CK20" s="464"/>
      <c r="CL20" s="464"/>
      <c r="CM20" s="464"/>
      <c r="CN20" s="464"/>
      <c r="CO20" s="464"/>
      <c r="CP20" s="464"/>
      <c r="CQ20" s="464"/>
      <c r="CR20" s="464"/>
      <c r="CS20" s="465"/>
      <c r="CT20" s="429"/>
      <c r="CU20" s="430"/>
      <c r="CV20" s="430"/>
      <c r="CW20" s="430"/>
      <c r="CX20" s="430"/>
      <c r="CY20" s="430"/>
      <c r="CZ20" s="430"/>
      <c r="DA20" s="431"/>
      <c r="DB20" s="429"/>
      <c r="DC20" s="430"/>
      <c r="DD20" s="430"/>
      <c r="DE20" s="430"/>
      <c r="DF20" s="430"/>
      <c r="DG20" s="430"/>
      <c r="DH20" s="430"/>
      <c r="DI20" s="431"/>
    </row>
    <row r="21" spans="1:113" ht="18.75" customHeight="1" thickBot="1" x14ac:dyDescent="0.25">
      <c r="A21" s="163"/>
      <c r="B21" s="479" t="s">
        <v>152</v>
      </c>
      <c r="C21" s="480"/>
      <c r="D21" s="480"/>
      <c r="E21" s="480"/>
      <c r="F21" s="480"/>
      <c r="G21" s="480"/>
      <c r="H21" s="480"/>
      <c r="I21" s="480"/>
      <c r="J21" s="480"/>
      <c r="K21" s="480"/>
      <c r="L21" s="480"/>
      <c r="M21" s="480"/>
      <c r="N21" s="480"/>
      <c r="O21" s="480"/>
      <c r="P21" s="480"/>
      <c r="Q21" s="480"/>
      <c r="R21" s="480"/>
      <c r="S21" s="480"/>
      <c r="T21" s="480"/>
      <c r="U21" s="480"/>
      <c r="V21" s="480"/>
      <c r="W21" s="480"/>
      <c r="X21" s="480"/>
      <c r="Y21" s="480"/>
      <c r="Z21" s="480"/>
      <c r="AA21" s="480"/>
      <c r="AB21" s="480"/>
      <c r="AC21" s="480"/>
      <c r="AD21" s="480"/>
      <c r="AE21" s="480"/>
      <c r="AF21" s="480"/>
      <c r="AG21" s="480"/>
      <c r="AH21" s="480"/>
      <c r="AI21" s="480"/>
      <c r="AJ21" s="480"/>
      <c r="AK21" s="480"/>
      <c r="AL21" s="480"/>
      <c r="AM21" s="480"/>
      <c r="AN21" s="480"/>
      <c r="AO21" s="480"/>
      <c r="AP21" s="480"/>
      <c r="AQ21" s="480"/>
      <c r="AR21" s="480"/>
      <c r="AS21" s="480"/>
      <c r="AT21" s="480"/>
      <c r="AU21" s="480"/>
      <c r="AV21" s="480"/>
      <c r="AW21" s="480"/>
      <c r="AX21" s="481"/>
      <c r="AY21" s="405"/>
      <c r="AZ21" s="406"/>
      <c r="BA21" s="406"/>
      <c r="BB21" s="406"/>
      <c r="BC21" s="406"/>
      <c r="BD21" s="406"/>
      <c r="BE21" s="406"/>
      <c r="BF21" s="406"/>
      <c r="BG21" s="406"/>
      <c r="BH21" s="406"/>
      <c r="BI21" s="406"/>
      <c r="BJ21" s="406"/>
      <c r="BK21" s="406"/>
      <c r="BL21" s="406"/>
      <c r="BM21" s="407"/>
      <c r="BN21" s="466"/>
      <c r="BO21" s="467"/>
      <c r="BP21" s="467"/>
      <c r="BQ21" s="467"/>
      <c r="BR21" s="467"/>
      <c r="BS21" s="467"/>
      <c r="BT21" s="467"/>
      <c r="BU21" s="468"/>
      <c r="BV21" s="466"/>
      <c r="BW21" s="467"/>
      <c r="BX21" s="467"/>
      <c r="BY21" s="467"/>
      <c r="BZ21" s="467"/>
      <c r="CA21" s="467"/>
      <c r="CB21" s="467"/>
      <c r="CC21" s="468"/>
      <c r="CD21" s="176"/>
      <c r="CE21" s="464"/>
      <c r="CF21" s="464"/>
      <c r="CG21" s="464"/>
      <c r="CH21" s="464"/>
      <c r="CI21" s="464"/>
      <c r="CJ21" s="464"/>
      <c r="CK21" s="464"/>
      <c r="CL21" s="464"/>
      <c r="CM21" s="464"/>
      <c r="CN21" s="464"/>
      <c r="CO21" s="464"/>
      <c r="CP21" s="464"/>
      <c r="CQ21" s="464"/>
      <c r="CR21" s="464"/>
      <c r="CS21" s="465"/>
      <c r="CT21" s="429"/>
      <c r="CU21" s="430"/>
      <c r="CV21" s="430"/>
      <c r="CW21" s="430"/>
      <c r="CX21" s="430"/>
      <c r="CY21" s="430"/>
      <c r="CZ21" s="430"/>
      <c r="DA21" s="431"/>
      <c r="DB21" s="429"/>
      <c r="DC21" s="430"/>
      <c r="DD21" s="430"/>
      <c r="DE21" s="430"/>
      <c r="DF21" s="430"/>
      <c r="DG21" s="430"/>
      <c r="DH21" s="430"/>
      <c r="DI21" s="431"/>
    </row>
    <row r="22" spans="1:113" ht="18.75" customHeight="1" x14ac:dyDescent="0.2">
      <c r="A22" s="163"/>
      <c r="B22" s="408" t="s">
        <v>153</v>
      </c>
      <c r="C22" s="409"/>
      <c r="D22" s="410"/>
      <c r="E22" s="417" t="s">
        <v>1</v>
      </c>
      <c r="F22" s="418"/>
      <c r="G22" s="418"/>
      <c r="H22" s="418"/>
      <c r="I22" s="418"/>
      <c r="J22" s="418"/>
      <c r="K22" s="419"/>
      <c r="L22" s="417" t="s">
        <v>154</v>
      </c>
      <c r="M22" s="418"/>
      <c r="N22" s="418"/>
      <c r="O22" s="418"/>
      <c r="P22" s="419"/>
      <c r="Q22" s="423" t="s">
        <v>155</v>
      </c>
      <c r="R22" s="424"/>
      <c r="S22" s="424"/>
      <c r="T22" s="424"/>
      <c r="U22" s="424"/>
      <c r="V22" s="425"/>
      <c r="W22" s="474" t="s">
        <v>156</v>
      </c>
      <c r="X22" s="409"/>
      <c r="Y22" s="410"/>
      <c r="Z22" s="417" t="s">
        <v>1</v>
      </c>
      <c r="AA22" s="418"/>
      <c r="AB22" s="418"/>
      <c r="AC22" s="418"/>
      <c r="AD22" s="418"/>
      <c r="AE22" s="418"/>
      <c r="AF22" s="418"/>
      <c r="AG22" s="419"/>
      <c r="AH22" s="435" t="s">
        <v>157</v>
      </c>
      <c r="AI22" s="418"/>
      <c r="AJ22" s="418"/>
      <c r="AK22" s="418"/>
      <c r="AL22" s="419"/>
      <c r="AM22" s="435" t="s">
        <v>158</v>
      </c>
      <c r="AN22" s="436"/>
      <c r="AO22" s="436"/>
      <c r="AP22" s="436"/>
      <c r="AQ22" s="436"/>
      <c r="AR22" s="437"/>
      <c r="AS22" s="423" t="s">
        <v>155</v>
      </c>
      <c r="AT22" s="424"/>
      <c r="AU22" s="424"/>
      <c r="AV22" s="424"/>
      <c r="AW22" s="424"/>
      <c r="AX22" s="441"/>
      <c r="AY22" s="458" t="s">
        <v>159</v>
      </c>
      <c r="AZ22" s="459"/>
      <c r="BA22" s="459"/>
      <c r="BB22" s="459"/>
      <c r="BC22" s="459"/>
      <c r="BD22" s="459"/>
      <c r="BE22" s="459"/>
      <c r="BF22" s="459"/>
      <c r="BG22" s="459"/>
      <c r="BH22" s="459"/>
      <c r="BI22" s="459"/>
      <c r="BJ22" s="459"/>
      <c r="BK22" s="459"/>
      <c r="BL22" s="459"/>
      <c r="BM22" s="460"/>
      <c r="BN22" s="461">
        <v>3784216</v>
      </c>
      <c r="BO22" s="462"/>
      <c r="BP22" s="462"/>
      <c r="BQ22" s="462"/>
      <c r="BR22" s="462"/>
      <c r="BS22" s="462"/>
      <c r="BT22" s="462"/>
      <c r="BU22" s="463"/>
      <c r="BV22" s="461">
        <v>4195408</v>
      </c>
      <c r="BW22" s="462"/>
      <c r="BX22" s="462"/>
      <c r="BY22" s="462"/>
      <c r="BZ22" s="462"/>
      <c r="CA22" s="462"/>
      <c r="CB22" s="462"/>
      <c r="CC22" s="463"/>
      <c r="CD22" s="176"/>
      <c r="CE22" s="464"/>
      <c r="CF22" s="464"/>
      <c r="CG22" s="464"/>
      <c r="CH22" s="464"/>
      <c r="CI22" s="464"/>
      <c r="CJ22" s="464"/>
      <c r="CK22" s="464"/>
      <c r="CL22" s="464"/>
      <c r="CM22" s="464"/>
      <c r="CN22" s="464"/>
      <c r="CO22" s="464"/>
      <c r="CP22" s="464"/>
      <c r="CQ22" s="464"/>
      <c r="CR22" s="464"/>
      <c r="CS22" s="465"/>
      <c r="CT22" s="429"/>
      <c r="CU22" s="430"/>
      <c r="CV22" s="430"/>
      <c r="CW22" s="430"/>
      <c r="CX22" s="430"/>
      <c r="CY22" s="430"/>
      <c r="CZ22" s="430"/>
      <c r="DA22" s="431"/>
      <c r="DB22" s="429"/>
      <c r="DC22" s="430"/>
      <c r="DD22" s="430"/>
      <c r="DE22" s="430"/>
      <c r="DF22" s="430"/>
      <c r="DG22" s="430"/>
      <c r="DH22" s="430"/>
      <c r="DI22" s="431"/>
    </row>
    <row r="23" spans="1:113" ht="18.75" customHeight="1" x14ac:dyDescent="0.2">
      <c r="A23" s="163"/>
      <c r="B23" s="411"/>
      <c r="C23" s="412"/>
      <c r="D23" s="413"/>
      <c r="E23" s="420"/>
      <c r="F23" s="421"/>
      <c r="G23" s="421"/>
      <c r="H23" s="421"/>
      <c r="I23" s="421"/>
      <c r="J23" s="421"/>
      <c r="K23" s="422"/>
      <c r="L23" s="420"/>
      <c r="M23" s="421"/>
      <c r="N23" s="421"/>
      <c r="O23" s="421"/>
      <c r="P23" s="422"/>
      <c r="Q23" s="426"/>
      <c r="R23" s="427"/>
      <c r="S23" s="427"/>
      <c r="T23" s="427"/>
      <c r="U23" s="427"/>
      <c r="V23" s="428"/>
      <c r="W23" s="475"/>
      <c r="X23" s="412"/>
      <c r="Y23" s="413"/>
      <c r="Z23" s="420"/>
      <c r="AA23" s="421"/>
      <c r="AB23" s="421"/>
      <c r="AC23" s="421"/>
      <c r="AD23" s="421"/>
      <c r="AE23" s="421"/>
      <c r="AF23" s="421"/>
      <c r="AG23" s="422"/>
      <c r="AH23" s="420"/>
      <c r="AI23" s="421"/>
      <c r="AJ23" s="421"/>
      <c r="AK23" s="421"/>
      <c r="AL23" s="422"/>
      <c r="AM23" s="438"/>
      <c r="AN23" s="439"/>
      <c r="AO23" s="439"/>
      <c r="AP23" s="439"/>
      <c r="AQ23" s="439"/>
      <c r="AR23" s="440"/>
      <c r="AS23" s="426"/>
      <c r="AT23" s="427"/>
      <c r="AU23" s="427"/>
      <c r="AV23" s="427"/>
      <c r="AW23" s="427"/>
      <c r="AX23" s="442"/>
      <c r="AY23" s="446" t="s">
        <v>160</v>
      </c>
      <c r="AZ23" s="447"/>
      <c r="BA23" s="447"/>
      <c r="BB23" s="447"/>
      <c r="BC23" s="447"/>
      <c r="BD23" s="447"/>
      <c r="BE23" s="447"/>
      <c r="BF23" s="447"/>
      <c r="BG23" s="447"/>
      <c r="BH23" s="447"/>
      <c r="BI23" s="447"/>
      <c r="BJ23" s="447"/>
      <c r="BK23" s="447"/>
      <c r="BL23" s="447"/>
      <c r="BM23" s="448"/>
      <c r="BN23" s="432">
        <v>3227313</v>
      </c>
      <c r="BO23" s="433"/>
      <c r="BP23" s="433"/>
      <c r="BQ23" s="433"/>
      <c r="BR23" s="433"/>
      <c r="BS23" s="433"/>
      <c r="BT23" s="433"/>
      <c r="BU23" s="434"/>
      <c r="BV23" s="432">
        <v>3641742</v>
      </c>
      <c r="BW23" s="433"/>
      <c r="BX23" s="433"/>
      <c r="BY23" s="433"/>
      <c r="BZ23" s="433"/>
      <c r="CA23" s="433"/>
      <c r="CB23" s="433"/>
      <c r="CC23" s="434"/>
      <c r="CD23" s="176"/>
      <c r="CE23" s="464"/>
      <c r="CF23" s="464"/>
      <c r="CG23" s="464"/>
      <c r="CH23" s="464"/>
      <c r="CI23" s="464"/>
      <c r="CJ23" s="464"/>
      <c r="CK23" s="464"/>
      <c r="CL23" s="464"/>
      <c r="CM23" s="464"/>
      <c r="CN23" s="464"/>
      <c r="CO23" s="464"/>
      <c r="CP23" s="464"/>
      <c r="CQ23" s="464"/>
      <c r="CR23" s="464"/>
      <c r="CS23" s="465"/>
      <c r="CT23" s="429"/>
      <c r="CU23" s="430"/>
      <c r="CV23" s="430"/>
      <c r="CW23" s="430"/>
      <c r="CX23" s="430"/>
      <c r="CY23" s="430"/>
      <c r="CZ23" s="430"/>
      <c r="DA23" s="431"/>
      <c r="DB23" s="429"/>
      <c r="DC23" s="430"/>
      <c r="DD23" s="430"/>
      <c r="DE23" s="430"/>
      <c r="DF23" s="430"/>
      <c r="DG23" s="430"/>
      <c r="DH23" s="430"/>
      <c r="DI23" s="431"/>
    </row>
    <row r="24" spans="1:113" ht="18.75" customHeight="1" thickBot="1" x14ac:dyDescent="0.25">
      <c r="A24" s="163"/>
      <c r="B24" s="411"/>
      <c r="C24" s="412"/>
      <c r="D24" s="413"/>
      <c r="E24" s="388" t="s">
        <v>161</v>
      </c>
      <c r="F24" s="389"/>
      <c r="G24" s="389"/>
      <c r="H24" s="389"/>
      <c r="I24" s="389"/>
      <c r="J24" s="389"/>
      <c r="K24" s="390"/>
      <c r="L24" s="385">
        <v>1</v>
      </c>
      <c r="M24" s="386"/>
      <c r="N24" s="386"/>
      <c r="O24" s="386"/>
      <c r="P24" s="387"/>
      <c r="Q24" s="385">
        <v>7430</v>
      </c>
      <c r="R24" s="386"/>
      <c r="S24" s="386"/>
      <c r="T24" s="386"/>
      <c r="U24" s="386"/>
      <c r="V24" s="387"/>
      <c r="W24" s="475"/>
      <c r="X24" s="412"/>
      <c r="Y24" s="413"/>
      <c r="Z24" s="388" t="s">
        <v>162</v>
      </c>
      <c r="AA24" s="389"/>
      <c r="AB24" s="389"/>
      <c r="AC24" s="389"/>
      <c r="AD24" s="389"/>
      <c r="AE24" s="389"/>
      <c r="AF24" s="389"/>
      <c r="AG24" s="390"/>
      <c r="AH24" s="385">
        <v>59</v>
      </c>
      <c r="AI24" s="386"/>
      <c r="AJ24" s="386"/>
      <c r="AK24" s="386"/>
      <c r="AL24" s="387"/>
      <c r="AM24" s="385">
        <v>196234</v>
      </c>
      <c r="AN24" s="386"/>
      <c r="AO24" s="386"/>
      <c r="AP24" s="386"/>
      <c r="AQ24" s="386"/>
      <c r="AR24" s="387"/>
      <c r="AS24" s="385">
        <v>3326</v>
      </c>
      <c r="AT24" s="386"/>
      <c r="AU24" s="386"/>
      <c r="AV24" s="386"/>
      <c r="AW24" s="386"/>
      <c r="AX24" s="445"/>
      <c r="AY24" s="405" t="s">
        <v>163</v>
      </c>
      <c r="AZ24" s="406"/>
      <c r="BA24" s="406"/>
      <c r="BB24" s="406"/>
      <c r="BC24" s="406"/>
      <c r="BD24" s="406"/>
      <c r="BE24" s="406"/>
      <c r="BF24" s="406"/>
      <c r="BG24" s="406"/>
      <c r="BH24" s="406"/>
      <c r="BI24" s="406"/>
      <c r="BJ24" s="406"/>
      <c r="BK24" s="406"/>
      <c r="BL24" s="406"/>
      <c r="BM24" s="407"/>
      <c r="BN24" s="432">
        <v>2789401</v>
      </c>
      <c r="BO24" s="433"/>
      <c r="BP24" s="433"/>
      <c r="BQ24" s="433"/>
      <c r="BR24" s="433"/>
      <c r="BS24" s="433"/>
      <c r="BT24" s="433"/>
      <c r="BU24" s="434"/>
      <c r="BV24" s="432">
        <v>3113296</v>
      </c>
      <c r="BW24" s="433"/>
      <c r="BX24" s="433"/>
      <c r="BY24" s="433"/>
      <c r="BZ24" s="433"/>
      <c r="CA24" s="433"/>
      <c r="CB24" s="433"/>
      <c r="CC24" s="434"/>
      <c r="CD24" s="176"/>
      <c r="CE24" s="464"/>
      <c r="CF24" s="464"/>
      <c r="CG24" s="464"/>
      <c r="CH24" s="464"/>
      <c r="CI24" s="464"/>
      <c r="CJ24" s="464"/>
      <c r="CK24" s="464"/>
      <c r="CL24" s="464"/>
      <c r="CM24" s="464"/>
      <c r="CN24" s="464"/>
      <c r="CO24" s="464"/>
      <c r="CP24" s="464"/>
      <c r="CQ24" s="464"/>
      <c r="CR24" s="464"/>
      <c r="CS24" s="465"/>
      <c r="CT24" s="429"/>
      <c r="CU24" s="430"/>
      <c r="CV24" s="430"/>
      <c r="CW24" s="430"/>
      <c r="CX24" s="430"/>
      <c r="CY24" s="430"/>
      <c r="CZ24" s="430"/>
      <c r="DA24" s="431"/>
      <c r="DB24" s="429"/>
      <c r="DC24" s="430"/>
      <c r="DD24" s="430"/>
      <c r="DE24" s="430"/>
      <c r="DF24" s="430"/>
      <c r="DG24" s="430"/>
      <c r="DH24" s="430"/>
      <c r="DI24" s="431"/>
    </row>
    <row r="25" spans="1:113" ht="18.75" customHeight="1" x14ac:dyDescent="0.2">
      <c r="A25" s="163"/>
      <c r="B25" s="411"/>
      <c r="C25" s="412"/>
      <c r="D25" s="413"/>
      <c r="E25" s="388" t="s">
        <v>164</v>
      </c>
      <c r="F25" s="389"/>
      <c r="G25" s="389"/>
      <c r="H25" s="389"/>
      <c r="I25" s="389"/>
      <c r="J25" s="389"/>
      <c r="K25" s="390"/>
      <c r="L25" s="385">
        <v>2</v>
      </c>
      <c r="M25" s="386"/>
      <c r="N25" s="386"/>
      <c r="O25" s="386"/>
      <c r="P25" s="387"/>
      <c r="Q25" s="385">
        <v>5950</v>
      </c>
      <c r="R25" s="386"/>
      <c r="S25" s="386"/>
      <c r="T25" s="386"/>
      <c r="U25" s="386"/>
      <c r="V25" s="387"/>
      <c r="W25" s="475"/>
      <c r="X25" s="412"/>
      <c r="Y25" s="413"/>
      <c r="Z25" s="388" t="s">
        <v>165</v>
      </c>
      <c r="AA25" s="389"/>
      <c r="AB25" s="389"/>
      <c r="AC25" s="389"/>
      <c r="AD25" s="389"/>
      <c r="AE25" s="389"/>
      <c r="AF25" s="389"/>
      <c r="AG25" s="390"/>
      <c r="AH25" s="385" t="s">
        <v>122</v>
      </c>
      <c r="AI25" s="386"/>
      <c r="AJ25" s="386"/>
      <c r="AK25" s="386"/>
      <c r="AL25" s="387"/>
      <c r="AM25" s="385" t="s">
        <v>122</v>
      </c>
      <c r="AN25" s="386"/>
      <c r="AO25" s="386"/>
      <c r="AP25" s="386"/>
      <c r="AQ25" s="386"/>
      <c r="AR25" s="387"/>
      <c r="AS25" s="385" t="s">
        <v>122</v>
      </c>
      <c r="AT25" s="386"/>
      <c r="AU25" s="386"/>
      <c r="AV25" s="386"/>
      <c r="AW25" s="386"/>
      <c r="AX25" s="445"/>
      <c r="AY25" s="458" t="s">
        <v>166</v>
      </c>
      <c r="AZ25" s="459"/>
      <c r="BA25" s="459"/>
      <c r="BB25" s="459"/>
      <c r="BC25" s="459"/>
      <c r="BD25" s="459"/>
      <c r="BE25" s="459"/>
      <c r="BF25" s="459"/>
      <c r="BG25" s="459"/>
      <c r="BH25" s="459"/>
      <c r="BI25" s="459"/>
      <c r="BJ25" s="459"/>
      <c r="BK25" s="459"/>
      <c r="BL25" s="459"/>
      <c r="BM25" s="460"/>
      <c r="BN25" s="461">
        <v>9365</v>
      </c>
      <c r="BO25" s="462"/>
      <c r="BP25" s="462"/>
      <c r="BQ25" s="462"/>
      <c r="BR25" s="462"/>
      <c r="BS25" s="462"/>
      <c r="BT25" s="462"/>
      <c r="BU25" s="463"/>
      <c r="BV25" s="461">
        <v>9474</v>
      </c>
      <c r="BW25" s="462"/>
      <c r="BX25" s="462"/>
      <c r="BY25" s="462"/>
      <c r="BZ25" s="462"/>
      <c r="CA25" s="462"/>
      <c r="CB25" s="462"/>
      <c r="CC25" s="463"/>
      <c r="CD25" s="176"/>
      <c r="CE25" s="464"/>
      <c r="CF25" s="464"/>
      <c r="CG25" s="464"/>
      <c r="CH25" s="464"/>
      <c r="CI25" s="464"/>
      <c r="CJ25" s="464"/>
      <c r="CK25" s="464"/>
      <c r="CL25" s="464"/>
      <c r="CM25" s="464"/>
      <c r="CN25" s="464"/>
      <c r="CO25" s="464"/>
      <c r="CP25" s="464"/>
      <c r="CQ25" s="464"/>
      <c r="CR25" s="464"/>
      <c r="CS25" s="465"/>
      <c r="CT25" s="429"/>
      <c r="CU25" s="430"/>
      <c r="CV25" s="430"/>
      <c r="CW25" s="430"/>
      <c r="CX25" s="430"/>
      <c r="CY25" s="430"/>
      <c r="CZ25" s="430"/>
      <c r="DA25" s="431"/>
      <c r="DB25" s="429"/>
      <c r="DC25" s="430"/>
      <c r="DD25" s="430"/>
      <c r="DE25" s="430"/>
      <c r="DF25" s="430"/>
      <c r="DG25" s="430"/>
      <c r="DH25" s="430"/>
      <c r="DI25" s="431"/>
    </row>
    <row r="26" spans="1:113" ht="18.75" customHeight="1" x14ac:dyDescent="0.2">
      <c r="A26" s="163"/>
      <c r="B26" s="411"/>
      <c r="C26" s="412"/>
      <c r="D26" s="413"/>
      <c r="E26" s="388" t="s">
        <v>167</v>
      </c>
      <c r="F26" s="389"/>
      <c r="G26" s="389"/>
      <c r="H26" s="389"/>
      <c r="I26" s="389"/>
      <c r="J26" s="389"/>
      <c r="K26" s="390"/>
      <c r="L26" s="385">
        <v>1</v>
      </c>
      <c r="M26" s="386"/>
      <c r="N26" s="386"/>
      <c r="O26" s="386"/>
      <c r="P26" s="387"/>
      <c r="Q26" s="385">
        <v>5950</v>
      </c>
      <c r="R26" s="386"/>
      <c r="S26" s="386"/>
      <c r="T26" s="386"/>
      <c r="U26" s="386"/>
      <c r="V26" s="387"/>
      <c r="W26" s="475"/>
      <c r="X26" s="412"/>
      <c r="Y26" s="413"/>
      <c r="Z26" s="388" t="s">
        <v>168</v>
      </c>
      <c r="AA26" s="443"/>
      <c r="AB26" s="443"/>
      <c r="AC26" s="443"/>
      <c r="AD26" s="443"/>
      <c r="AE26" s="443"/>
      <c r="AF26" s="443"/>
      <c r="AG26" s="444"/>
      <c r="AH26" s="385" t="s">
        <v>122</v>
      </c>
      <c r="AI26" s="386"/>
      <c r="AJ26" s="386"/>
      <c r="AK26" s="386"/>
      <c r="AL26" s="387"/>
      <c r="AM26" s="385" t="s">
        <v>122</v>
      </c>
      <c r="AN26" s="386"/>
      <c r="AO26" s="386"/>
      <c r="AP26" s="386"/>
      <c r="AQ26" s="386"/>
      <c r="AR26" s="387"/>
      <c r="AS26" s="385" t="s">
        <v>122</v>
      </c>
      <c r="AT26" s="386"/>
      <c r="AU26" s="386"/>
      <c r="AV26" s="386"/>
      <c r="AW26" s="386"/>
      <c r="AX26" s="445"/>
      <c r="AY26" s="472" t="s">
        <v>169</v>
      </c>
      <c r="AZ26" s="392"/>
      <c r="BA26" s="392"/>
      <c r="BB26" s="392"/>
      <c r="BC26" s="392"/>
      <c r="BD26" s="392"/>
      <c r="BE26" s="392"/>
      <c r="BF26" s="392"/>
      <c r="BG26" s="392"/>
      <c r="BH26" s="392"/>
      <c r="BI26" s="392"/>
      <c r="BJ26" s="392"/>
      <c r="BK26" s="392"/>
      <c r="BL26" s="392"/>
      <c r="BM26" s="473"/>
      <c r="BN26" s="432" t="s">
        <v>122</v>
      </c>
      <c r="BO26" s="433"/>
      <c r="BP26" s="433"/>
      <c r="BQ26" s="433"/>
      <c r="BR26" s="433"/>
      <c r="BS26" s="433"/>
      <c r="BT26" s="433"/>
      <c r="BU26" s="434"/>
      <c r="BV26" s="432" t="s">
        <v>122</v>
      </c>
      <c r="BW26" s="433"/>
      <c r="BX26" s="433"/>
      <c r="BY26" s="433"/>
      <c r="BZ26" s="433"/>
      <c r="CA26" s="433"/>
      <c r="CB26" s="433"/>
      <c r="CC26" s="434"/>
      <c r="CD26" s="176"/>
      <c r="CE26" s="464"/>
      <c r="CF26" s="464"/>
      <c r="CG26" s="464"/>
      <c r="CH26" s="464"/>
      <c r="CI26" s="464"/>
      <c r="CJ26" s="464"/>
      <c r="CK26" s="464"/>
      <c r="CL26" s="464"/>
      <c r="CM26" s="464"/>
      <c r="CN26" s="464"/>
      <c r="CO26" s="464"/>
      <c r="CP26" s="464"/>
      <c r="CQ26" s="464"/>
      <c r="CR26" s="464"/>
      <c r="CS26" s="465"/>
      <c r="CT26" s="429"/>
      <c r="CU26" s="430"/>
      <c r="CV26" s="430"/>
      <c r="CW26" s="430"/>
      <c r="CX26" s="430"/>
      <c r="CY26" s="430"/>
      <c r="CZ26" s="430"/>
      <c r="DA26" s="431"/>
      <c r="DB26" s="429"/>
      <c r="DC26" s="430"/>
      <c r="DD26" s="430"/>
      <c r="DE26" s="430"/>
      <c r="DF26" s="430"/>
      <c r="DG26" s="430"/>
      <c r="DH26" s="430"/>
      <c r="DI26" s="431"/>
    </row>
    <row r="27" spans="1:113" ht="18.75" customHeight="1" thickBot="1" x14ac:dyDescent="0.25">
      <c r="A27" s="163"/>
      <c r="B27" s="411"/>
      <c r="C27" s="412"/>
      <c r="D27" s="413"/>
      <c r="E27" s="388" t="s">
        <v>170</v>
      </c>
      <c r="F27" s="389"/>
      <c r="G27" s="389"/>
      <c r="H27" s="389"/>
      <c r="I27" s="389"/>
      <c r="J27" s="389"/>
      <c r="K27" s="390"/>
      <c r="L27" s="385">
        <v>1</v>
      </c>
      <c r="M27" s="386"/>
      <c r="N27" s="386"/>
      <c r="O27" s="386"/>
      <c r="P27" s="387"/>
      <c r="Q27" s="385">
        <v>2980</v>
      </c>
      <c r="R27" s="386"/>
      <c r="S27" s="386"/>
      <c r="T27" s="386"/>
      <c r="U27" s="386"/>
      <c r="V27" s="387"/>
      <c r="W27" s="475"/>
      <c r="X27" s="412"/>
      <c r="Y27" s="413"/>
      <c r="Z27" s="388" t="s">
        <v>171</v>
      </c>
      <c r="AA27" s="389"/>
      <c r="AB27" s="389"/>
      <c r="AC27" s="389"/>
      <c r="AD27" s="389"/>
      <c r="AE27" s="389"/>
      <c r="AF27" s="389"/>
      <c r="AG27" s="390"/>
      <c r="AH27" s="385">
        <v>7</v>
      </c>
      <c r="AI27" s="386"/>
      <c r="AJ27" s="386"/>
      <c r="AK27" s="386"/>
      <c r="AL27" s="387"/>
      <c r="AM27" s="385">
        <v>18732</v>
      </c>
      <c r="AN27" s="386"/>
      <c r="AO27" s="386"/>
      <c r="AP27" s="386"/>
      <c r="AQ27" s="386"/>
      <c r="AR27" s="387"/>
      <c r="AS27" s="385">
        <v>2676</v>
      </c>
      <c r="AT27" s="386"/>
      <c r="AU27" s="386"/>
      <c r="AV27" s="386"/>
      <c r="AW27" s="386"/>
      <c r="AX27" s="445"/>
      <c r="AY27" s="469" t="s">
        <v>172</v>
      </c>
      <c r="AZ27" s="470"/>
      <c r="BA27" s="470"/>
      <c r="BB27" s="470"/>
      <c r="BC27" s="470"/>
      <c r="BD27" s="470"/>
      <c r="BE27" s="470"/>
      <c r="BF27" s="470"/>
      <c r="BG27" s="470"/>
      <c r="BH27" s="470"/>
      <c r="BI27" s="470"/>
      <c r="BJ27" s="470"/>
      <c r="BK27" s="470"/>
      <c r="BL27" s="470"/>
      <c r="BM27" s="471"/>
      <c r="BN27" s="466" t="s">
        <v>122</v>
      </c>
      <c r="BO27" s="467"/>
      <c r="BP27" s="467"/>
      <c r="BQ27" s="467"/>
      <c r="BR27" s="467"/>
      <c r="BS27" s="467"/>
      <c r="BT27" s="467"/>
      <c r="BU27" s="468"/>
      <c r="BV27" s="466" t="s">
        <v>122</v>
      </c>
      <c r="BW27" s="467"/>
      <c r="BX27" s="467"/>
      <c r="BY27" s="467"/>
      <c r="BZ27" s="467"/>
      <c r="CA27" s="467"/>
      <c r="CB27" s="467"/>
      <c r="CC27" s="468"/>
      <c r="CD27" s="178"/>
      <c r="CE27" s="464"/>
      <c r="CF27" s="464"/>
      <c r="CG27" s="464"/>
      <c r="CH27" s="464"/>
      <c r="CI27" s="464"/>
      <c r="CJ27" s="464"/>
      <c r="CK27" s="464"/>
      <c r="CL27" s="464"/>
      <c r="CM27" s="464"/>
      <c r="CN27" s="464"/>
      <c r="CO27" s="464"/>
      <c r="CP27" s="464"/>
      <c r="CQ27" s="464"/>
      <c r="CR27" s="464"/>
      <c r="CS27" s="465"/>
      <c r="CT27" s="429"/>
      <c r="CU27" s="430"/>
      <c r="CV27" s="430"/>
      <c r="CW27" s="430"/>
      <c r="CX27" s="430"/>
      <c r="CY27" s="430"/>
      <c r="CZ27" s="430"/>
      <c r="DA27" s="431"/>
      <c r="DB27" s="429"/>
      <c r="DC27" s="430"/>
      <c r="DD27" s="430"/>
      <c r="DE27" s="430"/>
      <c r="DF27" s="430"/>
      <c r="DG27" s="430"/>
      <c r="DH27" s="430"/>
      <c r="DI27" s="431"/>
    </row>
    <row r="28" spans="1:113" ht="18.75" customHeight="1" x14ac:dyDescent="0.2">
      <c r="A28" s="163"/>
      <c r="B28" s="411"/>
      <c r="C28" s="412"/>
      <c r="D28" s="413"/>
      <c r="E28" s="388" t="s">
        <v>173</v>
      </c>
      <c r="F28" s="389"/>
      <c r="G28" s="389"/>
      <c r="H28" s="389"/>
      <c r="I28" s="389"/>
      <c r="J28" s="389"/>
      <c r="K28" s="390"/>
      <c r="L28" s="385">
        <v>1</v>
      </c>
      <c r="M28" s="386"/>
      <c r="N28" s="386"/>
      <c r="O28" s="386"/>
      <c r="P28" s="387"/>
      <c r="Q28" s="385">
        <v>2580</v>
      </c>
      <c r="R28" s="386"/>
      <c r="S28" s="386"/>
      <c r="T28" s="386"/>
      <c r="U28" s="386"/>
      <c r="V28" s="387"/>
      <c r="W28" s="475"/>
      <c r="X28" s="412"/>
      <c r="Y28" s="413"/>
      <c r="Z28" s="388" t="s">
        <v>174</v>
      </c>
      <c r="AA28" s="389"/>
      <c r="AB28" s="389"/>
      <c r="AC28" s="389"/>
      <c r="AD28" s="389"/>
      <c r="AE28" s="389"/>
      <c r="AF28" s="389"/>
      <c r="AG28" s="390"/>
      <c r="AH28" s="385" t="s">
        <v>122</v>
      </c>
      <c r="AI28" s="386"/>
      <c r="AJ28" s="386"/>
      <c r="AK28" s="386"/>
      <c r="AL28" s="387"/>
      <c r="AM28" s="385" t="s">
        <v>122</v>
      </c>
      <c r="AN28" s="386"/>
      <c r="AO28" s="386"/>
      <c r="AP28" s="386"/>
      <c r="AQ28" s="386"/>
      <c r="AR28" s="387"/>
      <c r="AS28" s="385" t="s">
        <v>122</v>
      </c>
      <c r="AT28" s="386"/>
      <c r="AU28" s="386"/>
      <c r="AV28" s="386"/>
      <c r="AW28" s="386"/>
      <c r="AX28" s="445"/>
      <c r="AY28" s="449" t="s">
        <v>175</v>
      </c>
      <c r="AZ28" s="450"/>
      <c r="BA28" s="450"/>
      <c r="BB28" s="451"/>
      <c r="BC28" s="458" t="s">
        <v>46</v>
      </c>
      <c r="BD28" s="459"/>
      <c r="BE28" s="459"/>
      <c r="BF28" s="459"/>
      <c r="BG28" s="459"/>
      <c r="BH28" s="459"/>
      <c r="BI28" s="459"/>
      <c r="BJ28" s="459"/>
      <c r="BK28" s="459"/>
      <c r="BL28" s="459"/>
      <c r="BM28" s="460"/>
      <c r="BN28" s="461">
        <v>715492</v>
      </c>
      <c r="BO28" s="462"/>
      <c r="BP28" s="462"/>
      <c r="BQ28" s="462"/>
      <c r="BR28" s="462"/>
      <c r="BS28" s="462"/>
      <c r="BT28" s="462"/>
      <c r="BU28" s="463"/>
      <c r="BV28" s="461">
        <v>811395</v>
      </c>
      <c r="BW28" s="462"/>
      <c r="BX28" s="462"/>
      <c r="BY28" s="462"/>
      <c r="BZ28" s="462"/>
      <c r="CA28" s="462"/>
      <c r="CB28" s="462"/>
      <c r="CC28" s="463"/>
      <c r="CD28" s="176"/>
      <c r="CE28" s="464"/>
      <c r="CF28" s="464"/>
      <c r="CG28" s="464"/>
      <c r="CH28" s="464"/>
      <c r="CI28" s="464"/>
      <c r="CJ28" s="464"/>
      <c r="CK28" s="464"/>
      <c r="CL28" s="464"/>
      <c r="CM28" s="464"/>
      <c r="CN28" s="464"/>
      <c r="CO28" s="464"/>
      <c r="CP28" s="464"/>
      <c r="CQ28" s="464"/>
      <c r="CR28" s="464"/>
      <c r="CS28" s="465"/>
      <c r="CT28" s="429"/>
      <c r="CU28" s="430"/>
      <c r="CV28" s="430"/>
      <c r="CW28" s="430"/>
      <c r="CX28" s="430"/>
      <c r="CY28" s="430"/>
      <c r="CZ28" s="430"/>
      <c r="DA28" s="431"/>
      <c r="DB28" s="429"/>
      <c r="DC28" s="430"/>
      <c r="DD28" s="430"/>
      <c r="DE28" s="430"/>
      <c r="DF28" s="430"/>
      <c r="DG28" s="430"/>
      <c r="DH28" s="430"/>
      <c r="DI28" s="431"/>
    </row>
    <row r="29" spans="1:113" ht="18.75" customHeight="1" x14ac:dyDescent="0.2">
      <c r="A29" s="163"/>
      <c r="B29" s="411"/>
      <c r="C29" s="412"/>
      <c r="D29" s="413"/>
      <c r="E29" s="388" t="s">
        <v>176</v>
      </c>
      <c r="F29" s="389"/>
      <c r="G29" s="389"/>
      <c r="H29" s="389"/>
      <c r="I29" s="389"/>
      <c r="J29" s="389"/>
      <c r="K29" s="390"/>
      <c r="L29" s="385">
        <v>8</v>
      </c>
      <c r="M29" s="386"/>
      <c r="N29" s="386"/>
      <c r="O29" s="386"/>
      <c r="P29" s="387"/>
      <c r="Q29" s="385">
        <v>2210</v>
      </c>
      <c r="R29" s="386"/>
      <c r="S29" s="386"/>
      <c r="T29" s="386"/>
      <c r="U29" s="386"/>
      <c r="V29" s="387"/>
      <c r="W29" s="476"/>
      <c r="X29" s="477"/>
      <c r="Y29" s="478"/>
      <c r="Z29" s="388" t="s">
        <v>177</v>
      </c>
      <c r="AA29" s="389"/>
      <c r="AB29" s="389"/>
      <c r="AC29" s="389"/>
      <c r="AD29" s="389"/>
      <c r="AE29" s="389"/>
      <c r="AF29" s="389"/>
      <c r="AG29" s="390"/>
      <c r="AH29" s="385">
        <v>66</v>
      </c>
      <c r="AI29" s="386"/>
      <c r="AJ29" s="386"/>
      <c r="AK29" s="386"/>
      <c r="AL29" s="387"/>
      <c r="AM29" s="385">
        <v>214966</v>
      </c>
      <c r="AN29" s="386"/>
      <c r="AO29" s="386"/>
      <c r="AP29" s="386"/>
      <c r="AQ29" s="386"/>
      <c r="AR29" s="387"/>
      <c r="AS29" s="385">
        <v>3257</v>
      </c>
      <c r="AT29" s="386"/>
      <c r="AU29" s="386"/>
      <c r="AV29" s="386"/>
      <c r="AW29" s="386"/>
      <c r="AX29" s="445"/>
      <c r="AY29" s="452"/>
      <c r="AZ29" s="453"/>
      <c r="BA29" s="453"/>
      <c r="BB29" s="454"/>
      <c r="BC29" s="446" t="s">
        <v>178</v>
      </c>
      <c r="BD29" s="447"/>
      <c r="BE29" s="447"/>
      <c r="BF29" s="447"/>
      <c r="BG29" s="447"/>
      <c r="BH29" s="447"/>
      <c r="BI29" s="447"/>
      <c r="BJ29" s="447"/>
      <c r="BK29" s="447"/>
      <c r="BL29" s="447"/>
      <c r="BM29" s="448"/>
      <c r="BN29" s="432">
        <v>21133</v>
      </c>
      <c r="BO29" s="433"/>
      <c r="BP29" s="433"/>
      <c r="BQ29" s="433"/>
      <c r="BR29" s="433"/>
      <c r="BS29" s="433"/>
      <c r="BT29" s="433"/>
      <c r="BU29" s="434"/>
      <c r="BV29" s="432">
        <v>68823</v>
      </c>
      <c r="BW29" s="433"/>
      <c r="BX29" s="433"/>
      <c r="BY29" s="433"/>
      <c r="BZ29" s="433"/>
      <c r="CA29" s="433"/>
      <c r="CB29" s="433"/>
      <c r="CC29" s="434"/>
      <c r="CD29" s="178"/>
      <c r="CE29" s="464"/>
      <c r="CF29" s="464"/>
      <c r="CG29" s="464"/>
      <c r="CH29" s="464"/>
      <c r="CI29" s="464"/>
      <c r="CJ29" s="464"/>
      <c r="CK29" s="464"/>
      <c r="CL29" s="464"/>
      <c r="CM29" s="464"/>
      <c r="CN29" s="464"/>
      <c r="CO29" s="464"/>
      <c r="CP29" s="464"/>
      <c r="CQ29" s="464"/>
      <c r="CR29" s="464"/>
      <c r="CS29" s="465"/>
      <c r="CT29" s="429"/>
      <c r="CU29" s="430"/>
      <c r="CV29" s="430"/>
      <c r="CW29" s="430"/>
      <c r="CX29" s="430"/>
      <c r="CY29" s="430"/>
      <c r="CZ29" s="430"/>
      <c r="DA29" s="431"/>
      <c r="DB29" s="429"/>
      <c r="DC29" s="430"/>
      <c r="DD29" s="430"/>
      <c r="DE29" s="430"/>
      <c r="DF29" s="430"/>
      <c r="DG29" s="430"/>
      <c r="DH29" s="430"/>
      <c r="DI29" s="431"/>
    </row>
    <row r="30" spans="1:113" ht="18.75" customHeight="1" thickBot="1" x14ac:dyDescent="0.25">
      <c r="A30" s="163"/>
      <c r="B30" s="414"/>
      <c r="C30" s="415"/>
      <c r="D30" s="416"/>
      <c r="E30" s="393"/>
      <c r="F30" s="394"/>
      <c r="G30" s="394"/>
      <c r="H30" s="394"/>
      <c r="I30" s="394"/>
      <c r="J30" s="394"/>
      <c r="K30" s="395"/>
      <c r="L30" s="396"/>
      <c r="M30" s="397"/>
      <c r="N30" s="397"/>
      <c r="O30" s="397"/>
      <c r="P30" s="398"/>
      <c r="Q30" s="396"/>
      <c r="R30" s="397"/>
      <c r="S30" s="397"/>
      <c r="T30" s="397"/>
      <c r="U30" s="397"/>
      <c r="V30" s="398"/>
      <c r="W30" s="399" t="s">
        <v>179</v>
      </c>
      <c r="X30" s="400"/>
      <c r="Y30" s="400"/>
      <c r="Z30" s="400"/>
      <c r="AA30" s="400"/>
      <c r="AB30" s="400"/>
      <c r="AC30" s="400"/>
      <c r="AD30" s="400"/>
      <c r="AE30" s="400"/>
      <c r="AF30" s="400"/>
      <c r="AG30" s="401"/>
      <c r="AH30" s="402">
        <v>96.2</v>
      </c>
      <c r="AI30" s="403"/>
      <c r="AJ30" s="403"/>
      <c r="AK30" s="403"/>
      <c r="AL30" s="403"/>
      <c r="AM30" s="403"/>
      <c r="AN30" s="403"/>
      <c r="AO30" s="403"/>
      <c r="AP30" s="403"/>
      <c r="AQ30" s="403"/>
      <c r="AR30" s="403"/>
      <c r="AS30" s="403"/>
      <c r="AT30" s="403"/>
      <c r="AU30" s="403"/>
      <c r="AV30" s="403"/>
      <c r="AW30" s="403"/>
      <c r="AX30" s="404"/>
      <c r="AY30" s="455"/>
      <c r="AZ30" s="456"/>
      <c r="BA30" s="456"/>
      <c r="BB30" s="457"/>
      <c r="BC30" s="405" t="s">
        <v>48</v>
      </c>
      <c r="BD30" s="406"/>
      <c r="BE30" s="406"/>
      <c r="BF30" s="406"/>
      <c r="BG30" s="406"/>
      <c r="BH30" s="406"/>
      <c r="BI30" s="406"/>
      <c r="BJ30" s="406"/>
      <c r="BK30" s="406"/>
      <c r="BL30" s="406"/>
      <c r="BM30" s="407"/>
      <c r="BN30" s="466">
        <v>1086532</v>
      </c>
      <c r="BO30" s="467"/>
      <c r="BP30" s="467"/>
      <c r="BQ30" s="467"/>
      <c r="BR30" s="467"/>
      <c r="BS30" s="467"/>
      <c r="BT30" s="467"/>
      <c r="BU30" s="468"/>
      <c r="BV30" s="466">
        <v>884840</v>
      </c>
      <c r="BW30" s="467"/>
      <c r="BX30" s="467"/>
      <c r="BY30" s="467"/>
      <c r="BZ30" s="467"/>
      <c r="CA30" s="467"/>
      <c r="CB30" s="467"/>
      <c r="CC30" s="468"/>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2">
      <c r="A31" s="163"/>
      <c r="B31" s="185"/>
      <c r="DI31" s="186"/>
    </row>
    <row r="32" spans="1:113" ht="13.5" customHeight="1" x14ac:dyDescent="0.2">
      <c r="A32" s="163"/>
      <c r="B32" s="187"/>
      <c r="C32" s="391" t="s">
        <v>180</v>
      </c>
      <c r="D32" s="391"/>
      <c r="E32" s="391"/>
      <c r="F32" s="391"/>
      <c r="G32" s="391"/>
      <c r="H32" s="391"/>
      <c r="I32" s="391"/>
      <c r="J32" s="391"/>
      <c r="K32" s="391"/>
      <c r="L32" s="391"/>
      <c r="M32" s="391"/>
      <c r="N32" s="391"/>
      <c r="O32" s="391"/>
      <c r="P32" s="391"/>
      <c r="Q32" s="391"/>
      <c r="R32" s="391"/>
      <c r="S32" s="391"/>
      <c r="U32" s="392" t="s">
        <v>181</v>
      </c>
      <c r="V32" s="392"/>
      <c r="W32" s="392"/>
      <c r="X32" s="392"/>
      <c r="Y32" s="392"/>
      <c r="Z32" s="392"/>
      <c r="AA32" s="392"/>
      <c r="AB32" s="392"/>
      <c r="AC32" s="392"/>
      <c r="AD32" s="392"/>
      <c r="AE32" s="392"/>
      <c r="AF32" s="392"/>
      <c r="AG32" s="392"/>
      <c r="AH32" s="392"/>
      <c r="AI32" s="392"/>
      <c r="AJ32" s="392"/>
      <c r="AK32" s="392"/>
      <c r="AM32" s="392" t="s">
        <v>182</v>
      </c>
      <c r="AN32" s="392"/>
      <c r="AO32" s="392"/>
      <c r="AP32" s="392"/>
      <c r="AQ32" s="392"/>
      <c r="AR32" s="392"/>
      <c r="AS32" s="392"/>
      <c r="AT32" s="392"/>
      <c r="AU32" s="392"/>
      <c r="AV32" s="392"/>
      <c r="AW32" s="392"/>
      <c r="AX32" s="392"/>
      <c r="AY32" s="392"/>
      <c r="AZ32" s="392"/>
      <c r="BA32" s="392"/>
      <c r="BB32" s="392"/>
      <c r="BC32" s="392"/>
      <c r="BE32" s="392" t="s">
        <v>183</v>
      </c>
      <c r="BF32" s="392"/>
      <c r="BG32" s="392"/>
      <c r="BH32" s="392"/>
      <c r="BI32" s="392"/>
      <c r="BJ32" s="392"/>
      <c r="BK32" s="392"/>
      <c r="BL32" s="392"/>
      <c r="BM32" s="392"/>
      <c r="BN32" s="392"/>
      <c r="BO32" s="392"/>
      <c r="BP32" s="392"/>
      <c r="BQ32" s="392"/>
      <c r="BR32" s="392"/>
      <c r="BS32" s="392"/>
      <c r="BT32" s="392"/>
      <c r="BU32" s="392"/>
      <c r="BW32" s="392" t="s">
        <v>184</v>
      </c>
      <c r="BX32" s="392"/>
      <c r="BY32" s="392"/>
      <c r="BZ32" s="392"/>
      <c r="CA32" s="392"/>
      <c r="CB32" s="392"/>
      <c r="CC32" s="392"/>
      <c r="CD32" s="392"/>
      <c r="CE32" s="392"/>
      <c r="CF32" s="392"/>
      <c r="CG32" s="392"/>
      <c r="CH32" s="392"/>
      <c r="CI32" s="392"/>
      <c r="CJ32" s="392"/>
      <c r="CK32" s="392"/>
      <c r="CL32" s="392"/>
      <c r="CM32" s="392"/>
      <c r="CO32" s="392" t="s">
        <v>185</v>
      </c>
      <c r="CP32" s="392"/>
      <c r="CQ32" s="392"/>
      <c r="CR32" s="392"/>
      <c r="CS32" s="392"/>
      <c r="CT32" s="392"/>
      <c r="CU32" s="392"/>
      <c r="CV32" s="392"/>
      <c r="CW32" s="392"/>
      <c r="CX32" s="392"/>
      <c r="CY32" s="392"/>
      <c r="CZ32" s="392"/>
      <c r="DA32" s="392"/>
      <c r="DB32" s="392"/>
      <c r="DC32" s="392"/>
      <c r="DD32" s="392"/>
      <c r="DE32" s="392"/>
      <c r="DI32" s="186"/>
    </row>
    <row r="33" spans="1:113" ht="13.5" customHeight="1" x14ac:dyDescent="0.2">
      <c r="A33" s="163"/>
      <c r="B33" s="187"/>
      <c r="C33" s="384" t="s">
        <v>186</v>
      </c>
      <c r="D33" s="384"/>
      <c r="E33" s="383" t="s">
        <v>187</v>
      </c>
      <c r="F33" s="383"/>
      <c r="G33" s="383"/>
      <c r="H33" s="383"/>
      <c r="I33" s="383"/>
      <c r="J33" s="383"/>
      <c r="K33" s="383"/>
      <c r="L33" s="383"/>
      <c r="M33" s="383"/>
      <c r="N33" s="383"/>
      <c r="O33" s="383"/>
      <c r="P33" s="383"/>
      <c r="Q33" s="383"/>
      <c r="R33" s="383"/>
      <c r="S33" s="383"/>
      <c r="T33" s="188"/>
      <c r="U33" s="384" t="s">
        <v>186</v>
      </c>
      <c r="V33" s="384"/>
      <c r="W33" s="383" t="s">
        <v>187</v>
      </c>
      <c r="X33" s="383"/>
      <c r="Y33" s="383"/>
      <c r="Z33" s="383"/>
      <c r="AA33" s="383"/>
      <c r="AB33" s="383"/>
      <c r="AC33" s="383"/>
      <c r="AD33" s="383"/>
      <c r="AE33" s="383"/>
      <c r="AF33" s="383"/>
      <c r="AG33" s="383"/>
      <c r="AH33" s="383"/>
      <c r="AI33" s="383"/>
      <c r="AJ33" s="383"/>
      <c r="AK33" s="383"/>
      <c r="AL33" s="188"/>
      <c r="AM33" s="384" t="s">
        <v>186</v>
      </c>
      <c r="AN33" s="384"/>
      <c r="AO33" s="383" t="s">
        <v>187</v>
      </c>
      <c r="AP33" s="383"/>
      <c r="AQ33" s="383"/>
      <c r="AR33" s="383"/>
      <c r="AS33" s="383"/>
      <c r="AT33" s="383"/>
      <c r="AU33" s="383"/>
      <c r="AV33" s="383"/>
      <c r="AW33" s="383"/>
      <c r="AX33" s="383"/>
      <c r="AY33" s="383"/>
      <c r="AZ33" s="383"/>
      <c r="BA33" s="383"/>
      <c r="BB33" s="383"/>
      <c r="BC33" s="383"/>
      <c r="BD33" s="189"/>
      <c r="BE33" s="383" t="s">
        <v>188</v>
      </c>
      <c r="BF33" s="383"/>
      <c r="BG33" s="383" t="s">
        <v>189</v>
      </c>
      <c r="BH33" s="383"/>
      <c r="BI33" s="383"/>
      <c r="BJ33" s="383"/>
      <c r="BK33" s="383"/>
      <c r="BL33" s="383"/>
      <c r="BM33" s="383"/>
      <c r="BN33" s="383"/>
      <c r="BO33" s="383"/>
      <c r="BP33" s="383"/>
      <c r="BQ33" s="383"/>
      <c r="BR33" s="383"/>
      <c r="BS33" s="383"/>
      <c r="BT33" s="383"/>
      <c r="BU33" s="383"/>
      <c r="BV33" s="189"/>
      <c r="BW33" s="384" t="s">
        <v>188</v>
      </c>
      <c r="BX33" s="384"/>
      <c r="BY33" s="383" t="s">
        <v>190</v>
      </c>
      <c r="BZ33" s="383"/>
      <c r="CA33" s="383"/>
      <c r="CB33" s="383"/>
      <c r="CC33" s="383"/>
      <c r="CD33" s="383"/>
      <c r="CE33" s="383"/>
      <c r="CF33" s="383"/>
      <c r="CG33" s="383"/>
      <c r="CH33" s="383"/>
      <c r="CI33" s="383"/>
      <c r="CJ33" s="383"/>
      <c r="CK33" s="383"/>
      <c r="CL33" s="383"/>
      <c r="CM33" s="383"/>
      <c r="CN33" s="188"/>
      <c r="CO33" s="384" t="s">
        <v>186</v>
      </c>
      <c r="CP33" s="384"/>
      <c r="CQ33" s="383" t="s">
        <v>191</v>
      </c>
      <c r="CR33" s="383"/>
      <c r="CS33" s="383"/>
      <c r="CT33" s="383"/>
      <c r="CU33" s="383"/>
      <c r="CV33" s="383"/>
      <c r="CW33" s="383"/>
      <c r="CX33" s="383"/>
      <c r="CY33" s="383"/>
      <c r="CZ33" s="383"/>
      <c r="DA33" s="383"/>
      <c r="DB33" s="383"/>
      <c r="DC33" s="383"/>
      <c r="DD33" s="383"/>
      <c r="DE33" s="383"/>
      <c r="DF33" s="188"/>
      <c r="DG33" s="382" t="s">
        <v>192</v>
      </c>
      <c r="DH33" s="382"/>
      <c r="DI33" s="190"/>
    </row>
    <row r="34" spans="1:113" ht="32.25" customHeight="1" x14ac:dyDescent="0.2">
      <c r="A34" s="163"/>
      <c r="B34" s="187"/>
      <c r="C34" s="380">
        <f>IF(E34="","",1)</f>
        <v>1</v>
      </c>
      <c r="D34" s="380"/>
      <c r="E34" s="381" t="str">
        <f>IF('各会計、関係団体の財政状況及び健全化判断比率'!B7="","",'各会計、関係団体の財政状況及び健全化判断比率'!B7)</f>
        <v>一般会計</v>
      </c>
      <c r="F34" s="381"/>
      <c r="G34" s="381"/>
      <c r="H34" s="381"/>
      <c r="I34" s="381"/>
      <c r="J34" s="381"/>
      <c r="K34" s="381"/>
      <c r="L34" s="381"/>
      <c r="M34" s="381"/>
      <c r="N34" s="381"/>
      <c r="O34" s="381"/>
      <c r="P34" s="381"/>
      <c r="Q34" s="381"/>
      <c r="R34" s="381"/>
      <c r="S34" s="381"/>
      <c r="T34" s="163"/>
      <c r="U34" s="380">
        <f>IF(W34="","",MAX(C34:D43)+1)</f>
        <v>3</v>
      </c>
      <c r="V34" s="380"/>
      <c r="W34" s="381" t="str">
        <f>IF('各会計、関係団体の財政状況及び健全化判断比率'!B28="","",'各会計、関係団体の財政状況及び健全化判断比率'!B28)</f>
        <v>国民健康保険特別会計</v>
      </c>
      <c r="X34" s="381"/>
      <c r="Y34" s="381"/>
      <c r="Z34" s="381"/>
      <c r="AA34" s="381"/>
      <c r="AB34" s="381"/>
      <c r="AC34" s="381"/>
      <c r="AD34" s="381"/>
      <c r="AE34" s="381"/>
      <c r="AF34" s="381"/>
      <c r="AG34" s="381"/>
      <c r="AH34" s="381"/>
      <c r="AI34" s="381"/>
      <c r="AJ34" s="381"/>
      <c r="AK34" s="381"/>
      <c r="AL34" s="163"/>
      <c r="AM34" s="380">
        <f>IF(AO34="","",MAX(C34:D43,U34:V43)+1)</f>
        <v>6</v>
      </c>
      <c r="AN34" s="380"/>
      <c r="AO34" s="381" t="str">
        <f>IF('各会計、関係団体の財政状況及び健全化判断比率'!B31="","",'各会計、関係団体の財政状況及び健全化判断比率'!B31)</f>
        <v>水道事業</v>
      </c>
      <c r="AP34" s="381"/>
      <c r="AQ34" s="381"/>
      <c r="AR34" s="381"/>
      <c r="AS34" s="381"/>
      <c r="AT34" s="381"/>
      <c r="AU34" s="381"/>
      <c r="AV34" s="381"/>
      <c r="AW34" s="381"/>
      <c r="AX34" s="381"/>
      <c r="AY34" s="381"/>
      <c r="AZ34" s="381"/>
      <c r="BA34" s="381"/>
      <c r="BB34" s="381"/>
      <c r="BC34" s="381"/>
      <c r="BD34" s="163"/>
      <c r="BE34" s="380" t="str">
        <f>IF(BG34="","",MAX(C34:D43,U34:V43,AM34:AN43)+1)</f>
        <v/>
      </c>
      <c r="BF34" s="380"/>
      <c r="BG34" s="381"/>
      <c r="BH34" s="381"/>
      <c r="BI34" s="381"/>
      <c r="BJ34" s="381"/>
      <c r="BK34" s="381"/>
      <c r="BL34" s="381"/>
      <c r="BM34" s="381"/>
      <c r="BN34" s="381"/>
      <c r="BO34" s="381"/>
      <c r="BP34" s="381"/>
      <c r="BQ34" s="381"/>
      <c r="BR34" s="381"/>
      <c r="BS34" s="381"/>
      <c r="BT34" s="381"/>
      <c r="BU34" s="381"/>
      <c r="BV34" s="163"/>
      <c r="BW34" s="380">
        <f>IF(BY34="","",MAX(C34:D43,U34:V43,AM34:AN43,BE34:BF43)+1)</f>
        <v>11</v>
      </c>
      <c r="BX34" s="380"/>
      <c r="BY34" s="381" t="str">
        <f>IF('各会計、関係団体の財政状況及び健全化判断比率'!B68="","",'各会計、関係団体の財政状況及び健全化判断比率'!B68)</f>
        <v>会津地方広域市町村圏整備組合一般会計</v>
      </c>
      <c r="BZ34" s="381"/>
      <c r="CA34" s="381"/>
      <c r="CB34" s="381"/>
      <c r="CC34" s="381"/>
      <c r="CD34" s="381"/>
      <c r="CE34" s="381"/>
      <c r="CF34" s="381"/>
      <c r="CG34" s="381"/>
      <c r="CH34" s="381"/>
      <c r="CI34" s="381"/>
      <c r="CJ34" s="381"/>
      <c r="CK34" s="381"/>
      <c r="CL34" s="381"/>
      <c r="CM34" s="381"/>
      <c r="CN34" s="163"/>
      <c r="CO34" s="380">
        <f>IF(CQ34="","",MAX(C34:D43,U34:V43,AM34:AN43,BE34:BF43,BW34:BX43)+1)</f>
        <v>21</v>
      </c>
      <c r="CP34" s="380"/>
      <c r="CQ34" s="381" t="str">
        <f>IF('各会計、関係団体の財政状況及び健全化判断比率'!BS7="","",'各会計、関係団体の財政状況及び健全化判断比率'!BS7)</f>
        <v>磐梯清水平開発 株式会社</v>
      </c>
      <c r="CR34" s="381"/>
      <c r="CS34" s="381"/>
      <c r="CT34" s="381"/>
      <c r="CU34" s="381"/>
      <c r="CV34" s="381"/>
      <c r="CW34" s="381"/>
      <c r="CX34" s="381"/>
      <c r="CY34" s="381"/>
      <c r="CZ34" s="381"/>
      <c r="DA34" s="381"/>
      <c r="DB34" s="381"/>
      <c r="DC34" s="381"/>
      <c r="DD34" s="381"/>
      <c r="DE34" s="381"/>
      <c r="DG34" s="378" t="str">
        <f>IF('各会計、関係団体の財政状況及び健全化判断比率'!BR7="","",'各会計、関係団体の財政状況及び健全化判断比率'!BR7)</f>
        <v/>
      </c>
      <c r="DH34" s="378"/>
      <c r="DI34" s="190"/>
    </row>
    <row r="35" spans="1:113" ht="32.25" customHeight="1" x14ac:dyDescent="0.2">
      <c r="A35" s="163"/>
      <c r="B35" s="187"/>
      <c r="C35" s="380">
        <f>IF(E35="","",C34+1)</f>
        <v>2</v>
      </c>
      <c r="D35" s="380"/>
      <c r="E35" s="381" t="str">
        <f>IF('各会計、関係団体の財政状況及び健全化判断比率'!B8="","",'各会計、関係団体の財政状況及び健全化判断比率'!B8)</f>
        <v>公団分収造林特別会計</v>
      </c>
      <c r="F35" s="381"/>
      <c r="G35" s="381"/>
      <c r="H35" s="381"/>
      <c r="I35" s="381"/>
      <c r="J35" s="381"/>
      <c r="K35" s="381"/>
      <c r="L35" s="381"/>
      <c r="M35" s="381"/>
      <c r="N35" s="381"/>
      <c r="O35" s="381"/>
      <c r="P35" s="381"/>
      <c r="Q35" s="381"/>
      <c r="R35" s="381"/>
      <c r="S35" s="381"/>
      <c r="T35" s="163"/>
      <c r="U35" s="380">
        <f>IF(W35="","",U34+1)</f>
        <v>4</v>
      </c>
      <c r="V35" s="380"/>
      <c r="W35" s="381" t="str">
        <f>IF('各会計、関係団体の財政状況及び健全化判断比率'!B29="","",'各会計、関係団体の財政状況及び健全化判断比率'!B29)</f>
        <v>介護保険特別会計</v>
      </c>
      <c r="X35" s="381"/>
      <c r="Y35" s="381"/>
      <c r="Z35" s="381"/>
      <c r="AA35" s="381"/>
      <c r="AB35" s="381"/>
      <c r="AC35" s="381"/>
      <c r="AD35" s="381"/>
      <c r="AE35" s="381"/>
      <c r="AF35" s="381"/>
      <c r="AG35" s="381"/>
      <c r="AH35" s="381"/>
      <c r="AI35" s="381"/>
      <c r="AJ35" s="381"/>
      <c r="AK35" s="381"/>
      <c r="AL35" s="163"/>
      <c r="AM35" s="380">
        <f t="shared" ref="AM35:AM43" si="0">IF(AO35="","",AM34+1)</f>
        <v>7</v>
      </c>
      <c r="AN35" s="380"/>
      <c r="AO35" s="381" t="str">
        <f>IF('各会計、関係団体の財政状況及び健全化判断比率'!B32="","",'各会計、関係団体の財政状況及び健全化判断比率'!B32)</f>
        <v>下水道事業（特定環境保全公共下水道事業）</v>
      </c>
      <c r="AP35" s="381"/>
      <c r="AQ35" s="381"/>
      <c r="AR35" s="381"/>
      <c r="AS35" s="381"/>
      <c r="AT35" s="381"/>
      <c r="AU35" s="381"/>
      <c r="AV35" s="381"/>
      <c r="AW35" s="381"/>
      <c r="AX35" s="381"/>
      <c r="AY35" s="381"/>
      <c r="AZ35" s="381"/>
      <c r="BA35" s="381"/>
      <c r="BB35" s="381"/>
      <c r="BC35" s="381"/>
      <c r="BD35" s="163"/>
      <c r="BE35" s="380" t="str">
        <f t="shared" ref="BE35:BE43" si="1">IF(BG35="","",BE34+1)</f>
        <v/>
      </c>
      <c r="BF35" s="380"/>
      <c r="BG35" s="381"/>
      <c r="BH35" s="381"/>
      <c r="BI35" s="381"/>
      <c r="BJ35" s="381"/>
      <c r="BK35" s="381"/>
      <c r="BL35" s="381"/>
      <c r="BM35" s="381"/>
      <c r="BN35" s="381"/>
      <c r="BO35" s="381"/>
      <c r="BP35" s="381"/>
      <c r="BQ35" s="381"/>
      <c r="BR35" s="381"/>
      <c r="BS35" s="381"/>
      <c r="BT35" s="381"/>
      <c r="BU35" s="381"/>
      <c r="BV35" s="163"/>
      <c r="BW35" s="380">
        <f t="shared" ref="BW35:BW43" si="2">IF(BY35="","",BW34+1)</f>
        <v>12</v>
      </c>
      <c r="BX35" s="380"/>
      <c r="BY35" s="381" t="str">
        <f>IF('各会計、関係団体の財政状況及び健全化判断比率'!B69="","",'各会計、関係団体の財政状況及び健全化判断比率'!B69)</f>
        <v>会津若松地方広域市町村圏整備組合 水道用水供給事業会計</v>
      </c>
      <c r="BZ35" s="381"/>
      <c r="CA35" s="381"/>
      <c r="CB35" s="381"/>
      <c r="CC35" s="381"/>
      <c r="CD35" s="381"/>
      <c r="CE35" s="381"/>
      <c r="CF35" s="381"/>
      <c r="CG35" s="381"/>
      <c r="CH35" s="381"/>
      <c r="CI35" s="381"/>
      <c r="CJ35" s="381"/>
      <c r="CK35" s="381"/>
      <c r="CL35" s="381"/>
      <c r="CM35" s="381"/>
      <c r="CN35" s="163"/>
      <c r="CO35" s="380">
        <f t="shared" ref="CO35:CO43" si="3">IF(CQ35="","",CO34+1)</f>
        <v>22</v>
      </c>
      <c r="CP35" s="380"/>
      <c r="CQ35" s="381" t="str">
        <f>IF('各会計、関係団体の財政状況及び健全化判断比率'!BS8="","",'各会計、関係団体の財政状況及び健全化判断比率'!BS8)</f>
        <v>一般社団法人 ばんだい振興公社</v>
      </c>
      <c r="CR35" s="381"/>
      <c r="CS35" s="381"/>
      <c r="CT35" s="381"/>
      <c r="CU35" s="381"/>
      <c r="CV35" s="381"/>
      <c r="CW35" s="381"/>
      <c r="CX35" s="381"/>
      <c r="CY35" s="381"/>
      <c r="CZ35" s="381"/>
      <c r="DA35" s="381"/>
      <c r="DB35" s="381"/>
      <c r="DC35" s="381"/>
      <c r="DD35" s="381"/>
      <c r="DE35" s="381"/>
      <c r="DG35" s="378" t="str">
        <f>IF('各会計、関係団体の財政状況及び健全化判断比率'!BR8="","",'各会計、関係団体の財政状況及び健全化判断比率'!BR8)</f>
        <v/>
      </c>
      <c r="DH35" s="378"/>
      <c r="DI35" s="190"/>
    </row>
    <row r="36" spans="1:113" ht="32.25" customHeight="1" x14ac:dyDescent="0.2">
      <c r="A36" s="163"/>
      <c r="B36" s="187"/>
      <c r="C36" s="380" t="str">
        <f>IF(E36="","",C35+1)</f>
        <v/>
      </c>
      <c r="D36" s="380"/>
      <c r="E36" s="381" t="str">
        <f>IF('各会計、関係団体の財政状況及び健全化判断比率'!B9="","",'各会計、関係団体の財政状況及び健全化判断比率'!B9)</f>
        <v/>
      </c>
      <c r="F36" s="381"/>
      <c r="G36" s="381"/>
      <c r="H36" s="381"/>
      <c r="I36" s="381"/>
      <c r="J36" s="381"/>
      <c r="K36" s="381"/>
      <c r="L36" s="381"/>
      <c r="M36" s="381"/>
      <c r="N36" s="381"/>
      <c r="O36" s="381"/>
      <c r="P36" s="381"/>
      <c r="Q36" s="381"/>
      <c r="R36" s="381"/>
      <c r="S36" s="381"/>
      <c r="T36" s="163"/>
      <c r="U36" s="380">
        <f t="shared" ref="U36:U43" si="4">IF(W36="","",U35+1)</f>
        <v>5</v>
      </c>
      <c r="V36" s="380"/>
      <c r="W36" s="381" t="str">
        <f>IF('各会計、関係団体の財政状況及び健全化判断比率'!B30="","",'各会計、関係団体の財政状況及び健全化判断比率'!B30)</f>
        <v>後期高齢者医療特別会計</v>
      </c>
      <c r="X36" s="381"/>
      <c r="Y36" s="381"/>
      <c r="Z36" s="381"/>
      <c r="AA36" s="381"/>
      <c r="AB36" s="381"/>
      <c r="AC36" s="381"/>
      <c r="AD36" s="381"/>
      <c r="AE36" s="381"/>
      <c r="AF36" s="381"/>
      <c r="AG36" s="381"/>
      <c r="AH36" s="381"/>
      <c r="AI36" s="381"/>
      <c r="AJ36" s="381"/>
      <c r="AK36" s="381"/>
      <c r="AL36" s="163"/>
      <c r="AM36" s="380">
        <f t="shared" si="0"/>
        <v>8</v>
      </c>
      <c r="AN36" s="380"/>
      <c r="AO36" s="381" t="str">
        <f>IF('各会計、関係団体の財政状況及び健全化判断比率'!B33="","",'各会計、関係団体の財政状況及び健全化判断比率'!B33)</f>
        <v>下水道事業（農業集落排水事業）</v>
      </c>
      <c r="AP36" s="381"/>
      <c r="AQ36" s="381"/>
      <c r="AR36" s="381"/>
      <c r="AS36" s="381"/>
      <c r="AT36" s="381"/>
      <c r="AU36" s="381"/>
      <c r="AV36" s="381"/>
      <c r="AW36" s="381"/>
      <c r="AX36" s="381"/>
      <c r="AY36" s="381"/>
      <c r="AZ36" s="381"/>
      <c r="BA36" s="381"/>
      <c r="BB36" s="381"/>
      <c r="BC36" s="381"/>
      <c r="BD36" s="163"/>
      <c r="BE36" s="380" t="str">
        <f t="shared" si="1"/>
        <v/>
      </c>
      <c r="BF36" s="380"/>
      <c r="BG36" s="381"/>
      <c r="BH36" s="381"/>
      <c r="BI36" s="381"/>
      <c r="BJ36" s="381"/>
      <c r="BK36" s="381"/>
      <c r="BL36" s="381"/>
      <c r="BM36" s="381"/>
      <c r="BN36" s="381"/>
      <c r="BO36" s="381"/>
      <c r="BP36" s="381"/>
      <c r="BQ36" s="381"/>
      <c r="BR36" s="381"/>
      <c r="BS36" s="381"/>
      <c r="BT36" s="381"/>
      <c r="BU36" s="381"/>
      <c r="BV36" s="163"/>
      <c r="BW36" s="380">
        <f t="shared" si="2"/>
        <v>13</v>
      </c>
      <c r="BX36" s="380"/>
      <c r="BY36" s="381" t="str">
        <f>IF('各会計、関係団体の財政状況及び健全化判断比率'!B70="","",'各会計、関係団体の財政状況及び健全化判断比率'!B70)</f>
        <v>福島県市町村総合事務組合一般会計</v>
      </c>
      <c r="BZ36" s="381"/>
      <c r="CA36" s="381"/>
      <c r="CB36" s="381"/>
      <c r="CC36" s="381"/>
      <c r="CD36" s="381"/>
      <c r="CE36" s="381"/>
      <c r="CF36" s="381"/>
      <c r="CG36" s="381"/>
      <c r="CH36" s="381"/>
      <c r="CI36" s="381"/>
      <c r="CJ36" s="381"/>
      <c r="CK36" s="381"/>
      <c r="CL36" s="381"/>
      <c r="CM36" s="381"/>
      <c r="CN36" s="163"/>
      <c r="CO36" s="380" t="str">
        <f t="shared" si="3"/>
        <v/>
      </c>
      <c r="CP36" s="380"/>
      <c r="CQ36" s="381" t="str">
        <f>IF('各会計、関係団体の財政状況及び健全化判断比率'!BS9="","",'各会計、関係団体の財政状況及び健全化判断比率'!BS9)</f>
        <v/>
      </c>
      <c r="CR36" s="381"/>
      <c r="CS36" s="381"/>
      <c r="CT36" s="381"/>
      <c r="CU36" s="381"/>
      <c r="CV36" s="381"/>
      <c r="CW36" s="381"/>
      <c r="CX36" s="381"/>
      <c r="CY36" s="381"/>
      <c r="CZ36" s="381"/>
      <c r="DA36" s="381"/>
      <c r="DB36" s="381"/>
      <c r="DC36" s="381"/>
      <c r="DD36" s="381"/>
      <c r="DE36" s="381"/>
      <c r="DG36" s="378" t="str">
        <f>IF('各会計、関係団体の財政状況及び健全化判断比率'!BR9="","",'各会計、関係団体の財政状況及び健全化判断比率'!BR9)</f>
        <v/>
      </c>
      <c r="DH36" s="378"/>
      <c r="DI36" s="190"/>
    </row>
    <row r="37" spans="1:113" ht="32.25" customHeight="1" x14ac:dyDescent="0.2">
      <c r="A37" s="163"/>
      <c r="B37" s="187"/>
      <c r="C37" s="380" t="str">
        <f>IF(E37="","",C36+1)</f>
        <v/>
      </c>
      <c r="D37" s="380"/>
      <c r="E37" s="381" t="str">
        <f>IF('各会計、関係団体の財政状況及び健全化判断比率'!B10="","",'各会計、関係団体の財政状況及び健全化判断比率'!B10)</f>
        <v/>
      </c>
      <c r="F37" s="381"/>
      <c r="G37" s="381"/>
      <c r="H37" s="381"/>
      <c r="I37" s="381"/>
      <c r="J37" s="381"/>
      <c r="K37" s="381"/>
      <c r="L37" s="381"/>
      <c r="M37" s="381"/>
      <c r="N37" s="381"/>
      <c r="O37" s="381"/>
      <c r="P37" s="381"/>
      <c r="Q37" s="381"/>
      <c r="R37" s="381"/>
      <c r="S37" s="381"/>
      <c r="T37" s="163"/>
      <c r="U37" s="380" t="str">
        <f t="shared" si="4"/>
        <v/>
      </c>
      <c r="V37" s="380"/>
      <c r="W37" s="381"/>
      <c r="X37" s="381"/>
      <c r="Y37" s="381"/>
      <c r="Z37" s="381"/>
      <c r="AA37" s="381"/>
      <c r="AB37" s="381"/>
      <c r="AC37" s="381"/>
      <c r="AD37" s="381"/>
      <c r="AE37" s="381"/>
      <c r="AF37" s="381"/>
      <c r="AG37" s="381"/>
      <c r="AH37" s="381"/>
      <c r="AI37" s="381"/>
      <c r="AJ37" s="381"/>
      <c r="AK37" s="381"/>
      <c r="AL37" s="163"/>
      <c r="AM37" s="380">
        <f t="shared" si="0"/>
        <v>9</v>
      </c>
      <c r="AN37" s="380"/>
      <c r="AO37" s="381" t="str">
        <f>IF('各会計、関係団体の財政状況及び健全化判断比率'!B34="","",'各会計、関係団体の財政状況及び健全化判断比率'!B34)</f>
        <v>下水道事業（林業集落排水事業）</v>
      </c>
      <c r="AP37" s="381"/>
      <c r="AQ37" s="381"/>
      <c r="AR37" s="381"/>
      <c r="AS37" s="381"/>
      <c r="AT37" s="381"/>
      <c r="AU37" s="381"/>
      <c r="AV37" s="381"/>
      <c r="AW37" s="381"/>
      <c r="AX37" s="381"/>
      <c r="AY37" s="381"/>
      <c r="AZ37" s="381"/>
      <c r="BA37" s="381"/>
      <c r="BB37" s="381"/>
      <c r="BC37" s="381"/>
      <c r="BD37" s="163"/>
      <c r="BE37" s="380" t="str">
        <f t="shared" si="1"/>
        <v/>
      </c>
      <c r="BF37" s="380"/>
      <c r="BG37" s="381"/>
      <c r="BH37" s="381"/>
      <c r="BI37" s="381"/>
      <c r="BJ37" s="381"/>
      <c r="BK37" s="381"/>
      <c r="BL37" s="381"/>
      <c r="BM37" s="381"/>
      <c r="BN37" s="381"/>
      <c r="BO37" s="381"/>
      <c r="BP37" s="381"/>
      <c r="BQ37" s="381"/>
      <c r="BR37" s="381"/>
      <c r="BS37" s="381"/>
      <c r="BT37" s="381"/>
      <c r="BU37" s="381"/>
      <c r="BV37" s="163"/>
      <c r="BW37" s="380">
        <f t="shared" si="2"/>
        <v>14</v>
      </c>
      <c r="BX37" s="380"/>
      <c r="BY37" s="381" t="str">
        <f>IF('各会計、関係団体の財政状況及び健全化判断比率'!B71="","",'各会計、関係団体の財政状況及び健全化判断比率'!B71)</f>
        <v>福島県市町村総合事務組合消防補償等特別会計</v>
      </c>
      <c r="BZ37" s="381"/>
      <c r="CA37" s="381"/>
      <c r="CB37" s="381"/>
      <c r="CC37" s="381"/>
      <c r="CD37" s="381"/>
      <c r="CE37" s="381"/>
      <c r="CF37" s="381"/>
      <c r="CG37" s="381"/>
      <c r="CH37" s="381"/>
      <c r="CI37" s="381"/>
      <c r="CJ37" s="381"/>
      <c r="CK37" s="381"/>
      <c r="CL37" s="381"/>
      <c r="CM37" s="381"/>
      <c r="CN37" s="163"/>
      <c r="CO37" s="380" t="str">
        <f t="shared" si="3"/>
        <v/>
      </c>
      <c r="CP37" s="380"/>
      <c r="CQ37" s="381" t="str">
        <f>IF('各会計、関係団体の財政状況及び健全化判断比率'!BS10="","",'各会計、関係団体の財政状況及び健全化判断比率'!BS10)</f>
        <v/>
      </c>
      <c r="CR37" s="381"/>
      <c r="CS37" s="381"/>
      <c r="CT37" s="381"/>
      <c r="CU37" s="381"/>
      <c r="CV37" s="381"/>
      <c r="CW37" s="381"/>
      <c r="CX37" s="381"/>
      <c r="CY37" s="381"/>
      <c r="CZ37" s="381"/>
      <c r="DA37" s="381"/>
      <c r="DB37" s="381"/>
      <c r="DC37" s="381"/>
      <c r="DD37" s="381"/>
      <c r="DE37" s="381"/>
      <c r="DG37" s="378" t="str">
        <f>IF('各会計、関係団体の財政状況及び健全化判断比率'!BR10="","",'各会計、関係団体の財政状況及び健全化判断比率'!BR10)</f>
        <v/>
      </c>
      <c r="DH37" s="378"/>
      <c r="DI37" s="190"/>
    </row>
    <row r="38" spans="1:113" ht="32.25" customHeight="1" x14ac:dyDescent="0.2">
      <c r="A38" s="163"/>
      <c r="B38" s="187"/>
      <c r="C38" s="380" t="str">
        <f t="shared" ref="C38:C43" si="5">IF(E38="","",C37+1)</f>
        <v/>
      </c>
      <c r="D38" s="380"/>
      <c r="E38" s="381" t="str">
        <f>IF('各会計、関係団体の財政状況及び健全化判断比率'!B11="","",'各会計、関係団体の財政状況及び健全化判断比率'!B11)</f>
        <v/>
      </c>
      <c r="F38" s="381"/>
      <c r="G38" s="381"/>
      <c r="H38" s="381"/>
      <c r="I38" s="381"/>
      <c r="J38" s="381"/>
      <c r="K38" s="381"/>
      <c r="L38" s="381"/>
      <c r="M38" s="381"/>
      <c r="N38" s="381"/>
      <c r="O38" s="381"/>
      <c r="P38" s="381"/>
      <c r="Q38" s="381"/>
      <c r="R38" s="381"/>
      <c r="S38" s="381"/>
      <c r="T38" s="163"/>
      <c r="U38" s="380" t="str">
        <f t="shared" si="4"/>
        <v/>
      </c>
      <c r="V38" s="380"/>
      <c r="W38" s="381"/>
      <c r="X38" s="381"/>
      <c r="Y38" s="381"/>
      <c r="Z38" s="381"/>
      <c r="AA38" s="381"/>
      <c r="AB38" s="381"/>
      <c r="AC38" s="381"/>
      <c r="AD38" s="381"/>
      <c r="AE38" s="381"/>
      <c r="AF38" s="381"/>
      <c r="AG38" s="381"/>
      <c r="AH38" s="381"/>
      <c r="AI38" s="381"/>
      <c r="AJ38" s="381"/>
      <c r="AK38" s="381"/>
      <c r="AL38" s="163"/>
      <c r="AM38" s="380">
        <f t="shared" si="0"/>
        <v>10</v>
      </c>
      <c r="AN38" s="380"/>
      <c r="AO38" s="381" t="str">
        <f>IF('各会計、関係団体の財政状況及び健全化判断比率'!B35="","",'各会計、関係団体の財政状況及び健全化判断比率'!B35)</f>
        <v>下水道事業（特定地域生活排水処理事業）</v>
      </c>
      <c r="AP38" s="381"/>
      <c r="AQ38" s="381"/>
      <c r="AR38" s="381"/>
      <c r="AS38" s="381"/>
      <c r="AT38" s="381"/>
      <c r="AU38" s="381"/>
      <c r="AV38" s="381"/>
      <c r="AW38" s="381"/>
      <c r="AX38" s="381"/>
      <c r="AY38" s="381"/>
      <c r="AZ38" s="381"/>
      <c r="BA38" s="381"/>
      <c r="BB38" s="381"/>
      <c r="BC38" s="381"/>
      <c r="BD38" s="163"/>
      <c r="BE38" s="380" t="str">
        <f t="shared" si="1"/>
        <v/>
      </c>
      <c r="BF38" s="380"/>
      <c r="BG38" s="381"/>
      <c r="BH38" s="381"/>
      <c r="BI38" s="381"/>
      <c r="BJ38" s="381"/>
      <c r="BK38" s="381"/>
      <c r="BL38" s="381"/>
      <c r="BM38" s="381"/>
      <c r="BN38" s="381"/>
      <c r="BO38" s="381"/>
      <c r="BP38" s="381"/>
      <c r="BQ38" s="381"/>
      <c r="BR38" s="381"/>
      <c r="BS38" s="381"/>
      <c r="BT38" s="381"/>
      <c r="BU38" s="381"/>
      <c r="BV38" s="163"/>
      <c r="BW38" s="380">
        <f t="shared" si="2"/>
        <v>15</v>
      </c>
      <c r="BX38" s="380"/>
      <c r="BY38" s="381" t="str">
        <f>IF('各会計、関係団体の財政状況及び健全化判断比率'!B72="","",'各会計、関係団体の財政状況及び健全化判断比率'!B72)</f>
        <v>福島県市町村総合事務組合消防賞じゅつ金特別会計</v>
      </c>
      <c r="BZ38" s="381"/>
      <c r="CA38" s="381"/>
      <c r="CB38" s="381"/>
      <c r="CC38" s="381"/>
      <c r="CD38" s="381"/>
      <c r="CE38" s="381"/>
      <c r="CF38" s="381"/>
      <c r="CG38" s="381"/>
      <c r="CH38" s="381"/>
      <c r="CI38" s="381"/>
      <c r="CJ38" s="381"/>
      <c r="CK38" s="381"/>
      <c r="CL38" s="381"/>
      <c r="CM38" s="381"/>
      <c r="CN38" s="163"/>
      <c r="CO38" s="380" t="str">
        <f t="shared" si="3"/>
        <v/>
      </c>
      <c r="CP38" s="380"/>
      <c r="CQ38" s="381" t="str">
        <f>IF('各会計、関係団体の財政状況及び健全化判断比率'!BS11="","",'各会計、関係団体の財政状況及び健全化判断比率'!BS11)</f>
        <v/>
      </c>
      <c r="CR38" s="381"/>
      <c r="CS38" s="381"/>
      <c r="CT38" s="381"/>
      <c r="CU38" s="381"/>
      <c r="CV38" s="381"/>
      <c r="CW38" s="381"/>
      <c r="CX38" s="381"/>
      <c r="CY38" s="381"/>
      <c r="CZ38" s="381"/>
      <c r="DA38" s="381"/>
      <c r="DB38" s="381"/>
      <c r="DC38" s="381"/>
      <c r="DD38" s="381"/>
      <c r="DE38" s="381"/>
      <c r="DG38" s="378" t="str">
        <f>IF('各会計、関係団体の財政状況及び健全化判断比率'!BR11="","",'各会計、関係団体の財政状況及び健全化判断比率'!BR11)</f>
        <v/>
      </c>
      <c r="DH38" s="378"/>
      <c r="DI38" s="190"/>
    </row>
    <row r="39" spans="1:113" ht="32.25" customHeight="1" x14ac:dyDescent="0.2">
      <c r="A39" s="163"/>
      <c r="B39" s="187"/>
      <c r="C39" s="380" t="str">
        <f t="shared" si="5"/>
        <v/>
      </c>
      <c r="D39" s="380"/>
      <c r="E39" s="381" t="str">
        <f>IF('各会計、関係団体の財政状況及び健全化判断比率'!B12="","",'各会計、関係団体の財政状況及び健全化判断比率'!B12)</f>
        <v/>
      </c>
      <c r="F39" s="381"/>
      <c r="G39" s="381"/>
      <c r="H39" s="381"/>
      <c r="I39" s="381"/>
      <c r="J39" s="381"/>
      <c r="K39" s="381"/>
      <c r="L39" s="381"/>
      <c r="M39" s="381"/>
      <c r="N39" s="381"/>
      <c r="O39" s="381"/>
      <c r="P39" s="381"/>
      <c r="Q39" s="381"/>
      <c r="R39" s="381"/>
      <c r="S39" s="381"/>
      <c r="T39" s="163"/>
      <c r="U39" s="380" t="str">
        <f t="shared" si="4"/>
        <v/>
      </c>
      <c r="V39" s="380"/>
      <c r="W39" s="381"/>
      <c r="X39" s="381"/>
      <c r="Y39" s="381"/>
      <c r="Z39" s="381"/>
      <c r="AA39" s="381"/>
      <c r="AB39" s="381"/>
      <c r="AC39" s="381"/>
      <c r="AD39" s="381"/>
      <c r="AE39" s="381"/>
      <c r="AF39" s="381"/>
      <c r="AG39" s="381"/>
      <c r="AH39" s="381"/>
      <c r="AI39" s="381"/>
      <c r="AJ39" s="381"/>
      <c r="AK39" s="381"/>
      <c r="AL39" s="163"/>
      <c r="AM39" s="380" t="str">
        <f t="shared" si="0"/>
        <v/>
      </c>
      <c r="AN39" s="380"/>
      <c r="AO39" s="381"/>
      <c r="AP39" s="381"/>
      <c r="AQ39" s="381"/>
      <c r="AR39" s="381"/>
      <c r="AS39" s="381"/>
      <c r="AT39" s="381"/>
      <c r="AU39" s="381"/>
      <c r="AV39" s="381"/>
      <c r="AW39" s="381"/>
      <c r="AX39" s="381"/>
      <c r="AY39" s="381"/>
      <c r="AZ39" s="381"/>
      <c r="BA39" s="381"/>
      <c r="BB39" s="381"/>
      <c r="BC39" s="381"/>
      <c r="BD39" s="163"/>
      <c r="BE39" s="380" t="str">
        <f t="shared" si="1"/>
        <v/>
      </c>
      <c r="BF39" s="380"/>
      <c r="BG39" s="381"/>
      <c r="BH39" s="381"/>
      <c r="BI39" s="381"/>
      <c r="BJ39" s="381"/>
      <c r="BK39" s="381"/>
      <c r="BL39" s="381"/>
      <c r="BM39" s="381"/>
      <c r="BN39" s="381"/>
      <c r="BO39" s="381"/>
      <c r="BP39" s="381"/>
      <c r="BQ39" s="381"/>
      <c r="BR39" s="381"/>
      <c r="BS39" s="381"/>
      <c r="BT39" s="381"/>
      <c r="BU39" s="381"/>
      <c r="BV39" s="163"/>
      <c r="BW39" s="380">
        <f t="shared" si="2"/>
        <v>16</v>
      </c>
      <c r="BX39" s="380"/>
      <c r="BY39" s="381" t="str">
        <f>IF('各会計、関係団体の財政状況及び健全化判断比率'!B73="","",'各会計、関係団体の財政状況及び健全化判断比率'!B73)</f>
        <v>福島県市町村総合事務組合非常勤職員公務災害補償特別会計</v>
      </c>
      <c r="BZ39" s="381"/>
      <c r="CA39" s="381"/>
      <c r="CB39" s="381"/>
      <c r="CC39" s="381"/>
      <c r="CD39" s="381"/>
      <c r="CE39" s="381"/>
      <c r="CF39" s="381"/>
      <c r="CG39" s="381"/>
      <c r="CH39" s="381"/>
      <c r="CI39" s="381"/>
      <c r="CJ39" s="381"/>
      <c r="CK39" s="381"/>
      <c r="CL39" s="381"/>
      <c r="CM39" s="381"/>
      <c r="CN39" s="163"/>
      <c r="CO39" s="380" t="str">
        <f t="shared" si="3"/>
        <v/>
      </c>
      <c r="CP39" s="380"/>
      <c r="CQ39" s="381" t="str">
        <f>IF('各会計、関係団体の財政状況及び健全化判断比率'!BS12="","",'各会計、関係団体の財政状況及び健全化判断比率'!BS12)</f>
        <v/>
      </c>
      <c r="CR39" s="381"/>
      <c r="CS39" s="381"/>
      <c r="CT39" s="381"/>
      <c r="CU39" s="381"/>
      <c r="CV39" s="381"/>
      <c r="CW39" s="381"/>
      <c r="CX39" s="381"/>
      <c r="CY39" s="381"/>
      <c r="CZ39" s="381"/>
      <c r="DA39" s="381"/>
      <c r="DB39" s="381"/>
      <c r="DC39" s="381"/>
      <c r="DD39" s="381"/>
      <c r="DE39" s="381"/>
      <c r="DG39" s="378" t="str">
        <f>IF('各会計、関係団体の財政状況及び健全化判断比率'!BR12="","",'各会計、関係団体の財政状況及び健全化判断比率'!BR12)</f>
        <v/>
      </c>
      <c r="DH39" s="378"/>
      <c r="DI39" s="190"/>
    </row>
    <row r="40" spans="1:113" ht="32.25" customHeight="1" x14ac:dyDescent="0.2">
      <c r="A40" s="163"/>
      <c r="B40" s="187"/>
      <c r="C40" s="380" t="str">
        <f t="shared" si="5"/>
        <v/>
      </c>
      <c r="D40" s="380"/>
      <c r="E40" s="381" t="str">
        <f>IF('各会計、関係団体の財政状況及び健全化判断比率'!B13="","",'各会計、関係団体の財政状況及び健全化判断比率'!B13)</f>
        <v/>
      </c>
      <c r="F40" s="381"/>
      <c r="G40" s="381"/>
      <c r="H40" s="381"/>
      <c r="I40" s="381"/>
      <c r="J40" s="381"/>
      <c r="K40" s="381"/>
      <c r="L40" s="381"/>
      <c r="M40" s="381"/>
      <c r="N40" s="381"/>
      <c r="O40" s="381"/>
      <c r="P40" s="381"/>
      <c r="Q40" s="381"/>
      <c r="R40" s="381"/>
      <c r="S40" s="381"/>
      <c r="T40" s="163"/>
      <c r="U40" s="380" t="str">
        <f t="shared" si="4"/>
        <v/>
      </c>
      <c r="V40" s="380"/>
      <c r="W40" s="381"/>
      <c r="X40" s="381"/>
      <c r="Y40" s="381"/>
      <c r="Z40" s="381"/>
      <c r="AA40" s="381"/>
      <c r="AB40" s="381"/>
      <c r="AC40" s="381"/>
      <c r="AD40" s="381"/>
      <c r="AE40" s="381"/>
      <c r="AF40" s="381"/>
      <c r="AG40" s="381"/>
      <c r="AH40" s="381"/>
      <c r="AI40" s="381"/>
      <c r="AJ40" s="381"/>
      <c r="AK40" s="381"/>
      <c r="AL40" s="163"/>
      <c r="AM40" s="380" t="str">
        <f t="shared" si="0"/>
        <v/>
      </c>
      <c r="AN40" s="380"/>
      <c r="AO40" s="381"/>
      <c r="AP40" s="381"/>
      <c r="AQ40" s="381"/>
      <c r="AR40" s="381"/>
      <c r="AS40" s="381"/>
      <c r="AT40" s="381"/>
      <c r="AU40" s="381"/>
      <c r="AV40" s="381"/>
      <c r="AW40" s="381"/>
      <c r="AX40" s="381"/>
      <c r="AY40" s="381"/>
      <c r="AZ40" s="381"/>
      <c r="BA40" s="381"/>
      <c r="BB40" s="381"/>
      <c r="BC40" s="381"/>
      <c r="BD40" s="163"/>
      <c r="BE40" s="380" t="str">
        <f t="shared" si="1"/>
        <v/>
      </c>
      <c r="BF40" s="380"/>
      <c r="BG40" s="381"/>
      <c r="BH40" s="381"/>
      <c r="BI40" s="381"/>
      <c r="BJ40" s="381"/>
      <c r="BK40" s="381"/>
      <c r="BL40" s="381"/>
      <c r="BM40" s="381"/>
      <c r="BN40" s="381"/>
      <c r="BO40" s="381"/>
      <c r="BP40" s="381"/>
      <c r="BQ40" s="381"/>
      <c r="BR40" s="381"/>
      <c r="BS40" s="381"/>
      <c r="BT40" s="381"/>
      <c r="BU40" s="381"/>
      <c r="BV40" s="163"/>
      <c r="BW40" s="380">
        <f t="shared" si="2"/>
        <v>17</v>
      </c>
      <c r="BX40" s="380"/>
      <c r="BY40" s="381" t="str">
        <f>IF('各会計、関係団体の財政状況及び健全化判断比率'!B74="","",'各会計、関係団体の財政状況及び健全化判断比率'!B74)</f>
        <v>福島県市町村総合事務組合 自治会管理特別会計</v>
      </c>
      <c r="BZ40" s="381"/>
      <c r="CA40" s="381"/>
      <c r="CB40" s="381"/>
      <c r="CC40" s="381"/>
      <c r="CD40" s="381"/>
      <c r="CE40" s="381"/>
      <c r="CF40" s="381"/>
      <c r="CG40" s="381"/>
      <c r="CH40" s="381"/>
      <c r="CI40" s="381"/>
      <c r="CJ40" s="381"/>
      <c r="CK40" s="381"/>
      <c r="CL40" s="381"/>
      <c r="CM40" s="381"/>
      <c r="CN40" s="163"/>
      <c r="CO40" s="380" t="str">
        <f t="shared" si="3"/>
        <v/>
      </c>
      <c r="CP40" s="380"/>
      <c r="CQ40" s="381" t="str">
        <f>IF('各会計、関係団体の財政状況及び健全化判断比率'!BS13="","",'各会計、関係団体の財政状況及び健全化判断比率'!BS13)</f>
        <v/>
      </c>
      <c r="CR40" s="381"/>
      <c r="CS40" s="381"/>
      <c r="CT40" s="381"/>
      <c r="CU40" s="381"/>
      <c r="CV40" s="381"/>
      <c r="CW40" s="381"/>
      <c r="CX40" s="381"/>
      <c r="CY40" s="381"/>
      <c r="CZ40" s="381"/>
      <c r="DA40" s="381"/>
      <c r="DB40" s="381"/>
      <c r="DC40" s="381"/>
      <c r="DD40" s="381"/>
      <c r="DE40" s="381"/>
      <c r="DG40" s="378" t="str">
        <f>IF('各会計、関係団体の財政状況及び健全化判断比率'!BR13="","",'各会計、関係団体の財政状況及び健全化判断比率'!BR13)</f>
        <v/>
      </c>
      <c r="DH40" s="378"/>
      <c r="DI40" s="190"/>
    </row>
    <row r="41" spans="1:113" ht="32.25" customHeight="1" x14ac:dyDescent="0.2">
      <c r="A41" s="163"/>
      <c r="B41" s="187"/>
      <c r="C41" s="380" t="str">
        <f t="shared" si="5"/>
        <v/>
      </c>
      <c r="D41" s="380"/>
      <c r="E41" s="381" t="str">
        <f>IF('各会計、関係団体の財政状況及び健全化判断比率'!B14="","",'各会計、関係団体の財政状況及び健全化判断比率'!B14)</f>
        <v/>
      </c>
      <c r="F41" s="381"/>
      <c r="G41" s="381"/>
      <c r="H41" s="381"/>
      <c r="I41" s="381"/>
      <c r="J41" s="381"/>
      <c r="K41" s="381"/>
      <c r="L41" s="381"/>
      <c r="M41" s="381"/>
      <c r="N41" s="381"/>
      <c r="O41" s="381"/>
      <c r="P41" s="381"/>
      <c r="Q41" s="381"/>
      <c r="R41" s="381"/>
      <c r="S41" s="381"/>
      <c r="T41" s="163"/>
      <c r="U41" s="380" t="str">
        <f t="shared" si="4"/>
        <v/>
      </c>
      <c r="V41" s="380"/>
      <c r="W41" s="381"/>
      <c r="X41" s="381"/>
      <c r="Y41" s="381"/>
      <c r="Z41" s="381"/>
      <c r="AA41" s="381"/>
      <c r="AB41" s="381"/>
      <c r="AC41" s="381"/>
      <c r="AD41" s="381"/>
      <c r="AE41" s="381"/>
      <c r="AF41" s="381"/>
      <c r="AG41" s="381"/>
      <c r="AH41" s="381"/>
      <c r="AI41" s="381"/>
      <c r="AJ41" s="381"/>
      <c r="AK41" s="381"/>
      <c r="AL41" s="163"/>
      <c r="AM41" s="380" t="str">
        <f t="shared" si="0"/>
        <v/>
      </c>
      <c r="AN41" s="380"/>
      <c r="AO41" s="381"/>
      <c r="AP41" s="381"/>
      <c r="AQ41" s="381"/>
      <c r="AR41" s="381"/>
      <c r="AS41" s="381"/>
      <c r="AT41" s="381"/>
      <c r="AU41" s="381"/>
      <c r="AV41" s="381"/>
      <c r="AW41" s="381"/>
      <c r="AX41" s="381"/>
      <c r="AY41" s="381"/>
      <c r="AZ41" s="381"/>
      <c r="BA41" s="381"/>
      <c r="BB41" s="381"/>
      <c r="BC41" s="381"/>
      <c r="BD41" s="163"/>
      <c r="BE41" s="380" t="str">
        <f t="shared" si="1"/>
        <v/>
      </c>
      <c r="BF41" s="380"/>
      <c r="BG41" s="381"/>
      <c r="BH41" s="381"/>
      <c r="BI41" s="381"/>
      <c r="BJ41" s="381"/>
      <c r="BK41" s="381"/>
      <c r="BL41" s="381"/>
      <c r="BM41" s="381"/>
      <c r="BN41" s="381"/>
      <c r="BO41" s="381"/>
      <c r="BP41" s="381"/>
      <c r="BQ41" s="381"/>
      <c r="BR41" s="381"/>
      <c r="BS41" s="381"/>
      <c r="BT41" s="381"/>
      <c r="BU41" s="381"/>
      <c r="BV41" s="163"/>
      <c r="BW41" s="380">
        <f t="shared" si="2"/>
        <v>18</v>
      </c>
      <c r="BX41" s="380"/>
      <c r="BY41" s="381" t="str">
        <f>IF('各会計、関係団体の財政状況及び健全化判断比率'!B75="","",'各会計、関係団体の財政状況及び健全化判断比率'!B75)</f>
        <v>福島県後期高齢者医療広域連合一般会計</v>
      </c>
      <c r="BZ41" s="381"/>
      <c r="CA41" s="381"/>
      <c r="CB41" s="381"/>
      <c r="CC41" s="381"/>
      <c r="CD41" s="381"/>
      <c r="CE41" s="381"/>
      <c r="CF41" s="381"/>
      <c r="CG41" s="381"/>
      <c r="CH41" s="381"/>
      <c r="CI41" s="381"/>
      <c r="CJ41" s="381"/>
      <c r="CK41" s="381"/>
      <c r="CL41" s="381"/>
      <c r="CM41" s="381"/>
      <c r="CN41" s="163"/>
      <c r="CO41" s="380" t="str">
        <f t="shared" si="3"/>
        <v/>
      </c>
      <c r="CP41" s="380"/>
      <c r="CQ41" s="381" t="str">
        <f>IF('各会計、関係団体の財政状況及び健全化判断比率'!BS14="","",'各会計、関係団体の財政状況及び健全化判断比率'!BS14)</f>
        <v/>
      </c>
      <c r="CR41" s="381"/>
      <c r="CS41" s="381"/>
      <c r="CT41" s="381"/>
      <c r="CU41" s="381"/>
      <c r="CV41" s="381"/>
      <c r="CW41" s="381"/>
      <c r="CX41" s="381"/>
      <c r="CY41" s="381"/>
      <c r="CZ41" s="381"/>
      <c r="DA41" s="381"/>
      <c r="DB41" s="381"/>
      <c r="DC41" s="381"/>
      <c r="DD41" s="381"/>
      <c r="DE41" s="381"/>
      <c r="DG41" s="378" t="str">
        <f>IF('各会計、関係団体の財政状況及び健全化判断比率'!BR14="","",'各会計、関係団体の財政状況及び健全化判断比率'!BR14)</f>
        <v/>
      </c>
      <c r="DH41" s="378"/>
      <c r="DI41" s="190"/>
    </row>
    <row r="42" spans="1:113" ht="32.25" customHeight="1" x14ac:dyDescent="0.2">
      <c r="B42" s="187"/>
      <c r="C42" s="380" t="str">
        <f t="shared" si="5"/>
        <v/>
      </c>
      <c r="D42" s="380"/>
      <c r="E42" s="381" t="str">
        <f>IF('各会計、関係団体の財政状況及び健全化判断比率'!B15="","",'各会計、関係団体の財政状況及び健全化判断比率'!B15)</f>
        <v/>
      </c>
      <c r="F42" s="381"/>
      <c r="G42" s="381"/>
      <c r="H42" s="381"/>
      <c r="I42" s="381"/>
      <c r="J42" s="381"/>
      <c r="K42" s="381"/>
      <c r="L42" s="381"/>
      <c r="M42" s="381"/>
      <c r="N42" s="381"/>
      <c r="O42" s="381"/>
      <c r="P42" s="381"/>
      <c r="Q42" s="381"/>
      <c r="R42" s="381"/>
      <c r="S42" s="381"/>
      <c r="T42" s="163"/>
      <c r="U42" s="380" t="str">
        <f t="shared" si="4"/>
        <v/>
      </c>
      <c r="V42" s="380"/>
      <c r="W42" s="381"/>
      <c r="X42" s="381"/>
      <c r="Y42" s="381"/>
      <c r="Z42" s="381"/>
      <c r="AA42" s="381"/>
      <c r="AB42" s="381"/>
      <c r="AC42" s="381"/>
      <c r="AD42" s="381"/>
      <c r="AE42" s="381"/>
      <c r="AF42" s="381"/>
      <c r="AG42" s="381"/>
      <c r="AH42" s="381"/>
      <c r="AI42" s="381"/>
      <c r="AJ42" s="381"/>
      <c r="AK42" s="381"/>
      <c r="AL42" s="163"/>
      <c r="AM42" s="380" t="str">
        <f t="shared" si="0"/>
        <v/>
      </c>
      <c r="AN42" s="380"/>
      <c r="AO42" s="381"/>
      <c r="AP42" s="381"/>
      <c r="AQ42" s="381"/>
      <c r="AR42" s="381"/>
      <c r="AS42" s="381"/>
      <c r="AT42" s="381"/>
      <c r="AU42" s="381"/>
      <c r="AV42" s="381"/>
      <c r="AW42" s="381"/>
      <c r="AX42" s="381"/>
      <c r="AY42" s="381"/>
      <c r="AZ42" s="381"/>
      <c r="BA42" s="381"/>
      <c r="BB42" s="381"/>
      <c r="BC42" s="381"/>
      <c r="BD42" s="163"/>
      <c r="BE42" s="380" t="str">
        <f t="shared" si="1"/>
        <v/>
      </c>
      <c r="BF42" s="380"/>
      <c r="BG42" s="381"/>
      <c r="BH42" s="381"/>
      <c r="BI42" s="381"/>
      <c r="BJ42" s="381"/>
      <c r="BK42" s="381"/>
      <c r="BL42" s="381"/>
      <c r="BM42" s="381"/>
      <c r="BN42" s="381"/>
      <c r="BO42" s="381"/>
      <c r="BP42" s="381"/>
      <c r="BQ42" s="381"/>
      <c r="BR42" s="381"/>
      <c r="BS42" s="381"/>
      <c r="BT42" s="381"/>
      <c r="BU42" s="381"/>
      <c r="BV42" s="163"/>
      <c r="BW42" s="380">
        <f t="shared" si="2"/>
        <v>19</v>
      </c>
      <c r="BX42" s="380"/>
      <c r="BY42" s="381" t="str">
        <f>IF('各会計、関係団体の財政状況及び健全化判断比率'!B76="","",'各会計、関係団体の財政状況及び健全化判断比率'!B76)</f>
        <v>福島県後期高齢者医療広域連合後期高齢者医療特別会計</v>
      </c>
      <c r="BZ42" s="381"/>
      <c r="CA42" s="381"/>
      <c r="CB42" s="381"/>
      <c r="CC42" s="381"/>
      <c r="CD42" s="381"/>
      <c r="CE42" s="381"/>
      <c r="CF42" s="381"/>
      <c r="CG42" s="381"/>
      <c r="CH42" s="381"/>
      <c r="CI42" s="381"/>
      <c r="CJ42" s="381"/>
      <c r="CK42" s="381"/>
      <c r="CL42" s="381"/>
      <c r="CM42" s="381"/>
      <c r="CN42" s="163"/>
      <c r="CO42" s="380" t="str">
        <f t="shared" si="3"/>
        <v/>
      </c>
      <c r="CP42" s="380"/>
      <c r="CQ42" s="381" t="str">
        <f>IF('各会計、関係団体の財政状況及び健全化判断比率'!BS15="","",'各会計、関係団体の財政状況及び健全化判断比率'!BS15)</f>
        <v/>
      </c>
      <c r="CR42" s="381"/>
      <c r="CS42" s="381"/>
      <c r="CT42" s="381"/>
      <c r="CU42" s="381"/>
      <c r="CV42" s="381"/>
      <c r="CW42" s="381"/>
      <c r="CX42" s="381"/>
      <c r="CY42" s="381"/>
      <c r="CZ42" s="381"/>
      <c r="DA42" s="381"/>
      <c r="DB42" s="381"/>
      <c r="DC42" s="381"/>
      <c r="DD42" s="381"/>
      <c r="DE42" s="381"/>
      <c r="DG42" s="378" t="str">
        <f>IF('各会計、関係団体の財政状況及び健全化判断比率'!BR15="","",'各会計、関係団体の財政状況及び健全化判断比率'!BR15)</f>
        <v/>
      </c>
      <c r="DH42" s="378"/>
      <c r="DI42" s="190"/>
    </row>
    <row r="43" spans="1:113" ht="32.25" customHeight="1" x14ac:dyDescent="0.2">
      <c r="B43" s="187"/>
      <c r="C43" s="380" t="str">
        <f t="shared" si="5"/>
        <v/>
      </c>
      <c r="D43" s="380"/>
      <c r="E43" s="381" t="str">
        <f>IF('各会計、関係団体の財政状況及び健全化判断比率'!B16="","",'各会計、関係団体の財政状況及び健全化判断比率'!B16)</f>
        <v/>
      </c>
      <c r="F43" s="381"/>
      <c r="G43" s="381"/>
      <c r="H43" s="381"/>
      <c r="I43" s="381"/>
      <c r="J43" s="381"/>
      <c r="K43" s="381"/>
      <c r="L43" s="381"/>
      <c r="M43" s="381"/>
      <c r="N43" s="381"/>
      <c r="O43" s="381"/>
      <c r="P43" s="381"/>
      <c r="Q43" s="381"/>
      <c r="R43" s="381"/>
      <c r="S43" s="381"/>
      <c r="T43" s="163"/>
      <c r="U43" s="380" t="str">
        <f t="shared" si="4"/>
        <v/>
      </c>
      <c r="V43" s="380"/>
      <c r="W43" s="381"/>
      <c r="X43" s="381"/>
      <c r="Y43" s="381"/>
      <c r="Z43" s="381"/>
      <c r="AA43" s="381"/>
      <c r="AB43" s="381"/>
      <c r="AC43" s="381"/>
      <c r="AD43" s="381"/>
      <c r="AE43" s="381"/>
      <c r="AF43" s="381"/>
      <c r="AG43" s="381"/>
      <c r="AH43" s="381"/>
      <c r="AI43" s="381"/>
      <c r="AJ43" s="381"/>
      <c r="AK43" s="381"/>
      <c r="AL43" s="163"/>
      <c r="AM43" s="380" t="str">
        <f t="shared" si="0"/>
        <v/>
      </c>
      <c r="AN43" s="380"/>
      <c r="AO43" s="381"/>
      <c r="AP43" s="381"/>
      <c r="AQ43" s="381"/>
      <c r="AR43" s="381"/>
      <c r="AS43" s="381"/>
      <c r="AT43" s="381"/>
      <c r="AU43" s="381"/>
      <c r="AV43" s="381"/>
      <c r="AW43" s="381"/>
      <c r="AX43" s="381"/>
      <c r="AY43" s="381"/>
      <c r="AZ43" s="381"/>
      <c r="BA43" s="381"/>
      <c r="BB43" s="381"/>
      <c r="BC43" s="381"/>
      <c r="BD43" s="163"/>
      <c r="BE43" s="380" t="str">
        <f t="shared" si="1"/>
        <v/>
      </c>
      <c r="BF43" s="380"/>
      <c r="BG43" s="381"/>
      <c r="BH43" s="381"/>
      <c r="BI43" s="381"/>
      <c r="BJ43" s="381"/>
      <c r="BK43" s="381"/>
      <c r="BL43" s="381"/>
      <c r="BM43" s="381"/>
      <c r="BN43" s="381"/>
      <c r="BO43" s="381"/>
      <c r="BP43" s="381"/>
      <c r="BQ43" s="381"/>
      <c r="BR43" s="381"/>
      <c r="BS43" s="381"/>
      <c r="BT43" s="381"/>
      <c r="BU43" s="381"/>
      <c r="BV43" s="163"/>
      <c r="BW43" s="380">
        <f t="shared" si="2"/>
        <v>20</v>
      </c>
      <c r="BX43" s="380"/>
      <c r="BY43" s="381" t="str">
        <f>IF('各会計、関係団体の財政状況及び健全化判断比率'!B77="","",'各会計、関係団体の財政状況及び健全化判断比率'!B77)</f>
        <v>磐梯町外一市二町一ヶ村組合</v>
      </c>
      <c r="BZ43" s="381"/>
      <c r="CA43" s="381"/>
      <c r="CB43" s="381"/>
      <c r="CC43" s="381"/>
      <c r="CD43" s="381"/>
      <c r="CE43" s="381"/>
      <c r="CF43" s="381"/>
      <c r="CG43" s="381"/>
      <c r="CH43" s="381"/>
      <c r="CI43" s="381"/>
      <c r="CJ43" s="381"/>
      <c r="CK43" s="381"/>
      <c r="CL43" s="381"/>
      <c r="CM43" s="381"/>
      <c r="CN43" s="163"/>
      <c r="CO43" s="380" t="str">
        <f t="shared" si="3"/>
        <v/>
      </c>
      <c r="CP43" s="380"/>
      <c r="CQ43" s="381" t="str">
        <f>IF('各会計、関係団体の財政状況及び健全化判断比率'!BS16="","",'各会計、関係団体の財政状況及び健全化判断比率'!BS16)</f>
        <v/>
      </c>
      <c r="CR43" s="381"/>
      <c r="CS43" s="381"/>
      <c r="CT43" s="381"/>
      <c r="CU43" s="381"/>
      <c r="CV43" s="381"/>
      <c r="CW43" s="381"/>
      <c r="CX43" s="381"/>
      <c r="CY43" s="381"/>
      <c r="CZ43" s="381"/>
      <c r="DA43" s="381"/>
      <c r="DB43" s="381"/>
      <c r="DC43" s="381"/>
      <c r="DD43" s="381"/>
      <c r="DE43" s="381"/>
      <c r="DG43" s="378" t="str">
        <f>IF('各会計、関係団体の財政状況及び健全化判断比率'!BR16="","",'各会計、関係団体の財政状況及び健全化判断比率'!BR16)</f>
        <v/>
      </c>
      <c r="DH43" s="378"/>
      <c r="DI43" s="190"/>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193</v>
      </c>
      <c r="E46" s="377" t="s">
        <v>194</v>
      </c>
      <c r="F46" s="377"/>
      <c r="G46" s="377"/>
      <c r="H46" s="377"/>
      <c r="I46" s="377"/>
      <c r="J46" s="377"/>
      <c r="K46" s="377"/>
      <c r="L46" s="377"/>
      <c r="M46" s="377"/>
      <c r="N46" s="377"/>
      <c r="O46" s="377"/>
      <c r="P46" s="377"/>
      <c r="Q46" s="377"/>
      <c r="R46" s="377"/>
      <c r="S46" s="377"/>
      <c r="T46" s="377"/>
      <c r="U46" s="377"/>
      <c r="V46" s="377"/>
      <c r="W46" s="377"/>
      <c r="X46" s="377"/>
      <c r="Y46" s="377"/>
      <c r="Z46" s="377"/>
      <c r="AA46" s="377"/>
      <c r="AB46" s="377"/>
      <c r="AC46" s="377"/>
      <c r="AD46" s="377"/>
      <c r="AE46" s="377"/>
      <c r="AF46" s="377"/>
      <c r="AG46" s="377"/>
      <c r="AH46" s="377"/>
      <c r="AI46" s="377"/>
      <c r="AJ46" s="377"/>
      <c r="AK46" s="377"/>
      <c r="AL46" s="377"/>
      <c r="AM46" s="377"/>
      <c r="AN46" s="377"/>
      <c r="AO46" s="377"/>
      <c r="AP46" s="377"/>
      <c r="AQ46" s="377"/>
      <c r="AR46" s="377"/>
      <c r="AS46" s="377"/>
      <c r="AT46" s="377"/>
      <c r="AU46" s="377"/>
      <c r="AV46" s="377"/>
      <c r="AW46" s="377"/>
      <c r="AX46" s="377"/>
      <c r="AY46" s="377"/>
      <c r="AZ46" s="377"/>
      <c r="BA46" s="377"/>
      <c r="BB46" s="377"/>
      <c r="BC46" s="377"/>
      <c r="BD46" s="377"/>
      <c r="BE46" s="377"/>
      <c r="BF46" s="377"/>
      <c r="BG46" s="377"/>
      <c r="BH46" s="377"/>
      <c r="BI46" s="377"/>
      <c r="BJ46" s="377"/>
      <c r="BK46" s="377"/>
      <c r="BL46" s="377"/>
      <c r="BM46" s="377"/>
      <c r="BN46" s="377"/>
      <c r="BO46" s="377"/>
      <c r="BP46" s="377"/>
      <c r="BQ46" s="377"/>
      <c r="BR46" s="377"/>
      <c r="BS46" s="377"/>
      <c r="BT46" s="377"/>
      <c r="BU46" s="377"/>
      <c r="BV46" s="377"/>
      <c r="BW46" s="377"/>
      <c r="BX46" s="377"/>
      <c r="BY46" s="377"/>
      <c r="BZ46" s="377"/>
      <c r="CA46" s="377"/>
      <c r="CB46" s="377"/>
      <c r="CC46" s="377"/>
      <c r="CD46" s="377"/>
      <c r="CE46" s="377"/>
      <c r="CF46" s="377"/>
      <c r="CG46" s="377"/>
      <c r="CH46" s="377"/>
      <c r="CI46" s="377"/>
      <c r="CJ46" s="377"/>
      <c r="CK46" s="377"/>
      <c r="CL46" s="377"/>
      <c r="CM46" s="377"/>
      <c r="CN46" s="377"/>
      <c r="CO46" s="377"/>
      <c r="CP46" s="377"/>
      <c r="CQ46" s="377"/>
      <c r="CR46" s="377"/>
      <c r="CS46" s="377"/>
      <c r="CT46" s="377"/>
      <c r="CU46" s="377"/>
      <c r="CV46" s="377"/>
      <c r="CW46" s="377"/>
      <c r="CX46" s="377"/>
      <c r="CY46" s="377"/>
      <c r="CZ46" s="377"/>
      <c r="DA46" s="377"/>
      <c r="DB46" s="377"/>
      <c r="DC46" s="377"/>
      <c r="DD46" s="377"/>
      <c r="DE46" s="377"/>
      <c r="DF46" s="377"/>
      <c r="DG46" s="377"/>
      <c r="DH46" s="377"/>
      <c r="DI46" s="377"/>
    </row>
    <row r="47" spans="1:113" x14ac:dyDescent="0.2">
      <c r="E47" s="377" t="s">
        <v>195</v>
      </c>
      <c r="F47" s="377"/>
      <c r="G47" s="377"/>
      <c r="H47" s="377"/>
      <c r="I47" s="377"/>
      <c r="J47" s="377"/>
      <c r="K47" s="377"/>
      <c r="L47" s="377"/>
      <c r="M47" s="377"/>
      <c r="N47" s="377"/>
      <c r="O47" s="377"/>
      <c r="P47" s="377"/>
      <c r="Q47" s="377"/>
      <c r="R47" s="377"/>
      <c r="S47" s="377"/>
      <c r="T47" s="377"/>
      <c r="U47" s="377"/>
      <c r="V47" s="377"/>
      <c r="W47" s="377"/>
      <c r="X47" s="377"/>
      <c r="Y47" s="377"/>
      <c r="Z47" s="377"/>
      <c r="AA47" s="377"/>
      <c r="AB47" s="377"/>
      <c r="AC47" s="377"/>
      <c r="AD47" s="377"/>
      <c r="AE47" s="377"/>
      <c r="AF47" s="377"/>
      <c r="AG47" s="377"/>
      <c r="AH47" s="377"/>
      <c r="AI47" s="377"/>
      <c r="AJ47" s="377"/>
      <c r="AK47" s="377"/>
      <c r="AL47" s="377"/>
      <c r="AM47" s="377"/>
      <c r="AN47" s="377"/>
      <c r="AO47" s="377"/>
      <c r="AP47" s="377"/>
      <c r="AQ47" s="377"/>
      <c r="AR47" s="377"/>
      <c r="AS47" s="377"/>
      <c r="AT47" s="377"/>
      <c r="AU47" s="377"/>
      <c r="AV47" s="377"/>
      <c r="AW47" s="377"/>
      <c r="AX47" s="377"/>
      <c r="AY47" s="377"/>
      <c r="AZ47" s="377"/>
      <c r="BA47" s="377"/>
      <c r="BB47" s="377"/>
      <c r="BC47" s="377"/>
      <c r="BD47" s="377"/>
      <c r="BE47" s="377"/>
      <c r="BF47" s="377"/>
      <c r="BG47" s="377"/>
      <c r="BH47" s="377"/>
      <c r="BI47" s="377"/>
      <c r="BJ47" s="377"/>
      <c r="BK47" s="377"/>
      <c r="BL47" s="377"/>
      <c r="BM47" s="377"/>
      <c r="BN47" s="377"/>
      <c r="BO47" s="377"/>
      <c r="BP47" s="377"/>
      <c r="BQ47" s="377"/>
      <c r="BR47" s="377"/>
      <c r="BS47" s="377"/>
      <c r="BT47" s="377"/>
      <c r="BU47" s="377"/>
      <c r="BV47" s="377"/>
      <c r="BW47" s="377"/>
      <c r="BX47" s="377"/>
      <c r="BY47" s="377"/>
      <c r="BZ47" s="377"/>
      <c r="CA47" s="377"/>
      <c r="CB47" s="377"/>
      <c r="CC47" s="377"/>
      <c r="CD47" s="377"/>
      <c r="CE47" s="377"/>
      <c r="CF47" s="377"/>
      <c r="CG47" s="377"/>
      <c r="CH47" s="377"/>
      <c r="CI47" s="377"/>
      <c r="CJ47" s="377"/>
      <c r="CK47" s="377"/>
      <c r="CL47" s="377"/>
      <c r="CM47" s="377"/>
      <c r="CN47" s="377"/>
      <c r="CO47" s="377"/>
      <c r="CP47" s="377"/>
      <c r="CQ47" s="377"/>
      <c r="CR47" s="377"/>
      <c r="CS47" s="377"/>
      <c r="CT47" s="377"/>
      <c r="CU47" s="377"/>
      <c r="CV47" s="377"/>
      <c r="CW47" s="377"/>
      <c r="CX47" s="377"/>
      <c r="CY47" s="377"/>
      <c r="CZ47" s="377"/>
      <c r="DA47" s="377"/>
      <c r="DB47" s="377"/>
      <c r="DC47" s="377"/>
      <c r="DD47" s="377"/>
      <c r="DE47" s="377"/>
      <c r="DF47" s="377"/>
      <c r="DG47" s="377"/>
      <c r="DH47" s="377"/>
      <c r="DI47" s="377"/>
    </row>
    <row r="48" spans="1:113" x14ac:dyDescent="0.2">
      <c r="E48" s="377" t="s">
        <v>196</v>
      </c>
      <c r="F48" s="377"/>
      <c r="G48" s="377"/>
      <c r="H48" s="377"/>
      <c r="I48" s="377"/>
      <c r="J48" s="377"/>
      <c r="K48" s="377"/>
      <c r="L48" s="377"/>
      <c r="M48" s="377"/>
      <c r="N48" s="377"/>
      <c r="O48" s="377"/>
      <c r="P48" s="377"/>
      <c r="Q48" s="377"/>
      <c r="R48" s="377"/>
      <c r="S48" s="377"/>
      <c r="T48" s="377"/>
      <c r="U48" s="377"/>
      <c r="V48" s="377"/>
      <c r="W48" s="377"/>
      <c r="X48" s="377"/>
      <c r="Y48" s="377"/>
      <c r="Z48" s="377"/>
      <c r="AA48" s="377"/>
      <c r="AB48" s="377"/>
      <c r="AC48" s="377"/>
      <c r="AD48" s="377"/>
      <c r="AE48" s="377"/>
      <c r="AF48" s="377"/>
      <c r="AG48" s="377"/>
      <c r="AH48" s="377"/>
      <c r="AI48" s="377"/>
      <c r="AJ48" s="377"/>
      <c r="AK48" s="377"/>
      <c r="AL48" s="377"/>
      <c r="AM48" s="377"/>
      <c r="AN48" s="377"/>
      <c r="AO48" s="377"/>
      <c r="AP48" s="377"/>
      <c r="AQ48" s="377"/>
      <c r="AR48" s="377"/>
      <c r="AS48" s="377"/>
      <c r="AT48" s="377"/>
      <c r="AU48" s="377"/>
      <c r="AV48" s="377"/>
      <c r="AW48" s="377"/>
      <c r="AX48" s="377"/>
      <c r="AY48" s="377"/>
      <c r="AZ48" s="377"/>
      <c r="BA48" s="377"/>
      <c r="BB48" s="377"/>
      <c r="BC48" s="377"/>
      <c r="BD48" s="377"/>
      <c r="BE48" s="377"/>
      <c r="BF48" s="377"/>
      <c r="BG48" s="377"/>
      <c r="BH48" s="377"/>
      <c r="BI48" s="377"/>
      <c r="BJ48" s="377"/>
      <c r="BK48" s="377"/>
      <c r="BL48" s="377"/>
      <c r="BM48" s="377"/>
      <c r="BN48" s="377"/>
      <c r="BO48" s="377"/>
      <c r="BP48" s="377"/>
      <c r="BQ48" s="377"/>
      <c r="BR48" s="377"/>
      <c r="BS48" s="377"/>
      <c r="BT48" s="377"/>
      <c r="BU48" s="377"/>
      <c r="BV48" s="377"/>
      <c r="BW48" s="377"/>
      <c r="BX48" s="377"/>
      <c r="BY48" s="377"/>
      <c r="BZ48" s="377"/>
      <c r="CA48" s="377"/>
      <c r="CB48" s="377"/>
      <c r="CC48" s="377"/>
      <c r="CD48" s="377"/>
      <c r="CE48" s="377"/>
      <c r="CF48" s="377"/>
      <c r="CG48" s="377"/>
      <c r="CH48" s="377"/>
      <c r="CI48" s="377"/>
      <c r="CJ48" s="377"/>
      <c r="CK48" s="377"/>
      <c r="CL48" s="377"/>
      <c r="CM48" s="377"/>
      <c r="CN48" s="377"/>
      <c r="CO48" s="377"/>
      <c r="CP48" s="377"/>
      <c r="CQ48" s="377"/>
      <c r="CR48" s="377"/>
      <c r="CS48" s="377"/>
      <c r="CT48" s="377"/>
      <c r="CU48" s="377"/>
      <c r="CV48" s="377"/>
      <c r="CW48" s="377"/>
      <c r="CX48" s="377"/>
      <c r="CY48" s="377"/>
      <c r="CZ48" s="377"/>
      <c r="DA48" s="377"/>
      <c r="DB48" s="377"/>
      <c r="DC48" s="377"/>
      <c r="DD48" s="377"/>
      <c r="DE48" s="377"/>
      <c r="DF48" s="377"/>
      <c r="DG48" s="377"/>
      <c r="DH48" s="377"/>
      <c r="DI48" s="377"/>
    </row>
    <row r="49" spans="5:113" x14ac:dyDescent="0.2">
      <c r="E49" s="379" t="s">
        <v>197</v>
      </c>
      <c r="F49" s="379"/>
      <c r="G49" s="379"/>
      <c r="H49" s="379"/>
      <c r="I49" s="379"/>
      <c r="J49" s="379"/>
      <c r="K49" s="379"/>
      <c r="L49" s="379"/>
      <c r="M49" s="379"/>
      <c r="N49" s="379"/>
      <c r="O49" s="379"/>
      <c r="P49" s="379"/>
      <c r="Q49" s="379"/>
      <c r="R49" s="379"/>
      <c r="S49" s="379"/>
      <c r="T49" s="379"/>
      <c r="U49" s="379"/>
      <c r="V49" s="379"/>
      <c r="W49" s="379"/>
      <c r="X49" s="379"/>
      <c r="Y49" s="379"/>
      <c r="Z49" s="379"/>
      <c r="AA49" s="379"/>
      <c r="AB49" s="379"/>
      <c r="AC49" s="379"/>
      <c r="AD49" s="379"/>
      <c r="AE49" s="379"/>
      <c r="AF49" s="379"/>
      <c r="AG49" s="379"/>
      <c r="AH49" s="379"/>
      <c r="AI49" s="379"/>
      <c r="AJ49" s="379"/>
      <c r="AK49" s="379"/>
      <c r="AL49" s="379"/>
      <c r="AM49" s="379"/>
      <c r="AN49" s="379"/>
      <c r="AO49" s="379"/>
      <c r="AP49" s="379"/>
      <c r="AQ49" s="379"/>
      <c r="AR49" s="379"/>
      <c r="AS49" s="379"/>
      <c r="AT49" s="379"/>
      <c r="AU49" s="379"/>
      <c r="AV49" s="379"/>
      <c r="AW49" s="379"/>
      <c r="AX49" s="379"/>
      <c r="AY49" s="379"/>
      <c r="AZ49" s="379"/>
      <c r="BA49" s="379"/>
      <c r="BB49" s="379"/>
      <c r="BC49" s="379"/>
      <c r="BD49" s="379"/>
      <c r="BE49" s="379"/>
      <c r="BF49" s="379"/>
      <c r="BG49" s="379"/>
      <c r="BH49" s="379"/>
      <c r="BI49" s="379"/>
      <c r="BJ49" s="379"/>
      <c r="BK49" s="379"/>
      <c r="BL49" s="379"/>
      <c r="BM49" s="379"/>
      <c r="BN49" s="379"/>
      <c r="BO49" s="379"/>
      <c r="BP49" s="379"/>
      <c r="BQ49" s="379"/>
      <c r="BR49" s="379"/>
      <c r="BS49" s="379"/>
      <c r="BT49" s="379"/>
      <c r="BU49" s="379"/>
      <c r="BV49" s="379"/>
      <c r="BW49" s="379"/>
      <c r="BX49" s="379"/>
      <c r="BY49" s="379"/>
      <c r="BZ49" s="379"/>
      <c r="CA49" s="379"/>
      <c r="CB49" s="379"/>
      <c r="CC49" s="379"/>
      <c r="CD49" s="379"/>
      <c r="CE49" s="379"/>
      <c r="CF49" s="379"/>
      <c r="CG49" s="379"/>
      <c r="CH49" s="379"/>
      <c r="CI49" s="379"/>
      <c r="CJ49" s="379"/>
      <c r="CK49" s="379"/>
      <c r="CL49" s="379"/>
      <c r="CM49" s="379"/>
      <c r="CN49" s="379"/>
      <c r="CO49" s="379"/>
      <c r="CP49" s="379"/>
      <c r="CQ49" s="379"/>
      <c r="CR49" s="379"/>
      <c r="CS49" s="379"/>
      <c r="CT49" s="379"/>
      <c r="CU49" s="379"/>
      <c r="CV49" s="379"/>
      <c r="CW49" s="379"/>
      <c r="CX49" s="379"/>
      <c r="CY49" s="379"/>
      <c r="CZ49" s="379"/>
      <c r="DA49" s="379"/>
      <c r="DB49" s="379"/>
      <c r="DC49" s="379"/>
      <c r="DD49" s="379"/>
      <c r="DE49" s="379"/>
      <c r="DF49" s="379"/>
      <c r="DG49" s="379"/>
      <c r="DH49" s="379"/>
      <c r="DI49" s="379"/>
    </row>
    <row r="50" spans="5:113" x14ac:dyDescent="0.2">
      <c r="E50" s="377" t="s">
        <v>198</v>
      </c>
      <c r="F50" s="377"/>
      <c r="G50" s="377"/>
      <c r="H50" s="377"/>
      <c r="I50" s="377"/>
      <c r="J50" s="377"/>
      <c r="K50" s="377"/>
      <c r="L50" s="377"/>
      <c r="M50" s="377"/>
      <c r="N50" s="377"/>
      <c r="O50" s="377"/>
      <c r="P50" s="377"/>
      <c r="Q50" s="377"/>
      <c r="R50" s="377"/>
      <c r="S50" s="377"/>
      <c r="T50" s="377"/>
      <c r="U50" s="377"/>
      <c r="V50" s="377"/>
      <c r="W50" s="377"/>
      <c r="X50" s="377"/>
      <c r="Y50" s="377"/>
      <c r="Z50" s="377"/>
      <c r="AA50" s="377"/>
      <c r="AB50" s="377"/>
      <c r="AC50" s="377"/>
      <c r="AD50" s="377"/>
      <c r="AE50" s="377"/>
      <c r="AF50" s="377"/>
      <c r="AG50" s="377"/>
      <c r="AH50" s="377"/>
      <c r="AI50" s="377"/>
      <c r="AJ50" s="377"/>
      <c r="AK50" s="377"/>
      <c r="AL50" s="377"/>
      <c r="AM50" s="377"/>
      <c r="AN50" s="377"/>
      <c r="AO50" s="377"/>
      <c r="AP50" s="377"/>
      <c r="AQ50" s="377"/>
      <c r="AR50" s="377"/>
      <c r="AS50" s="377"/>
      <c r="AT50" s="377"/>
      <c r="AU50" s="377"/>
      <c r="AV50" s="377"/>
      <c r="AW50" s="377"/>
      <c r="AX50" s="377"/>
      <c r="AY50" s="377"/>
      <c r="AZ50" s="377"/>
      <c r="BA50" s="377"/>
      <c r="BB50" s="377"/>
      <c r="BC50" s="377"/>
      <c r="BD50" s="377"/>
      <c r="BE50" s="377"/>
      <c r="BF50" s="377"/>
      <c r="BG50" s="377"/>
      <c r="BH50" s="377"/>
      <c r="BI50" s="377"/>
      <c r="BJ50" s="377"/>
      <c r="BK50" s="377"/>
      <c r="BL50" s="377"/>
      <c r="BM50" s="377"/>
      <c r="BN50" s="377"/>
      <c r="BO50" s="377"/>
      <c r="BP50" s="377"/>
      <c r="BQ50" s="377"/>
      <c r="BR50" s="377"/>
      <c r="BS50" s="377"/>
      <c r="BT50" s="377"/>
      <c r="BU50" s="377"/>
      <c r="BV50" s="377"/>
      <c r="BW50" s="377"/>
      <c r="BX50" s="377"/>
      <c r="BY50" s="377"/>
      <c r="BZ50" s="377"/>
      <c r="CA50" s="377"/>
      <c r="CB50" s="377"/>
      <c r="CC50" s="377"/>
      <c r="CD50" s="377"/>
      <c r="CE50" s="377"/>
      <c r="CF50" s="377"/>
      <c r="CG50" s="377"/>
      <c r="CH50" s="377"/>
      <c r="CI50" s="377"/>
      <c r="CJ50" s="377"/>
      <c r="CK50" s="377"/>
      <c r="CL50" s="377"/>
      <c r="CM50" s="377"/>
      <c r="CN50" s="377"/>
      <c r="CO50" s="377"/>
      <c r="CP50" s="377"/>
      <c r="CQ50" s="377"/>
      <c r="CR50" s="377"/>
      <c r="CS50" s="377"/>
      <c r="CT50" s="377"/>
      <c r="CU50" s="377"/>
      <c r="CV50" s="377"/>
      <c r="CW50" s="377"/>
      <c r="CX50" s="377"/>
      <c r="CY50" s="377"/>
      <c r="CZ50" s="377"/>
      <c r="DA50" s="377"/>
      <c r="DB50" s="377"/>
      <c r="DC50" s="377"/>
      <c r="DD50" s="377"/>
      <c r="DE50" s="377"/>
      <c r="DF50" s="377"/>
      <c r="DG50" s="377"/>
      <c r="DH50" s="377"/>
      <c r="DI50" s="377"/>
    </row>
    <row r="51" spans="5:113" x14ac:dyDescent="0.2">
      <c r="E51" s="377" t="s">
        <v>199</v>
      </c>
      <c r="F51" s="377"/>
      <c r="G51" s="377"/>
      <c r="H51" s="377"/>
      <c r="I51" s="377"/>
      <c r="J51" s="377"/>
      <c r="K51" s="377"/>
      <c r="L51" s="377"/>
      <c r="M51" s="377"/>
      <c r="N51" s="377"/>
      <c r="O51" s="377"/>
      <c r="P51" s="377"/>
      <c r="Q51" s="377"/>
      <c r="R51" s="377"/>
      <c r="S51" s="377"/>
      <c r="T51" s="377"/>
      <c r="U51" s="377"/>
      <c r="V51" s="377"/>
      <c r="W51" s="377"/>
      <c r="X51" s="377"/>
      <c r="Y51" s="377"/>
      <c r="Z51" s="377"/>
      <c r="AA51" s="377"/>
      <c r="AB51" s="377"/>
      <c r="AC51" s="377"/>
      <c r="AD51" s="377"/>
      <c r="AE51" s="377"/>
      <c r="AF51" s="377"/>
      <c r="AG51" s="377"/>
      <c r="AH51" s="377"/>
      <c r="AI51" s="377"/>
      <c r="AJ51" s="377"/>
      <c r="AK51" s="377"/>
      <c r="AL51" s="377"/>
      <c r="AM51" s="377"/>
      <c r="AN51" s="377"/>
      <c r="AO51" s="377"/>
      <c r="AP51" s="377"/>
      <c r="AQ51" s="377"/>
      <c r="AR51" s="377"/>
      <c r="AS51" s="377"/>
      <c r="AT51" s="377"/>
      <c r="AU51" s="377"/>
      <c r="AV51" s="377"/>
      <c r="AW51" s="377"/>
      <c r="AX51" s="377"/>
      <c r="AY51" s="377"/>
      <c r="AZ51" s="377"/>
      <c r="BA51" s="377"/>
      <c r="BB51" s="377"/>
      <c r="BC51" s="377"/>
      <c r="BD51" s="377"/>
      <c r="BE51" s="377"/>
      <c r="BF51" s="377"/>
      <c r="BG51" s="377"/>
      <c r="BH51" s="377"/>
      <c r="BI51" s="377"/>
      <c r="BJ51" s="377"/>
      <c r="BK51" s="377"/>
      <c r="BL51" s="377"/>
      <c r="BM51" s="377"/>
      <c r="BN51" s="377"/>
      <c r="BO51" s="377"/>
      <c r="BP51" s="377"/>
      <c r="BQ51" s="377"/>
      <c r="BR51" s="377"/>
      <c r="BS51" s="377"/>
      <c r="BT51" s="377"/>
      <c r="BU51" s="377"/>
      <c r="BV51" s="377"/>
      <c r="BW51" s="377"/>
      <c r="BX51" s="377"/>
      <c r="BY51" s="377"/>
      <c r="BZ51" s="377"/>
      <c r="CA51" s="377"/>
      <c r="CB51" s="377"/>
      <c r="CC51" s="377"/>
      <c r="CD51" s="377"/>
      <c r="CE51" s="377"/>
      <c r="CF51" s="377"/>
      <c r="CG51" s="377"/>
      <c r="CH51" s="377"/>
      <c r="CI51" s="377"/>
      <c r="CJ51" s="377"/>
      <c r="CK51" s="377"/>
      <c r="CL51" s="377"/>
      <c r="CM51" s="377"/>
      <c r="CN51" s="377"/>
      <c r="CO51" s="377"/>
      <c r="CP51" s="377"/>
      <c r="CQ51" s="377"/>
      <c r="CR51" s="377"/>
      <c r="CS51" s="377"/>
      <c r="CT51" s="377"/>
      <c r="CU51" s="377"/>
      <c r="CV51" s="377"/>
      <c r="CW51" s="377"/>
      <c r="CX51" s="377"/>
      <c r="CY51" s="377"/>
      <c r="CZ51" s="377"/>
      <c r="DA51" s="377"/>
      <c r="DB51" s="377"/>
      <c r="DC51" s="377"/>
      <c r="DD51" s="377"/>
      <c r="DE51" s="377"/>
      <c r="DF51" s="377"/>
      <c r="DG51" s="377"/>
      <c r="DH51" s="377"/>
      <c r="DI51" s="377"/>
    </row>
    <row r="52" spans="5:113" x14ac:dyDescent="0.2">
      <c r="E52" s="377" t="s">
        <v>200</v>
      </c>
      <c r="F52" s="377"/>
      <c r="G52" s="377"/>
      <c r="H52" s="377"/>
      <c r="I52" s="377"/>
      <c r="J52" s="377"/>
      <c r="K52" s="377"/>
      <c r="L52" s="377"/>
      <c r="M52" s="377"/>
      <c r="N52" s="377"/>
      <c r="O52" s="377"/>
      <c r="P52" s="377"/>
      <c r="Q52" s="377"/>
      <c r="R52" s="377"/>
      <c r="S52" s="377"/>
      <c r="T52" s="377"/>
      <c r="U52" s="377"/>
      <c r="V52" s="377"/>
      <c r="W52" s="377"/>
      <c r="X52" s="377"/>
      <c r="Y52" s="377"/>
      <c r="Z52" s="377"/>
      <c r="AA52" s="377"/>
      <c r="AB52" s="377"/>
      <c r="AC52" s="377"/>
      <c r="AD52" s="377"/>
      <c r="AE52" s="377"/>
      <c r="AF52" s="377"/>
      <c r="AG52" s="377"/>
      <c r="AH52" s="377"/>
      <c r="AI52" s="377"/>
      <c r="AJ52" s="377"/>
      <c r="AK52" s="377"/>
      <c r="AL52" s="377"/>
      <c r="AM52" s="377"/>
      <c r="AN52" s="377"/>
      <c r="AO52" s="377"/>
      <c r="AP52" s="377"/>
      <c r="AQ52" s="377"/>
      <c r="AR52" s="377"/>
      <c r="AS52" s="377"/>
      <c r="AT52" s="377"/>
      <c r="AU52" s="377"/>
      <c r="AV52" s="377"/>
      <c r="AW52" s="377"/>
      <c r="AX52" s="377"/>
      <c r="AY52" s="377"/>
      <c r="AZ52" s="377"/>
      <c r="BA52" s="377"/>
      <c r="BB52" s="377"/>
      <c r="BC52" s="377"/>
      <c r="BD52" s="377"/>
      <c r="BE52" s="377"/>
      <c r="BF52" s="377"/>
      <c r="BG52" s="377"/>
      <c r="BH52" s="377"/>
      <c r="BI52" s="377"/>
      <c r="BJ52" s="377"/>
      <c r="BK52" s="377"/>
      <c r="BL52" s="377"/>
      <c r="BM52" s="377"/>
      <c r="BN52" s="377"/>
      <c r="BO52" s="377"/>
      <c r="BP52" s="377"/>
      <c r="BQ52" s="377"/>
      <c r="BR52" s="377"/>
      <c r="BS52" s="377"/>
      <c r="BT52" s="377"/>
      <c r="BU52" s="377"/>
      <c r="BV52" s="377"/>
      <c r="BW52" s="377"/>
      <c r="BX52" s="377"/>
      <c r="BY52" s="377"/>
      <c r="BZ52" s="377"/>
      <c r="CA52" s="377"/>
      <c r="CB52" s="377"/>
      <c r="CC52" s="377"/>
      <c r="CD52" s="377"/>
      <c r="CE52" s="377"/>
      <c r="CF52" s="377"/>
      <c r="CG52" s="377"/>
      <c r="CH52" s="377"/>
      <c r="CI52" s="377"/>
      <c r="CJ52" s="377"/>
      <c r="CK52" s="377"/>
      <c r="CL52" s="377"/>
      <c r="CM52" s="377"/>
      <c r="CN52" s="377"/>
      <c r="CO52" s="377"/>
      <c r="CP52" s="377"/>
      <c r="CQ52" s="377"/>
      <c r="CR52" s="377"/>
      <c r="CS52" s="377"/>
      <c r="CT52" s="377"/>
      <c r="CU52" s="377"/>
      <c r="CV52" s="377"/>
      <c r="CW52" s="377"/>
      <c r="CX52" s="377"/>
      <c r="CY52" s="377"/>
      <c r="CZ52" s="377"/>
      <c r="DA52" s="377"/>
      <c r="DB52" s="377"/>
      <c r="DC52" s="377"/>
      <c r="DD52" s="377"/>
      <c r="DE52" s="377"/>
      <c r="DF52" s="377"/>
      <c r="DG52" s="377"/>
      <c r="DH52" s="377"/>
      <c r="DI52" s="377"/>
    </row>
    <row r="53" spans="5:113" x14ac:dyDescent="0.2">
      <c r="E53" s="377" t="s">
        <v>201</v>
      </c>
      <c r="F53" s="377"/>
      <c r="G53" s="377"/>
      <c r="H53" s="377"/>
      <c r="I53" s="377"/>
      <c r="J53" s="377"/>
      <c r="K53" s="377"/>
      <c r="L53" s="377"/>
      <c r="M53" s="377"/>
      <c r="N53" s="377"/>
      <c r="O53" s="377"/>
      <c r="P53" s="377"/>
      <c r="Q53" s="377"/>
      <c r="R53" s="377"/>
      <c r="S53" s="377"/>
      <c r="T53" s="377"/>
      <c r="U53" s="377"/>
      <c r="V53" s="377"/>
      <c r="W53" s="377"/>
      <c r="X53" s="377"/>
      <c r="Y53" s="377"/>
      <c r="Z53" s="377"/>
      <c r="AA53" s="377"/>
      <c r="AB53" s="377"/>
      <c r="AC53" s="377"/>
      <c r="AD53" s="377"/>
      <c r="AE53" s="377"/>
      <c r="AF53" s="377"/>
      <c r="AG53" s="377"/>
      <c r="AH53" s="377"/>
      <c r="AI53" s="377"/>
      <c r="AJ53" s="377"/>
      <c r="AK53" s="377"/>
      <c r="AL53" s="377"/>
      <c r="AM53" s="377"/>
      <c r="AN53" s="377"/>
      <c r="AO53" s="377"/>
      <c r="AP53" s="377"/>
      <c r="AQ53" s="377"/>
      <c r="AR53" s="377"/>
      <c r="AS53" s="377"/>
      <c r="AT53" s="377"/>
      <c r="AU53" s="377"/>
      <c r="AV53" s="377"/>
      <c r="AW53" s="377"/>
      <c r="AX53" s="377"/>
      <c r="AY53" s="377"/>
      <c r="AZ53" s="377"/>
      <c r="BA53" s="377"/>
      <c r="BB53" s="377"/>
      <c r="BC53" s="377"/>
      <c r="BD53" s="377"/>
      <c r="BE53" s="377"/>
      <c r="BF53" s="377"/>
      <c r="BG53" s="377"/>
      <c r="BH53" s="377"/>
      <c r="BI53" s="377"/>
      <c r="BJ53" s="377"/>
      <c r="BK53" s="377"/>
      <c r="BL53" s="377"/>
      <c r="BM53" s="377"/>
      <c r="BN53" s="377"/>
      <c r="BO53" s="377"/>
      <c r="BP53" s="377"/>
      <c r="BQ53" s="377"/>
      <c r="BR53" s="377"/>
      <c r="BS53" s="377"/>
      <c r="BT53" s="377"/>
      <c r="BU53" s="377"/>
      <c r="BV53" s="377"/>
      <c r="BW53" s="377"/>
      <c r="BX53" s="377"/>
      <c r="BY53" s="377"/>
      <c r="BZ53" s="377"/>
      <c r="CA53" s="377"/>
      <c r="CB53" s="377"/>
      <c r="CC53" s="377"/>
      <c r="CD53" s="377"/>
      <c r="CE53" s="377"/>
      <c r="CF53" s="377"/>
      <c r="CG53" s="377"/>
      <c r="CH53" s="377"/>
      <c r="CI53" s="377"/>
      <c r="CJ53" s="377"/>
      <c r="CK53" s="377"/>
      <c r="CL53" s="377"/>
      <c r="CM53" s="377"/>
      <c r="CN53" s="377"/>
      <c r="CO53" s="377"/>
      <c r="CP53" s="377"/>
      <c r="CQ53" s="377"/>
      <c r="CR53" s="377"/>
      <c r="CS53" s="377"/>
      <c r="CT53" s="377"/>
      <c r="CU53" s="377"/>
      <c r="CV53" s="377"/>
      <c r="CW53" s="377"/>
      <c r="CX53" s="377"/>
      <c r="CY53" s="377"/>
      <c r="CZ53" s="377"/>
      <c r="DA53" s="377"/>
      <c r="DB53" s="377"/>
      <c r="DC53" s="377"/>
      <c r="DD53" s="377"/>
      <c r="DE53" s="377"/>
      <c r="DF53" s="377"/>
      <c r="DG53" s="377"/>
      <c r="DH53" s="377"/>
      <c r="DI53" s="377"/>
    </row>
    <row r="54" spans="5:113" x14ac:dyDescent="0.2"/>
    <row r="55" spans="5:113" x14ac:dyDescent="0.2"/>
    <row r="56" spans="5:113" x14ac:dyDescent="0.2"/>
  </sheetData>
  <sheetProtection algorithmName="SHA-512" hashValue="rbRv2pzC3uAHrBqh341nbRen3FESpQ0E/Cq8Xj06HGTPCl539PdaDi9vxzJ77GCsToT2NpvBhz/uI/2wjkZibA==" saltValue="O4Y2aHNEfgkNBIptgfefdw=="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4" orientation="landscape" cellComments="asDisplayed" verticalDpi="300"/>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328125" style="196" customWidth="1"/>
    <col min="2" max="2" width="2.36328125" style="196" customWidth="1"/>
    <col min="3" max="16" width="2.6328125" style="196" customWidth="1"/>
    <col min="17" max="17" width="2.36328125" style="196" customWidth="1"/>
    <col min="18" max="95" width="1.6328125" style="196" customWidth="1"/>
    <col min="96" max="133" width="1.6328125" style="208" customWidth="1"/>
    <col min="134" max="143" width="1.63281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30" t="s">
        <v>202</v>
      </c>
      <c r="DI1" s="731"/>
      <c r="DJ1" s="731"/>
      <c r="DK1" s="731"/>
      <c r="DL1" s="731"/>
      <c r="DM1" s="731"/>
      <c r="DN1" s="732"/>
      <c r="DO1" s="196"/>
      <c r="DP1" s="730" t="s">
        <v>203</v>
      </c>
      <c r="DQ1" s="731"/>
      <c r="DR1" s="731"/>
      <c r="DS1" s="731"/>
      <c r="DT1" s="731"/>
      <c r="DU1" s="731"/>
      <c r="DV1" s="731"/>
      <c r="DW1" s="731"/>
      <c r="DX1" s="731"/>
      <c r="DY1" s="731"/>
      <c r="DZ1" s="731"/>
      <c r="EA1" s="731"/>
      <c r="EB1" s="731"/>
      <c r="EC1" s="732"/>
      <c r="ED1" s="195"/>
      <c r="EE1" s="195"/>
      <c r="EF1" s="195"/>
      <c r="EG1" s="195"/>
      <c r="EH1" s="195"/>
      <c r="EI1" s="195"/>
      <c r="EJ1" s="195"/>
      <c r="EK1" s="195"/>
      <c r="EL1" s="195"/>
      <c r="EM1" s="195"/>
    </row>
    <row r="2" spans="2:143" ht="22.5" customHeight="1" x14ac:dyDescent="0.2">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86" t="s">
        <v>205</v>
      </c>
      <c r="C3" s="687"/>
      <c r="D3" s="687"/>
      <c r="E3" s="687"/>
      <c r="F3" s="687"/>
      <c r="G3" s="687"/>
      <c r="H3" s="687"/>
      <c r="I3" s="687"/>
      <c r="J3" s="687"/>
      <c r="K3" s="687"/>
      <c r="L3" s="687"/>
      <c r="M3" s="687"/>
      <c r="N3" s="687"/>
      <c r="O3" s="687"/>
      <c r="P3" s="687"/>
      <c r="Q3" s="687"/>
      <c r="R3" s="687"/>
      <c r="S3" s="687"/>
      <c r="T3" s="687"/>
      <c r="U3" s="687"/>
      <c r="V3" s="687"/>
      <c r="W3" s="687"/>
      <c r="X3" s="687"/>
      <c r="Y3" s="687"/>
      <c r="Z3" s="687"/>
      <c r="AA3" s="687"/>
      <c r="AB3" s="687"/>
      <c r="AC3" s="687"/>
      <c r="AD3" s="687"/>
      <c r="AE3" s="687"/>
      <c r="AF3" s="687"/>
      <c r="AG3" s="687"/>
      <c r="AH3" s="687"/>
      <c r="AI3" s="687"/>
      <c r="AJ3" s="687"/>
      <c r="AK3" s="687"/>
      <c r="AL3" s="687"/>
      <c r="AM3" s="687"/>
      <c r="AN3" s="687"/>
      <c r="AO3" s="687"/>
      <c r="AP3" s="686" t="s">
        <v>206</v>
      </c>
      <c r="AQ3" s="687"/>
      <c r="AR3" s="687"/>
      <c r="AS3" s="687"/>
      <c r="AT3" s="687"/>
      <c r="AU3" s="687"/>
      <c r="AV3" s="687"/>
      <c r="AW3" s="687"/>
      <c r="AX3" s="687"/>
      <c r="AY3" s="687"/>
      <c r="AZ3" s="687"/>
      <c r="BA3" s="687"/>
      <c r="BB3" s="687"/>
      <c r="BC3" s="687"/>
      <c r="BD3" s="687"/>
      <c r="BE3" s="687"/>
      <c r="BF3" s="687"/>
      <c r="BG3" s="687"/>
      <c r="BH3" s="687"/>
      <c r="BI3" s="687"/>
      <c r="BJ3" s="687"/>
      <c r="BK3" s="687"/>
      <c r="BL3" s="687"/>
      <c r="BM3" s="687"/>
      <c r="BN3" s="687"/>
      <c r="BO3" s="687"/>
      <c r="BP3" s="687"/>
      <c r="BQ3" s="687"/>
      <c r="BR3" s="687"/>
      <c r="BS3" s="687"/>
      <c r="BT3" s="687"/>
      <c r="BU3" s="687"/>
      <c r="BV3" s="687"/>
      <c r="BW3" s="687"/>
      <c r="BX3" s="687"/>
      <c r="BY3" s="687"/>
      <c r="BZ3" s="687"/>
      <c r="CA3" s="687"/>
      <c r="CB3" s="688"/>
      <c r="CD3" s="686" t="s">
        <v>207</v>
      </c>
      <c r="CE3" s="687"/>
      <c r="CF3" s="687"/>
      <c r="CG3" s="687"/>
      <c r="CH3" s="687"/>
      <c r="CI3" s="687"/>
      <c r="CJ3" s="687"/>
      <c r="CK3" s="687"/>
      <c r="CL3" s="687"/>
      <c r="CM3" s="687"/>
      <c r="CN3" s="687"/>
      <c r="CO3" s="687"/>
      <c r="CP3" s="687"/>
      <c r="CQ3" s="687"/>
      <c r="CR3" s="687"/>
      <c r="CS3" s="687"/>
      <c r="CT3" s="687"/>
      <c r="CU3" s="687"/>
      <c r="CV3" s="687"/>
      <c r="CW3" s="687"/>
      <c r="CX3" s="687"/>
      <c r="CY3" s="687"/>
      <c r="CZ3" s="687"/>
      <c r="DA3" s="687"/>
      <c r="DB3" s="687"/>
      <c r="DC3" s="687"/>
      <c r="DD3" s="687"/>
      <c r="DE3" s="687"/>
      <c r="DF3" s="687"/>
      <c r="DG3" s="687"/>
      <c r="DH3" s="687"/>
      <c r="DI3" s="687"/>
      <c r="DJ3" s="687"/>
      <c r="DK3" s="687"/>
      <c r="DL3" s="687"/>
      <c r="DM3" s="687"/>
      <c r="DN3" s="687"/>
      <c r="DO3" s="687"/>
      <c r="DP3" s="687"/>
      <c r="DQ3" s="687"/>
      <c r="DR3" s="687"/>
      <c r="DS3" s="687"/>
      <c r="DT3" s="687"/>
      <c r="DU3" s="687"/>
      <c r="DV3" s="687"/>
      <c r="DW3" s="687"/>
      <c r="DX3" s="687"/>
      <c r="DY3" s="687"/>
      <c r="DZ3" s="687"/>
      <c r="EA3" s="687"/>
      <c r="EB3" s="687"/>
      <c r="EC3" s="688"/>
    </row>
    <row r="4" spans="2:143" ht="11.25" customHeight="1" x14ac:dyDescent="0.2">
      <c r="B4" s="686" t="s">
        <v>1</v>
      </c>
      <c r="C4" s="687"/>
      <c r="D4" s="687"/>
      <c r="E4" s="687"/>
      <c r="F4" s="687"/>
      <c r="G4" s="687"/>
      <c r="H4" s="687"/>
      <c r="I4" s="687"/>
      <c r="J4" s="687"/>
      <c r="K4" s="687"/>
      <c r="L4" s="687"/>
      <c r="M4" s="687"/>
      <c r="N4" s="687"/>
      <c r="O4" s="687"/>
      <c r="P4" s="687"/>
      <c r="Q4" s="688"/>
      <c r="R4" s="686" t="s">
        <v>208</v>
      </c>
      <c r="S4" s="687"/>
      <c r="T4" s="687"/>
      <c r="U4" s="687"/>
      <c r="V4" s="687"/>
      <c r="W4" s="687"/>
      <c r="X4" s="687"/>
      <c r="Y4" s="688"/>
      <c r="Z4" s="686" t="s">
        <v>209</v>
      </c>
      <c r="AA4" s="687"/>
      <c r="AB4" s="687"/>
      <c r="AC4" s="688"/>
      <c r="AD4" s="686" t="s">
        <v>210</v>
      </c>
      <c r="AE4" s="687"/>
      <c r="AF4" s="687"/>
      <c r="AG4" s="687"/>
      <c r="AH4" s="687"/>
      <c r="AI4" s="687"/>
      <c r="AJ4" s="687"/>
      <c r="AK4" s="688"/>
      <c r="AL4" s="686" t="s">
        <v>209</v>
      </c>
      <c r="AM4" s="687"/>
      <c r="AN4" s="687"/>
      <c r="AO4" s="688"/>
      <c r="AP4" s="733" t="s">
        <v>211</v>
      </c>
      <c r="AQ4" s="733"/>
      <c r="AR4" s="733"/>
      <c r="AS4" s="733"/>
      <c r="AT4" s="733"/>
      <c r="AU4" s="733"/>
      <c r="AV4" s="733"/>
      <c r="AW4" s="733"/>
      <c r="AX4" s="733"/>
      <c r="AY4" s="733"/>
      <c r="AZ4" s="733"/>
      <c r="BA4" s="733"/>
      <c r="BB4" s="733"/>
      <c r="BC4" s="733"/>
      <c r="BD4" s="733"/>
      <c r="BE4" s="733"/>
      <c r="BF4" s="733"/>
      <c r="BG4" s="733" t="s">
        <v>212</v>
      </c>
      <c r="BH4" s="733"/>
      <c r="BI4" s="733"/>
      <c r="BJ4" s="733"/>
      <c r="BK4" s="733"/>
      <c r="BL4" s="733"/>
      <c r="BM4" s="733"/>
      <c r="BN4" s="733"/>
      <c r="BO4" s="733" t="s">
        <v>209</v>
      </c>
      <c r="BP4" s="733"/>
      <c r="BQ4" s="733"/>
      <c r="BR4" s="733"/>
      <c r="BS4" s="733" t="s">
        <v>213</v>
      </c>
      <c r="BT4" s="733"/>
      <c r="BU4" s="733"/>
      <c r="BV4" s="733"/>
      <c r="BW4" s="733"/>
      <c r="BX4" s="733"/>
      <c r="BY4" s="733"/>
      <c r="BZ4" s="733"/>
      <c r="CA4" s="733"/>
      <c r="CB4" s="733"/>
      <c r="CD4" s="686" t="s">
        <v>214</v>
      </c>
      <c r="CE4" s="687"/>
      <c r="CF4" s="687"/>
      <c r="CG4" s="687"/>
      <c r="CH4" s="687"/>
      <c r="CI4" s="687"/>
      <c r="CJ4" s="687"/>
      <c r="CK4" s="687"/>
      <c r="CL4" s="687"/>
      <c r="CM4" s="687"/>
      <c r="CN4" s="687"/>
      <c r="CO4" s="687"/>
      <c r="CP4" s="687"/>
      <c r="CQ4" s="687"/>
      <c r="CR4" s="687"/>
      <c r="CS4" s="687"/>
      <c r="CT4" s="687"/>
      <c r="CU4" s="687"/>
      <c r="CV4" s="687"/>
      <c r="CW4" s="687"/>
      <c r="CX4" s="687"/>
      <c r="CY4" s="687"/>
      <c r="CZ4" s="687"/>
      <c r="DA4" s="687"/>
      <c r="DB4" s="687"/>
      <c r="DC4" s="687"/>
      <c r="DD4" s="687"/>
      <c r="DE4" s="687"/>
      <c r="DF4" s="687"/>
      <c r="DG4" s="687"/>
      <c r="DH4" s="687"/>
      <c r="DI4" s="687"/>
      <c r="DJ4" s="687"/>
      <c r="DK4" s="687"/>
      <c r="DL4" s="687"/>
      <c r="DM4" s="687"/>
      <c r="DN4" s="687"/>
      <c r="DO4" s="687"/>
      <c r="DP4" s="687"/>
      <c r="DQ4" s="687"/>
      <c r="DR4" s="687"/>
      <c r="DS4" s="687"/>
      <c r="DT4" s="687"/>
      <c r="DU4" s="687"/>
      <c r="DV4" s="687"/>
      <c r="DW4" s="687"/>
      <c r="DX4" s="687"/>
      <c r="DY4" s="687"/>
      <c r="DZ4" s="687"/>
      <c r="EA4" s="687"/>
      <c r="EB4" s="687"/>
      <c r="EC4" s="688"/>
    </row>
    <row r="5" spans="2:143" ht="11.25" customHeight="1" x14ac:dyDescent="0.2">
      <c r="B5" s="692" t="s">
        <v>215</v>
      </c>
      <c r="C5" s="693"/>
      <c r="D5" s="693"/>
      <c r="E5" s="693"/>
      <c r="F5" s="693"/>
      <c r="G5" s="693"/>
      <c r="H5" s="693"/>
      <c r="I5" s="693"/>
      <c r="J5" s="693"/>
      <c r="K5" s="693"/>
      <c r="L5" s="693"/>
      <c r="M5" s="693"/>
      <c r="N5" s="693"/>
      <c r="O5" s="693"/>
      <c r="P5" s="693"/>
      <c r="Q5" s="694"/>
      <c r="R5" s="689">
        <v>818607</v>
      </c>
      <c r="S5" s="690"/>
      <c r="T5" s="690"/>
      <c r="U5" s="690"/>
      <c r="V5" s="690"/>
      <c r="W5" s="690"/>
      <c r="X5" s="690"/>
      <c r="Y5" s="715"/>
      <c r="Z5" s="728">
        <v>15.3</v>
      </c>
      <c r="AA5" s="728"/>
      <c r="AB5" s="728"/>
      <c r="AC5" s="728"/>
      <c r="AD5" s="729">
        <v>818607</v>
      </c>
      <c r="AE5" s="729"/>
      <c r="AF5" s="729"/>
      <c r="AG5" s="729"/>
      <c r="AH5" s="729"/>
      <c r="AI5" s="729"/>
      <c r="AJ5" s="729"/>
      <c r="AK5" s="729"/>
      <c r="AL5" s="716">
        <v>31.3</v>
      </c>
      <c r="AM5" s="698"/>
      <c r="AN5" s="698"/>
      <c r="AO5" s="717"/>
      <c r="AP5" s="692" t="s">
        <v>216</v>
      </c>
      <c r="AQ5" s="693"/>
      <c r="AR5" s="693"/>
      <c r="AS5" s="693"/>
      <c r="AT5" s="693"/>
      <c r="AU5" s="693"/>
      <c r="AV5" s="693"/>
      <c r="AW5" s="693"/>
      <c r="AX5" s="693"/>
      <c r="AY5" s="693"/>
      <c r="AZ5" s="693"/>
      <c r="BA5" s="693"/>
      <c r="BB5" s="693"/>
      <c r="BC5" s="693"/>
      <c r="BD5" s="693"/>
      <c r="BE5" s="693"/>
      <c r="BF5" s="694"/>
      <c r="BG5" s="634">
        <v>806546</v>
      </c>
      <c r="BH5" s="635"/>
      <c r="BI5" s="635"/>
      <c r="BJ5" s="635"/>
      <c r="BK5" s="635"/>
      <c r="BL5" s="635"/>
      <c r="BM5" s="635"/>
      <c r="BN5" s="636"/>
      <c r="BO5" s="672">
        <v>98.5</v>
      </c>
      <c r="BP5" s="672"/>
      <c r="BQ5" s="672"/>
      <c r="BR5" s="672"/>
      <c r="BS5" s="673" t="s">
        <v>122</v>
      </c>
      <c r="BT5" s="673"/>
      <c r="BU5" s="673"/>
      <c r="BV5" s="673"/>
      <c r="BW5" s="673"/>
      <c r="BX5" s="673"/>
      <c r="BY5" s="673"/>
      <c r="BZ5" s="673"/>
      <c r="CA5" s="673"/>
      <c r="CB5" s="713"/>
      <c r="CD5" s="686" t="s">
        <v>211</v>
      </c>
      <c r="CE5" s="687"/>
      <c r="CF5" s="687"/>
      <c r="CG5" s="687"/>
      <c r="CH5" s="687"/>
      <c r="CI5" s="687"/>
      <c r="CJ5" s="687"/>
      <c r="CK5" s="687"/>
      <c r="CL5" s="687"/>
      <c r="CM5" s="687"/>
      <c r="CN5" s="687"/>
      <c r="CO5" s="687"/>
      <c r="CP5" s="687"/>
      <c r="CQ5" s="688"/>
      <c r="CR5" s="686" t="s">
        <v>217</v>
      </c>
      <c r="CS5" s="687"/>
      <c r="CT5" s="687"/>
      <c r="CU5" s="687"/>
      <c r="CV5" s="687"/>
      <c r="CW5" s="687"/>
      <c r="CX5" s="687"/>
      <c r="CY5" s="688"/>
      <c r="CZ5" s="686" t="s">
        <v>209</v>
      </c>
      <c r="DA5" s="687"/>
      <c r="DB5" s="687"/>
      <c r="DC5" s="688"/>
      <c r="DD5" s="686" t="s">
        <v>218</v>
      </c>
      <c r="DE5" s="687"/>
      <c r="DF5" s="687"/>
      <c r="DG5" s="687"/>
      <c r="DH5" s="687"/>
      <c r="DI5" s="687"/>
      <c r="DJ5" s="687"/>
      <c r="DK5" s="687"/>
      <c r="DL5" s="687"/>
      <c r="DM5" s="687"/>
      <c r="DN5" s="687"/>
      <c r="DO5" s="687"/>
      <c r="DP5" s="688"/>
      <c r="DQ5" s="686" t="s">
        <v>219</v>
      </c>
      <c r="DR5" s="687"/>
      <c r="DS5" s="687"/>
      <c r="DT5" s="687"/>
      <c r="DU5" s="687"/>
      <c r="DV5" s="687"/>
      <c r="DW5" s="687"/>
      <c r="DX5" s="687"/>
      <c r="DY5" s="687"/>
      <c r="DZ5" s="687"/>
      <c r="EA5" s="687"/>
      <c r="EB5" s="687"/>
      <c r="EC5" s="688"/>
    </row>
    <row r="6" spans="2:143" ht="11.25" customHeight="1" x14ac:dyDescent="0.2">
      <c r="B6" s="631" t="s">
        <v>220</v>
      </c>
      <c r="C6" s="632"/>
      <c r="D6" s="632"/>
      <c r="E6" s="632"/>
      <c r="F6" s="632"/>
      <c r="G6" s="632"/>
      <c r="H6" s="632"/>
      <c r="I6" s="632"/>
      <c r="J6" s="632"/>
      <c r="K6" s="632"/>
      <c r="L6" s="632"/>
      <c r="M6" s="632"/>
      <c r="N6" s="632"/>
      <c r="O6" s="632"/>
      <c r="P6" s="632"/>
      <c r="Q6" s="633"/>
      <c r="R6" s="634">
        <v>28892</v>
      </c>
      <c r="S6" s="635"/>
      <c r="T6" s="635"/>
      <c r="U6" s="635"/>
      <c r="V6" s="635"/>
      <c r="W6" s="635"/>
      <c r="X6" s="635"/>
      <c r="Y6" s="636"/>
      <c r="Z6" s="672">
        <v>0.5</v>
      </c>
      <c r="AA6" s="672"/>
      <c r="AB6" s="672"/>
      <c r="AC6" s="672"/>
      <c r="AD6" s="673">
        <v>28892</v>
      </c>
      <c r="AE6" s="673"/>
      <c r="AF6" s="673"/>
      <c r="AG6" s="673"/>
      <c r="AH6" s="673"/>
      <c r="AI6" s="673"/>
      <c r="AJ6" s="673"/>
      <c r="AK6" s="673"/>
      <c r="AL6" s="637">
        <v>1.1000000000000001</v>
      </c>
      <c r="AM6" s="638"/>
      <c r="AN6" s="638"/>
      <c r="AO6" s="674"/>
      <c r="AP6" s="631" t="s">
        <v>221</v>
      </c>
      <c r="AQ6" s="632"/>
      <c r="AR6" s="632"/>
      <c r="AS6" s="632"/>
      <c r="AT6" s="632"/>
      <c r="AU6" s="632"/>
      <c r="AV6" s="632"/>
      <c r="AW6" s="632"/>
      <c r="AX6" s="632"/>
      <c r="AY6" s="632"/>
      <c r="AZ6" s="632"/>
      <c r="BA6" s="632"/>
      <c r="BB6" s="632"/>
      <c r="BC6" s="632"/>
      <c r="BD6" s="632"/>
      <c r="BE6" s="632"/>
      <c r="BF6" s="633"/>
      <c r="BG6" s="634">
        <v>806546</v>
      </c>
      <c r="BH6" s="635"/>
      <c r="BI6" s="635"/>
      <c r="BJ6" s="635"/>
      <c r="BK6" s="635"/>
      <c r="BL6" s="635"/>
      <c r="BM6" s="635"/>
      <c r="BN6" s="636"/>
      <c r="BO6" s="672">
        <v>98.5</v>
      </c>
      <c r="BP6" s="672"/>
      <c r="BQ6" s="672"/>
      <c r="BR6" s="672"/>
      <c r="BS6" s="673" t="s">
        <v>122</v>
      </c>
      <c r="BT6" s="673"/>
      <c r="BU6" s="673"/>
      <c r="BV6" s="673"/>
      <c r="BW6" s="673"/>
      <c r="BX6" s="673"/>
      <c r="BY6" s="673"/>
      <c r="BZ6" s="673"/>
      <c r="CA6" s="673"/>
      <c r="CB6" s="713"/>
      <c r="CD6" s="692" t="s">
        <v>222</v>
      </c>
      <c r="CE6" s="693"/>
      <c r="CF6" s="693"/>
      <c r="CG6" s="693"/>
      <c r="CH6" s="693"/>
      <c r="CI6" s="693"/>
      <c r="CJ6" s="693"/>
      <c r="CK6" s="693"/>
      <c r="CL6" s="693"/>
      <c r="CM6" s="693"/>
      <c r="CN6" s="693"/>
      <c r="CO6" s="693"/>
      <c r="CP6" s="693"/>
      <c r="CQ6" s="694"/>
      <c r="CR6" s="634">
        <v>66735</v>
      </c>
      <c r="CS6" s="635"/>
      <c r="CT6" s="635"/>
      <c r="CU6" s="635"/>
      <c r="CV6" s="635"/>
      <c r="CW6" s="635"/>
      <c r="CX6" s="635"/>
      <c r="CY6" s="636"/>
      <c r="CZ6" s="716">
        <v>1.3</v>
      </c>
      <c r="DA6" s="698"/>
      <c r="DB6" s="698"/>
      <c r="DC6" s="718"/>
      <c r="DD6" s="640" t="s">
        <v>122</v>
      </c>
      <c r="DE6" s="635"/>
      <c r="DF6" s="635"/>
      <c r="DG6" s="635"/>
      <c r="DH6" s="635"/>
      <c r="DI6" s="635"/>
      <c r="DJ6" s="635"/>
      <c r="DK6" s="635"/>
      <c r="DL6" s="635"/>
      <c r="DM6" s="635"/>
      <c r="DN6" s="635"/>
      <c r="DO6" s="635"/>
      <c r="DP6" s="636"/>
      <c r="DQ6" s="640">
        <v>66735</v>
      </c>
      <c r="DR6" s="635"/>
      <c r="DS6" s="635"/>
      <c r="DT6" s="635"/>
      <c r="DU6" s="635"/>
      <c r="DV6" s="635"/>
      <c r="DW6" s="635"/>
      <c r="DX6" s="635"/>
      <c r="DY6" s="635"/>
      <c r="DZ6" s="635"/>
      <c r="EA6" s="635"/>
      <c r="EB6" s="635"/>
      <c r="EC6" s="671"/>
    </row>
    <row r="7" spans="2:143" ht="11.25" customHeight="1" x14ac:dyDescent="0.2">
      <c r="B7" s="631" t="s">
        <v>223</v>
      </c>
      <c r="C7" s="632"/>
      <c r="D7" s="632"/>
      <c r="E7" s="632"/>
      <c r="F7" s="632"/>
      <c r="G7" s="632"/>
      <c r="H7" s="632"/>
      <c r="I7" s="632"/>
      <c r="J7" s="632"/>
      <c r="K7" s="632"/>
      <c r="L7" s="632"/>
      <c r="M7" s="632"/>
      <c r="N7" s="632"/>
      <c r="O7" s="632"/>
      <c r="P7" s="632"/>
      <c r="Q7" s="633"/>
      <c r="R7" s="634">
        <v>130</v>
      </c>
      <c r="S7" s="635"/>
      <c r="T7" s="635"/>
      <c r="U7" s="635"/>
      <c r="V7" s="635"/>
      <c r="W7" s="635"/>
      <c r="X7" s="635"/>
      <c r="Y7" s="636"/>
      <c r="Z7" s="672">
        <v>0</v>
      </c>
      <c r="AA7" s="672"/>
      <c r="AB7" s="672"/>
      <c r="AC7" s="672"/>
      <c r="AD7" s="673">
        <v>130</v>
      </c>
      <c r="AE7" s="673"/>
      <c r="AF7" s="673"/>
      <c r="AG7" s="673"/>
      <c r="AH7" s="673"/>
      <c r="AI7" s="673"/>
      <c r="AJ7" s="673"/>
      <c r="AK7" s="673"/>
      <c r="AL7" s="637">
        <v>0</v>
      </c>
      <c r="AM7" s="638"/>
      <c r="AN7" s="638"/>
      <c r="AO7" s="674"/>
      <c r="AP7" s="631" t="s">
        <v>224</v>
      </c>
      <c r="AQ7" s="632"/>
      <c r="AR7" s="632"/>
      <c r="AS7" s="632"/>
      <c r="AT7" s="632"/>
      <c r="AU7" s="632"/>
      <c r="AV7" s="632"/>
      <c r="AW7" s="632"/>
      <c r="AX7" s="632"/>
      <c r="AY7" s="632"/>
      <c r="AZ7" s="632"/>
      <c r="BA7" s="632"/>
      <c r="BB7" s="632"/>
      <c r="BC7" s="632"/>
      <c r="BD7" s="632"/>
      <c r="BE7" s="632"/>
      <c r="BF7" s="633"/>
      <c r="BG7" s="634">
        <v>226173</v>
      </c>
      <c r="BH7" s="635"/>
      <c r="BI7" s="635"/>
      <c r="BJ7" s="635"/>
      <c r="BK7" s="635"/>
      <c r="BL7" s="635"/>
      <c r="BM7" s="635"/>
      <c r="BN7" s="636"/>
      <c r="BO7" s="672">
        <v>27.6</v>
      </c>
      <c r="BP7" s="672"/>
      <c r="BQ7" s="672"/>
      <c r="BR7" s="672"/>
      <c r="BS7" s="673" t="s">
        <v>122</v>
      </c>
      <c r="BT7" s="673"/>
      <c r="BU7" s="673"/>
      <c r="BV7" s="673"/>
      <c r="BW7" s="673"/>
      <c r="BX7" s="673"/>
      <c r="BY7" s="673"/>
      <c r="BZ7" s="673"/>
      <c r="CA7" s="673"/>
      <c r="CB7" s="713"/>
      <c r="CD7" s="631" t="s">
        <v>225</v>
      </c>
      <c r="CE7" s="632"/>
      <c r="CF7" s="632"/>
      <c r="CG7" s="632"/>
      <c r="CH7" s="632"/>
      <c r="CI7" s="632"/>
      <c r="CJ7" s="632"/>
      <c r="CK7" s="632"/>
      <c r="CL7" s="632"/>
      <c r="CM7" s="632"/>
      <c r="CN7" s="632"/>
      <c r="CO7" s="632"/>
      <c r="CP7" s="632"/>
      <c r="CQ7" s="633"/>
      <c r="CR7" s="634">
        <v>1652400</v>
      </c>
      <c r="CS7" s="635"/>
      <c r="CT7" s="635"/>
      <c r="CU7" s="635"/>
      <c r="CV7" s="635"/>
      <c r="CW7" s="635"/>
      <c r="CX7" s="635"/>
      <c r="CY7" s="636"/>
      <c r="CZ7" s="672">
        <v>32.1</v>
      </c>
      <c r="DA7" s="672"/>
      <c r="DB7" s="672"/>
      <c r="DC7" s="672"/>
      <c r="DD7" s="640">
        <v>781</v>
      </c>
      <c r="DE7" s="635"/>
      <c r="DF7" s="635"/>
      <c r="DG7" s="635"/>
      <c r="DH7" s="635"/>
      <c r="DI7" s="635"/>
      <c r="DJ7" s="635"/>
      <c r="DK7" s="635"/>
      <c r="DL7" s="635"/>
      <c r="DM7" s="635"/>
      <c r="DN7" s="635"/>
      <c r="DO7" s="635"/>
      <c r="DP7" s="636"/>
      <c r="DQ7" s="640">
        <v>801548</v>
      </c>
      <c r="DR7" s="635"/>
      <c r="DS7" s="635"/>
      <c r="DT7" s="635"/>
      <c r="DU7" s="635"/>
      <c r="DV7" s="635"/>
      <c r="DW7" s="635"/>
      <c r="DX7" s="635"/>
      <c r="DY7" s="635"/>
      <c r="DZ7" s="635"/>
      <c r="EA7" s="635"/>
      <c r="EB7" s="635"/>
      <c r="EC7" s="671"/>
    </row>
    <row r="8" spans="2:143" ht="11.25" customHeight="1" x14ac:dyDescent="0.2">
      <c r="B8" s="631" t="s">
        <v>226</v>
      </c>
      <c r="C8" s="632"/>
      <c r="D8" s="632"/>
      <c r="E8" s="632"/>
      <c r="F8" s="632"/>
      <c r="G8" s="632"/>
      <c r="H8" s="632"/>
      <c r="I8" s="632"/>
      <c r="J8" s="632"/>
      <c r="K8" s="632"/>
      <c r="L8" s="632"/>
      <c r="M8" s="632"/>
      <c r="N8" s="632"/>
      <c r="O8" s="632"/>
      <c r="P8" s="632"/>
      <c r="Q8" s="633"/>
      <c r="R8" s="634">
        <v>2081</v>
      </c>
      <c r="S8" s="635"/>
      <c r="T8" s="635"/>
      <c r="U8" s="635"/>
      <c r="V8" s="635"/>
      <c r="W8" s="635"/>
      <c r="X8" s="635"/>
      <c r="Y8" s="636"/>
      <c r="Z8" s="672">
        <v>0</v>
      </c>
      <c r="AA8" s="672"/>
      <c r="AB8" s="672"/>
      <c r="AC8" s="672"/>
      <c r="AD8" s="673">
        <v>2081</v>
      </c>
      <c r="AE8" s="673"/>
      <c r="AF8" s="673"/>
      <c r="AG8" s="673"/>
      <c r="AH8" s="673"/>
      <c r="AI8" s="673"/>
      <c r="AJ8" s="673"/>
      <c r="AK8" s="673"/>
      <c r="AL8" s="637">
        <v>0.1</v>
      </c>
      <c r="AM8" s="638"/>
      <c r="AN8" s="638"/>
      <c r="AO8" s="674"/>
      <c r="AP8" s="631" t="s">
        <v>227</v>
      </c>
      <c r="AQ8" s="632"/>
      <c r="AR8" s="632"/>
      <c r="AS8" s="632"/>
      <c r="AT8" s="632"/>
      <c r="AU8" s="632"/>
      <c r="AV8" s="632"/>
      <c r="AW8" s="632"/>
      <c r="AX8" s="632"/>
      <c r="AY8" s="632"/>
      <c r="AZ8" s="632"/>
      <c r="BA8" s="632"/>
      <c r="BB8" s="632"/>
      <c r="BC8" s="632"/>
      <c r="BD8" s="632"/>
      <c r="BE8" s="632"/>
      <c r="BF8" s="633"/>
      <c r="BG8" s="634">
        <v>5151</v>
      </c>
      <c r="BH8" s="635"/>
      <c r="BI8" s="635"/>
      <c r="BJ8" s="635"/>
      <c r="BK8" s="635"/>
      <c r="BL8" s="635"/>
      <c r="BM8" s="635"/>
      <c r="BN8" s="636"/>
      <c r="BO8" s="672">
        <v>0.6</v>
      </c>
      <c r="BP8" s="672"/>
      <c r="BQ8" s="672"/>
      <c r="BR8" s="672"/>
      <c r="BS8" s="673" t="s">
        <v>122</v>
      </c>
      <c r="BT8" s="673"/>
      <c r="BU8" s="673"/>
      <c r="BV8" s="673"/>
      <c r="BW8" s="673"/>
      <c r="BX8" s="673"/>
      <c r="BY8" s="673"/>
      <c r="BZ8" s="673"/>
      <c r="CA8" s="673"/>
      <c r="CB8" s="713"/>
      <c r="CD8" s="631" t="s">
        <v>228</v>
      </c>
      <c r="CE8" s="632"/>
      <c r="CF8" s="632"/>
      <c r="CG8" s="632"/>
      <c r="CH8" s="632"/>
      <c r="CI8" s="632"/>
      <c r="CJ8" s="632"/>
      <c r="CK8" s="632"/>
      <c r="CL8" s="632"/>
      <c r="CM8" s="632"/>
      <c r="CN8" s="632"/>
      <c r="CO8" s="632"/>
      <c r="CP8" s="632"/>
      <c r="CQ8" s="633"/>
      <c r="CR8" s="634">
        <v>729752</v>
      </c>
      <c r="CS8" s="635"/>
      <c r="CT8" s="635"/>
      <c r="CU8" s="635"/>
      <c r="CV8" s="635"/>
      <c r="CW8" s="635"/>
      <c r="CX8" s="635"/>
      <c r="CY8" s="636"/>
      <c r="CZ8" s="672">
        <v>14.2</v>
      </c>
      <c r="DA8" s="672"/>
      <c r="DB8" s="672"/>
      <c r="DC8" s="672"/>
      <c r="DD8" s="640" t="s">
        <v>122</v>
      </c>
      <c r="DE8" s="635"/>
      <c r="DF8" s="635"/>
      <c r="DG8" s="635"/>
      <c r="DH8" s="635"/>
      <c r="DI8" s="635"/>
      <c r="DJ8" s="635"/>
      <c r="DK8" s="635"/>
      <c r="DL8" s="635"/>
      <c r="DM8" s="635"/>
      <c r="DN8" s="635"/>
      <c r="DO8" s="635"/>
      <c r="DP8" s="636"/>
      <c r="DQ8" s="640">
        <v>493599</v>
      </c>
      <c r="DR8" s="635"/>
      <c r="DS8" s="635"/>
      <c r="DT8" s="635"/>
      <c r="DU8" s="635"/>
      <c r="DV8" s="635"/>
      <c r="DW8" s="635"/>
      <c r="DX8" s="635"/>
      <c r="DY8" s="635"/>
      <c r="DZ8" s="635"/>
      <c r="EA8" s="635"/>
      <c r="EB8" s="635"/>
      <c r="EC8" s="671"/>
    </row>
    <row r="9" spans="2:143" ht="11.25" customHeight="1" x14ac:dyDescent="0.2">
      <c r="B9" s="631" t="s">
        <v>229</v>
      </c>
      <c r="C9" s="632"/>
      <c r="D9" s="632"/>
      <c r="E9" s="632"/>
      <c r="F9" s="632"/>
      <c r="G9" s="632"/>
      <c r="H9" s="632"/>
      <c r="I9" s="632"/>
      <c r="J9" s="632"/>
      <c r="K9" s="632"/>
      <c r="L9" s="632"/>
      <c r="M9" s="632"/>
      <c r="N9" s="632"/>
      <c r="O9" s="632"/>
      <c r="P9" s="632"/>
      <c r="Q9" s="633"/>
      <c r="R9" s="634">
        <v>2686</v>
      </c>
      <c r="S9" s="635"/>
      <c r="T9" s="635"/>
      <c r="U9" s="635"/>
      <c r="V9" s="635"/>
      <c r="W9" s="635"/>
      <c r="X9" s="635"/>
      <c r="Y9" s="636"/>
      <c r="Z9" s="672">
        <v>0.1</v>
      </c>
      <c r="AA9" s="672"/>
      <c r="AB9" s="672"/>
      <c r="AC9" s="672"/>
      <c r="AD9" s="673">
        <v>2686</v>
      </c>
      <c r="AE9" s="673"/>
      <c r="AF9" s="673"/>
      <c r="AG9" s="673"/>
      <c r="AH9" s="673"/>
      <c r="AI9" s="673"/>
      <c r="AJ9" s="673"/>
      <c r="AK9" s="673"/>
      <c r="AL9" s="637">
        <v>0.1</v>
      </c>
      <c r="AM9" s="638"/>
      <c r="AN9" s="638"/>
      <c r="AO9" s="674"/>
      <c r="AP9" s="631" t="s">
        <v>230</v>
      </c>
      <c r="AQ9" s="632"/>
      <c r="AR9" s="632"/>
      <c r="AS9" s="632"/>
      <c r="AT9" s="632"/>
      <c r="AU9" s="632"/>
      <c r="AV9" s="632"/>
      <c r="AW9" s="632"/>
      <c r="AX9" s="632"/>
      <c r="AY9" s="632"/>
      <c r="AZ9" s="632"/>
      <c r="BA9" s="632"/>
      <c r="BB9" s="632"/>
      <c r="BC9" s="632"/>
      <c r="BD9" s="632"/>
      <c r="BE9" s="632"/>
      <c r="BF9" s="633"/>
      <c r="BG9" s="634">
        <v>123230</v>
      </c>
      <c r="BH9" s="635"/>
      <c r="BI9" s="635"/>
      <c r="BJ9" s="635"/>
      <c r="BK9" s="635"/>
      <c r="BL9" s="635"/>
      <c r="BM9" s="635"/>
      <c r="BN9" s="636"/>
      <c r="BO9" s="672">
        <v>15.1</v>
      </c>
      <c r="BP9" s="672"/>
      <c r="BQ9" s="672"/>
      <c r="BR9" s="672"/>
      <c r="BS9" s="673" t="s">
        <v>122</v>
      </c>
      <c r="BT9" s="673"/>
      <c r="BU9" s="673"/>
      <c r="BV9" s="673"/>
      <c r="BW9" s="673"/>
      <c r="BX9" s="673"/>
      <c r="BY9" s="673"/>
      <c r="BZ9" s="673"/>
      <c r="CA9" s="673"/>
      <c r="CB9" s="713"/>
      <c r="CD9" s="631" t="s">
        <v>231</v>
      </c>
      <c r="CE9" s="632"/>
      <c r="CF9" s="632"/>
      <c r="CG9" s="632"/>
      <c r="CH9" s="632"/>
      <c r="CI9" s="632"/>
      <c r="CJ9" s="632"/>
      <c r="CK9" s="632"/>
      <c r="CL9" s="632"/>
      <c r="CM9" s="632"/>
      <c r="CN9" s="632"/>
      <c r="CO9" s="632"/>
      <c r="CP9" s="632"/>
      <c r="CQ9" s="633"/>
      <c r="CR9" s="634">
        <v>212162</v>
      </c>
      <c r="CS9" s="635"/>
      <c r="CT9" s="635"/>
      <c r="CU9" s="635"/>
      <c r="CV9" s="635"/>
      <c r="CW9" s="635"/>
      <c r="CX9" s="635"/>
      <c r="CY9" s="636"/>
      <c r="CZ9" s="672">
        <v>4.0999999999999996</v>
      </c>
      <c r="DA9" s="672"/>
      <c r="DB9" s="672"/>
      <c r="DC9" s="672"/>
      <c r="DD9" s="640">
        <v>41598</v>
      </c>
      <c r="DE9" s="635"/>
      <c r="DF9" s="635"/>
      <c r="DG9" s="635"/>
      <c r="DH9" s="635"/>
      <c r="DI9" s="635"/>
      <c r="DJ9" s="635"/>
      <c r="DK9" s="635"/>
      <c r="DL9" s="635"/>
      <c r="DM9" s="635"/>
      <c r="DN9" s="635"/>
      <c r="DO9" s="635"/>
      <c r="DP9" s="636"/>
      <c r="DQ9" s="640">
        <v>162695</v>
      </c>
      <c r="DR9" s="635"/>
      <c r="DS9" s="635"/>
      <c r="DT9" s="635"/>
      <c r="DU9" s="635"/>
      <c r="DV9" s="635"/>
      <c r="DW9" s="635"/>
      <c r="DX9" s="635"/>
      <c r="DY9" s="635"/>
      <c r="DZ9" s="635"/>
      <c r="EA9" s="635"/>
      <c r="EB9" s="635"/>
      <c r="EC9" s="671"/>
    </row>
    <row r="10" spans="2:143" ht="11.25" customHeight="1" x14ac:dyDescent="0.2">
      <c r="B10" s="631" t="s">
        <v>232</v>
      </c>
      <c r="C10" s="632"/>
      <c r="D10" s="632"/>
      <c r="E10" s="632"/>
      <c r="F10" s="632"/>
      <c r="G10" s="632"/>
      <c r="H10" s="632"/>
      <c r="I10" s="632"/>
      <c r="J10" s="632"/>
      <c r="K10" s="632"/>
      <c r="L10" s="632"/>
      <c r="M10" s="632"/>
      <c r="N10" s="632"/>
      <c r="O10" s="632"/>
      <c r="P10" s="632"/>
      <c r="Q10" s="633"/>
      <c r="R10" s="634" t="s">
        <v>122</v>
      </c>
      <c r="S10" s="635"/>
      <c r="T10" s="635"/>
      <c r="U10" s="635"/>
      <c r="V10" s="635"/>
      <c r="W10" s="635"/>
      <c r="X10" s="635"/>
      <c r="Y10" s="636"/>
      <c r="Z10" s="672" t="s">
        <v>122</v>
      </c>
      <c r="AA10" s="672"/>
      <c r="AB10" s="672"/>
      <c r="AC10" s="672"/>
      <c r="AD10" s="673" t="s">
        <v>122</v>
      </c>
      <c r="AE10" s="673"/>
      <c r="AF10" s="673"/>
      <c r="AG10" s="673"/>
      <c r="AH10" s="673"/>
      <c r="AI10" s="673"/>
      <c r="AJ10" s="673"/>
      <c r="AK10" s="673"/>
      <c r="AL10" s="637" t="s">
        <v>122</v>
      </c>
      <c r="AM10" s="638"/>
      <c r="AN10" s="638"/>
      <c r="AO10" s="674"/>
      <c r="AP10" s="631" t="s">
        <v>233</v>
      </c>
      <c r="AQ10" s="632"/>
      <c r="AR10" s="632"/>
      <c r="AS10" s="632"/>
      <c r="AT10" s="632"/>
      <c r="AU10" s="632"/>
      <c r="AV10" s="632"/>
      <c r="AW10" s="632"/>
      <c r="AX10" s="632"/>
      <c r="AY10" s="632"/>
      <c r="AZ10" s="632"/>
      <c r="BA10" s="632"/>
      <c r="BB10" s="632"/>
      <c r="BC10" s="632"/>
      <c r="BD10" s="632"/>
      <c r="BE10" s="632"/>
      <c r="BF10" s="633"/>
      <c r="BG10" s="634">
        <v>9505</v>
      </c>
      <c r="BH10" s="635"/>
      <c r="BI10" s="635"/>
      <c r="BJ10" s="635"/>
      <c r="BK10" s="635"/>
      <c r="BL10" s="635"/>
      <c r="BM10" s="635"/>
      <c r="BN10" s="636"/>
      <c r="BO10" s="672">
        <v>1.2</v>
      </c>
      <c r="BP10" s="672"/>
      <c r="BQ10" s="672"/>
      <c r="BR10" s="672"/>
      <c r="BS10" s="673" t="s">
        <v>122</v>
      </c>
      <c r="BT10" s="673"/>
      <c r="BU10" s="673"/>
      <c r="BV10" s="673"/>
      <c r="BW10" s="673"/>
      <c r="BX10" s="673"/>
      <c r="BY10" s="673"/>
      <c r="BZ10" s="673"/>
      <c r="CA10" s="673"/>
      <c r="CB10" s="713"/>
      <c r="CD10" s="631" t="s">
        <v>234</v>
      </c>
      <c r="CE10" s="632"/>
      <c r="CF10" s="632"/>
      <c r="CG10" s="632"/>
      <c r="CH10" s="632"/>
      <c r="CI10" s="632"/>
      <c r="CJ10" s="632"/>
      <c r="CK10" s="632"/>
      <c r="CL10" s="632"/>
      <c r="CM10" s="632"/>
      <c r="CN10" s="632"/>
      <c r="CO10" s="632"/>
      <c r="CP10" s="632"/>
      <c r="CQ10" s="633"/>
      <c r="CR10" s="634" t="s">
        <v>122</v>
      </c>
      <c r="CS10" s="635"/>
      <c r="CT10" s="635"/>
      <c r="CU10" s="635"/>
      <c r="CV10" s="635"/>
      <c r="CW10" s="635"/>
      <c r="CX10" s="635"/>
      <c r="CY10" s="636"/>
      <c r="CZ10" s="672" t="s">
        <v>122</v>
      </c>
      <c r="DA10" s="672"/>
      <c r="DB10" s="672"/>
      <c r="DC10" s="672"/>
      <c r="DD10" s="640" t="s">
        <v>122</v>
      </c>
      <c r="DE10" s="635"/>
      <c r="DF10" s="635"/>
      <c r="DG10" s="635"/>
      <c r="DH10" s="635"/>
      <c r="DI10" s="635"/>
      <c r="DJ10" s="635"/>
      <c r="DK10" s="635"/>
      <c r="DL10" s="635"/>
      <c r="DM10" s="635"/>
      <c r="DN10" s="635"/>
      <c r="DO10" s="635"/>
      <c r="DP10" s="636"/>
      <c r="DQ10" s="640" t="s">
        <v>122</v>
      </c>
      <c r="DR10" s="635"/>
      <c r="DS10" s="635"/>
      <c r="DT10" s="635"/>
      <c r="DU10" s="635"/>
      <c r="DV10" s="635"/>
      <c r="DW10" s="635"/>
      <c r="DX10" s="635"/>
      <c r="DY10" s="635"/>
      <c r="DZ10" s="635"/>
      <c r="EA10" s="635"/>
      <c r="EB10" s="635"/>
      <c r="EC10" s="671"/>
    </row>
    <row r="11" spans="2:143" ht="11.25" customHeight="1" x14ac:dyDescent="0.2">
      <c r="B11" s="631" t="s">
        <v>235</v>
      </c>
      <c r="C11" s="632"/>
      <c r="D11" s="632"/>
      <c r="E11" s="632"/>
      <c r="F11" s="632"/>
      <c r="G11" s="632"/>
      <c r="H11" s="632"/>
      <c r="I11" s="632"/>
      <c r="J11" s="632"/>
      <c r="K11" s="632"/>
      <c r="L11" s="632"/>
      <c r="M11" s="632"/>
      <c r="N11" s="632"/>
      <c r="O11" s="632"/>
      <c r="P11" s="632"/>
      <c r="Q11" s="633"/>
      <c r="R11" s="634">
        <v>104534</v>
      </c>
      <c r="S11" s="635"/>
      <c r="T11" s="635"/>
      <c r="U11" s="635"/>
      <c r="V11" s="635"/>
      <c r="W11" s="635"/>
      <c r="X11" s="635"/>
      <c r="Y11" s="636"/>
      <c r="Z11" s="637">
        <v>2</v>
      </c>
      <c r="AA11" s="638"/>
      <c r="AB11" s="638"/>
      <c r="AC11" s="639"/>
      <c r="AD11" s="640">
        <v>104534</v>
      </c>
      <c r="AE11" s="635"/>
      <c r="AF11" s="635"/>
      <c r="AG11" s="635"/>
      <c r="AH11" s="635"/>
      <c r="AI11" s="635"/>
      <c r="AJ11" s="635"/>
      <c r="AK11" s="636"/>
      <c r="AL11" s="637">
        <v>4</v>
      </c>
      <c r="AM11" s="638"/>
      <c r="AN11" s="638"/>
      <c r="AO11" s="674"/>
      <c r="AP11" s="631" t="s">
        <v>236</v>
      </c>
      <c r="AQ11" s="632"/>
      <c r="AR11" s="632"/>
      <c r="AS11" s="632"/>
      <c r="AT11" s="632"/>
      <c r="AU11" s="632"/>
      <c r="AV11" s="632"/>
      <c r="AW11" s="632"/>
      <c r="AX11" s="632"/>
      <c r="AY11" s="632"/>
      <c r="AZ11" s="632"/>
      <c r="BA11" s="632"/>
      <c r="BB11" s="632"/>
      <c r="BC11" s="632"/>
      <c r="BD11" s="632"/>
      <c r="BE11" s="632"/>
      <c r="BF11" s="633"/>
      <c r="BG11" s="634">
        <v>88287</v>
      </c>
      <c r="BH11" s="635"/>
      <c r="BI11" s="635"/>
      <c r="BJ11" s="635"/>
      <c r="BK11" s="635"/>
      <c r="BL11" s="635"/>
      <c r="BM11" s="635"/>
      <c r="BN11" s="636"/>
      <c r="BO11" s="672">
        <v>10.8</v>
      </c>
      <c r="BP11" s="672"/>
      <c r="BQ11" s="672"/>
      <c r="BR11" s="672"/>
      <c r="BS11" s="673" t="s">
        <v>122</v>
      </c>
      <c r="BT11" s="673"/>
      <c r="BU11" s="673"/>
      <c r="BV11" s="673"/>
      <c r="BW11" s="673"/>
      <c r="BX11" s="673"/>
      <c r="BY11" s="673"/>
      <c r="BZ11" s="673"/>
      <c r="CA11" s="673"/>
      <c r="CB11" s="713"/>
      <c r="CD11" s="631" t="s">
        <v>237</v>
      </c>
      <c r="CE11" s="632"/>
      <c r="CF11" s="632"/>
      <c r="CG11" s="632"/>
      <c r="CH11" s="632"/>
      <c r="CI11" s="632"/>
      <c r="CJ11" s="632"/>
      <c r="CK11" s="632"/>
      <c r="CL11" s="632"/>
      <c r="CM11" s="632"/>
      <c r="CN11" s="632"/>
      <c r="CO11" s="632"/>
      <c r="CP11" s="632"/>
      <c r="CQ11" s="633"/>
      <c r="CR11" s="634">
        <v>312084</v>
      </c>
      <c r="CS11" s="635"/>
      <c r="CT11" s="635"/>
      <c r="CU11" s="635"/>
      <c r="CV11" s="635"/>
      <c r="CW11" s="635"/>
      <c r="CX11" s="635"/>
      <c r="CY11" s="636"/>
      <c r="CZ11" s="672">
        <v>6.1</v>
      </c>
      <c r="DA11" s="672"/>
      <c r="DB11" s="672"/>
      <c r="DC11" s="672"/>
      <c r="DD11" s="640">
        <v>67469</v>
      </c>
      <c r="DE11" s="635"/>
      <c r="DF11" s="635"/>
      <c r="DG11" s="635"/>
      <c r="DH11" s="635"/>
      <c r="DI11" s="635"/>
      <c r="DJ11" s="635"/>
      <c r="DK11" s="635"/>
      <c r="DL11" s="635"/>
      <c r="DM11" s="635"/>
      <c r="DN11" s="635"/>
      <c r="DO11" s="635"/>
      <c r="DP11" s="636"/>
      <c r="DQ11" s="640">
        <v>139481</v>
      </c>
      <c r="DR11" s="635"/>
      <c r="DS11" s="635"/>
      <c r="DT11" s="635"/>
      <c r="DU11" s="635"/>
      <c r="DV11" s="635"/>
      <c r="DW11" s="635"/>
      <c r="DX11" s="635"/>
      <c r="DY11" s="635"/>
      <c r="DZ11" s="635"/>
      <c r="EA11" s="635"/>
      <c r="EB11" s="635"/>
      <c r="EC11" s="671"/>
    </row>
    <row r="12" spans="2:143" ht="11.25" customHeight="1" x14ac:dyDescent="0.2">
      <c r="B12" s="631" t="s">
        <v>238</v>
      </c>
      <c r="C12" s="632"/>
      <c r="D12" s="632"/>
      <c r="E12" s="632"/>
      <c r="F12" s="632"/>
      <c r="G12" s="632"/>
      <c r="H12" s="632"/>
      <c r="I12" s="632"/>
      <c r="J12" s="632"/>
      <c r="K12" s="632"/>
      <c r="L12" s="632"/>
      <c r="M12" s="632"/>
      <c r="N12" s="632"/>
      <c r="O12" s="632"/>
      <c r="P12" s="632"/>
      <c r="Q12" s="633"/>
      <c r="R12" s="634">
        <v>4969</v>
      </c>
      <c r="S12" s="635"/>
      <c r="T12" s="635"/>
      <c r="U12" s="635"/>
      <c r="V12" s="635"/>
      <c r="W12" s="635"/>
      <c r="X12" s="635"/>
      <c r="Y12" s="636"/>
      <c r="Z12" s="672">
        <v>0.1</v>
      </c>
      <c r="AA12" s="672"/>
      <c r="AB12" s="672"/>
      <c r="AC12" s="672"/>
      <c r="AD12" s="673">
        <v>4969</v>
      </c>
      <c r="AE12" s="673"/>
      <c r="AF12" s="673"/>
      <c r="AG12" s="673"/>
      <c r="AH12" s="673"/>
      <c r="AI12" s="673"/>
      <c r="AJ12" s="673"/>
      <c r="AK12" s="673"/>
      <c r="AL12" s="637">
        <v>0.2</v>
      </c>
      <c r="AM12" s="638"/>
      <c r="AN12" s="638"/>
      <c r="AO12" s="674"/>
      <c r="AP12" s="631" t="s">
        <v>239</v>
      </c>
      <c r="AQ12" s="632"/>
      <c r="AR12" s="632"/>
      <c r="AS12" s="632"/>
      <c r="AT12" s="632"/>
      <c r="AU12" s="632"/>
      <c r="AV12" s="632"/>
      <c r="AW12" s="632"/>
      <c r="AX12" s="632"/>
      <c r="AY12" s="632"/>
      <c r="AZ12" s="632"/>
      <c r="BA12" s="632"/>
      <c r="BB12" s="632"/>
      <c r="BC12" s="632"/>
      <c r="BD12" s="632"/>
      <c r="BE12" s="632"/>
      <c r="BF12" s="633"/>
      <c r="BG12" s="634">
        <v>548414</v>
      </c>
      <c r="BH12" s="635"/>
      <c r="BI12" s="635"/>
      <c r="BJ12" s="635"/>
      <c r="BK12" s="635"/>
      <c r="BL12" s="635"/>
      <c r="BM12" s="635"/>
      <c r="BN12" s="636"/>
      <c r="BO12" s="672">
        <v>67</v>
      </c>
      <c r="BP12" s="672"/>
      <c r="BQ12" s="672"/>
      <c r="BR12" s="672"/>
      <c r="BS12" s="673" t="s">
        <v>122</v>
      </c>
      <c r="BT12" s="673"/>
      <c r="BU12" s="673"/>
      <c r="BV12" s="673"/>
      <c r="BW12" s="673"/>
      <c r="BX12" s="673"/>
      <c r="BY12" s="673"/>
      <c r="BZ12" s="673"/>
      <c r="CA12" s="673"/>
      <c r="CB12" s="713"/>
      <c r="CD12" s="631" t="s">
        <v>240</v>
      </c>
      <c r="CE12" s="632"/>
      <c r="CF12" s="632"/>
      <c r="CG12" s="632"/>
      <c r="CH12" s="632"/>
      <c r="CI12" s="632"/>
      <c r="CJ12" s="632"/>
      <c r="CK12" s="632"/>
      <c r="CL12" s="632"/>
      <c r="CM12" s="632"/>
      <c r="CN12" s="632"/>
      <c r="CO12" s="632"/>
      <c r="CP12" s="632"/>
      <c r="CQ12" s="633"/>
      <c r="CR12" s="634">
        <v>155061</v>
      </c>
      <c r="CS12" s="635"/>
      <c r="CT12" s="635"/>
      <c r="CU12" s="635"/>
      <c r="CV12" s="635"/>
      <c r="CW12" s="635"/>
      <c r="CX12" s="635"/>
      <c r="CY12" s="636"/>
      <c r="CZ12" s="672">
        <v>3</v>
      </c>
      <c r="DA12" s="672"/>
      <c r="DB12" s="672"/>
      <c r="DC12" s="672"/>
      <c r="DD12" s="640">
        <v>3188</v>
      </c>
      <c r="DE12" s="635"/>
      <c r="DF12" s="635"/>
      <c r="DG12" s="635"/>
      <c r="DH12" s="635"/>
      <c r="DI12" s="635"/>
      <c r="DJ12" s="635"/>
      <c r="DK12" s="635"/>
      <c r="DL12" s="635"/>
      <c r="DM12" s="635"/>
      <c r="DN12" s="635"/>
      <c r="DO12" s="635"/>
      <c r="DP12" s="636"/>
      <c r="DQ12" s="640">
        <v>84421</v>
      </c>
      <c r="DR12" s="635"/>
      <c r="DS12" s="635"/>
      <c r="DT12" s="635"/>
      <c r="DU12" s="635"/>
      <c r="DV12" s="635"/>
      <c r="DW12" s="635"/>
      <c r="DX12" s="635"/>
      <c r="DY12" s="635"/>
      <c r="DZ12" s="635"/>
      <c r="EA12" s="635"/>
      <c r="EB12" s="635"/>
      <c r="EC12" s="671"/>
    </row>
    <row r="13" spans="2:143" ht="11.25" customHeight="1" x14ac:dyDescent="0.2">
      <c r="B13" s="631" t="s">
        <v>241</v>
      </c>
      <c r="C13" s="632"/>
      <c r="D13" s="632"/>
      <c r="E13" s="632"/>
      <c r="F13" s="632"/>
      <c r="G13" s="632"/>
      <c r="H13" s="632"/>
      <c r="I13" s="632"/>
      <c r="J13" s="632"/>
      <c r="K13" s="632"/>
      <c r="L13" s="632"/>
      <c r="M13" s="632"/>
      <c r="N13" s="632"/>
      <c r="O13" s="632"/>
      <c r="P13" s="632"/>
      <c r="Q13" s="633"/>
      <c r="R13" s="634" t="s">
        <v>122</v>
      </c>
      <c r="S13" s="635"/>
      <c r="T13" s="635"/>
      <c r="U13" s="635"/>
      <c r="V13" s="635"/>
      <c r="W13" s="635"/>
      <c r="X13" s="635"/>
      <c r="Y13" s="636"/>
      <c r="Z13" s="672" t="s">
        <v>122</v>
      </c>
      <c r="AA13" s="672"/>
      <c r="AB13" s="672"/>
      <c r="AC13" s="672"/>
      <c r="AD13" s="673" t="s">
        <v>122</v>
      </c>
      <c r="AE13" s="673"/>
      <c r="AF13" s="673"/>
      <c r="AG13" s="673"/>
      <c r="AH13" s="673"/>
      <c r="AI13" s="673"/>
      <c r="AJ13" s="673"/>
      <c r="AK13" s="673"/>
      <c r="AL13" s="637" t="s">
        <v>122</v>
      </c>
      <c r="AM13" s="638"/>
      <c r="AN13" s="638"/>
      <c r="AO13" s="674"/>
      <c r="AP13" s="631" t="s">
        <v>242</v>
      </c>
      <c r="AQ13" s="632"/>
      <c r="AR13" s="632"/>
      <c r="AS13" s="632"/>
      <c r="AT13" s="632"/>
      <c r="AU13" s="632"/>
      <c r="AV13" s="632"/>
      <c r="AW13" s="632"/>
      <c r="AX13" s="632"/>
      <c r="AY13" s="632"/>
      <c r="AZ13" s="632"/>
      <c r="BA13" s="632"/>
      <c r="BB13" s="632"/>
      <c r="BC13" s="632"/>
      <c r="BD13" s="632"/>
      <c r="BE13" s="632"/>
      <c r="BF13" s="633"/>
      <c r="BG13" s="634">
        <v>547608</v>
      </c>
      <c r="BH13" s="635"/>
      <c r="BI13" s="635"/>
      <c r="BJ13" s="635"/>
      <c r="BK13" s="635"/>
      <c r="BL13" s="635"/>
      <c r="BM13" s="635"/>
      <c r="BN13" s="636"/>
      <c r="BO13" s="672">
        <v>66.900000000000006</v>
      </c>
      <c r="BP13" s="672"/>
      <c r="BQ13" s="672"/>
      <c r="BR13" s="672"/>
      <c r="BS13" s="673" t="s">
        <v>122</v>
      </c>
      <c r="BT13" s="673"/>
      <c r="BU13" s="673"/>
      <c r="BV13" s="673"/>
      <c r="BW13" s="673"/>
      <c r="BX13" s="673"/>
      <c r="BY13" s="673"/>
      <c r="BZ13" s="673"/>
      <c r="CA13" s="673"/>
      <c r="CB13" s="713"/>
      <c r="CD13" s="631" t="s">
        <v>243</v>
      </c>
      <c r="CE13" s="632"/>
      <c r="CF13" s="632"/>
      <c r="CG13" s="632"/>
      <c r="CH13" s="632"/>
      <c r="CI13" s="632"/>
      <c r="CJ13" s="632"/>
      <c r="CK13" s="632"/>
      <c r="CL13" s="632"/>
      <c r="CM13" s="632"/>
      <c r="CN13" s="632"/>
      <c r="CO13" s="632"/>
      <c r="CP13" s="632"/>
      <c r="CQ13" s="633"/>
      <c r="CR13" s="634">
        <v>610505</v>
      </c>
      <c r="CS13" s="635"/>
      <c r="CT13" s="635"/>
      <c r="CU13" s="635"/>
      <c r="CV13" s="635"/>
      <c r="CW13" s="635"/>
      <c r="CX13" s="635"/>
      <c r="CY13" s="636"/>
      <c r="CZ13" s="672">
        <v>11.9</v>
      </c>
      <c r="DA13" s="672"/>
      <c r="DB13" s="672"/>
      <c r="DC13" s="672"/>
      <c r="DD13" s="640">
        <v>239225</v>
      </c>
      <c r="DE13" s="635"/>
      <c r="DF13" s="635"/>
      <c r="DG13" s="635"/>
      <c r="DH13" s="635"/>
      <c r="DI13" s="635"/>
      <c r="DJ13" s="635"/>
      <c r="DK13" s="635"/>
      <c r="DL13" s="635"/>
      <c r="DM13" s="635"/>
      <c r="DN13" s="635"/>
      <c r="DO13" s="635"/>
      <c r="DP13" s="636"/>
      <c r="DQ13" s="640">
        <v>315271</v>
      </c>
      <c r="DR13" s="635"/>
      <c r="DS13" s="635"/>
      <c r="DT13" s="635"/>
      <c r="DU13" s="635"/>
      <c r="DV13" s="635"/>
      <c r="DW13" s="635"/>
      <c r="DX13" s="635"/>
      <c r="DY13" s="635"/>
      <c r="DZ13" s="635"/>
      <c r="EA13" s="635"/>
      <c r="EB13" s="635"/>
      <c r="EC13" s="671"/>
    </row>
    <row r="14" spans="2:143" ht="11.25" customHeight="1" x14ac:dyDescent="0.2">
      <c r="B14" s="631" t="s">
        <v>244</v>
      </c>
      <c r="C14" s="632"/>
      <c r="D14" s="632"/>
      <c r="E14" s="632"/>
      <c r="F14" s="632"/>
      <c r="G14" s="632"/>
      <c r="H14" s="632"/>
      <c r="I14" s="632"/>
      <c r="J14" s="632"/>
      <c r="K14" s="632"/>
      <c r="L14" s="632"/>
      <c r="M14" s="632"/>
      <c r="N14" s="632"/>
      <c r="O14" s="632"/>
      <c r="P14" s="632"/>
      <c r="Q14" s="633"/>
      <c r="R14" s="634" t="s">
        <v>122</v>
      </c>
      <c r="S14" s="635"/>
      <c r="T14" s="635"/>
      <c r="U14" s="635"/>
      <c r="V14" s="635"/>
      <c r="W14" s="635"/>
      <c r="X14" s="635"/>
      <c r="Y14" s="636"/>
      <c r="Z14" s="672" t="s">
        <v>122</v>
      </c>
      <c r="AA14" s="672"/>
      <c r="AB14" s="672"/>
      <c r="AC14" s="672"/>
      <c r="AD14" s="673" t="s">
        <v>122</v>
      </c>
      <c r="AE14" s="673"/>
      <c r="AF14" s="673"/>
      <c r="AG14" s="673"/>
      <c r="AH14" s="673"/>
      <c r="AI14" s="673"/>
      <c r="AJ14" s="673"/>
      <c r="AK14" s="673"/>
      <c r="AL14" s="637" t="s">
        <v>122</v>
      </c>
      <c r="AM14" s="638"/>
      <c r="AN14" s="638"/>
      <c r="AO14" s="674"/>
      <c r="AP14" s="631" t="s">
        <v>245</v>
      </c>
      <c r="AQ14" s="632"/>
      <c r="AR14" s="632"/>
      <c r="AS14" s="632"/>
      <c r="AT14" s="632"/>
      <c r="AU14" s="632"/>
      <c r="AV14" s="632"/>
      <c r="AW14" s="632"/>
      <c r="AX14" s="632"/>
      <c r="AY14" s="632"/>
      <c r="AZ14" s="632"/>
      <c r="BA14" s="632"/>
      <c r="BB14" s="632"/>
      <c r="BC14" s="632"/>
      <c r="BD14" s="632"/>
      <c r="BE14" s="632"/>
      <c r="BF14" s="633"/>
      <c r="BG14" s="634">
        <v>13168</v>
      </c>
      <c r="BH14" s="635"/>
      <c r="BI14" s="635"/>
      <c r="BJ14" s="635"/>
      <c r="BK14" s="635"/>
      <c r="BL14" s="635"/>
      <c r="BM14" s="635"/>
      <c r="BN14" s="636"/>
      <c r="BO14" s="672">
        <v>1.6</v>
      </c>
      <c r="BP14" s="672"/>
      <c r="BQ14" s="672"/>
      <c r="BR14" s="672"/>
      <c r="BS14" s="673" t="s">
        <v>122</v>
      </c>
      <c r="BT14" s="673"/>
      <c r="BU14" s="673"/>
      <c r="BV14" s="673"/>
      <c r="BW14" s="673"/>
      <c r="BX14" s="673"/>
      <c r="BY14" s="673"/>
      <c r="BZ14" s="673"/>
      <c r="CA14" s="673"/>
      <c r="CB14" s="713"/>
      <c r="CD14" s="631" t="s">
        <v>246</v>
      </c>
      <c r="CE14" s="632"/>
      <c r="CF14" s="632"/>
      <c r="CG14" s="632"/>
      <c r="CH14" s="632"/>
      <c r="CI14" s="632"/>
      <c r="CJ14" s="632"/>
      <c r="CK14" s="632"/>
      <c r="CL14" s="632"/>
      <c r="CM14" s="632"/>
      <c r="CN14" s="632"/>
      <c r="CO14" s="632"/>
      <c r="CP14" s="632"/>
      <c r="CQ14" s="633"/>
      <c r="CR14" s="634">
        <v>184128</v>
      </c>
      <c r="CS14" s="635"/>
      <c r="CT14" s="635"/>
      <c r="CU14" s="635"/>
      <c r="CV14" s="635"/>
      <c r="CW14" s="635"/>
      <c r="CX14" s="635"/>
      <c r="CY14" s="636"/>
      <c r="CZ14" s="672">
        <v>3.6</v>
      </c>
      <c r="DA14" s="672"/>
      <c r="DB14" s="672"/>
      <c r="DC14" s="672"/>
      <c r="DD14" s="640">
        <v>27135</v>
      </c>
      <c r="DE14" s="635"/>
      <c r="DF14" s="635"/>
      <c r="DG14" s="635"/>
      <c r="DH14" s="635"/>
      <c r="DI14" s="635"/>
      <c r="DJ14" s="635"/>
      <c r="DK14" s="635"/>
      <c r="DL14" s="635"/>
      <c r="DM14" s="635"/>
      <c r="DN14" s="635"/>
      <c r="DO14" s="635"/>
      <c r="DP14" s="636"/>
      <c r="DQ14" s="640">
        <v>151310</v>
      </c>
      <c r="DR14" s="635"/>
      <c r="DS14" s="635"/>
      <c r="DT14" s="635"/>
      <c r="DU14" s="635"/>
      <c r="DV14" s="635"/>
      <c r="DW14" s="635"/>
      <c r="DX14" s="635"/>
      <c r="DY14" s="635"/>
      <c r="DZ14" s="635"/>
      <c r="EA14" s="635"/>
      <c r="EB14" s="635"/>
      <c r="EC14" s="671"/>
    </row>
    <row r="15" spans="2:143" ht="11.25" customHeight="1" x14ac:dyDescent="0.2">
      <c r="B15" s="631" t="s">
        <v>247</v>
      </c>
      <c r="C15" s="632"/>
      <c r="D15" s="632"/>
      <c r="E15" s="632"/>
      <c r="F15" s="632"/>
      <c r="G15" s="632"/>
      <c r="H15" s="632"/>
      <c r="I15" s="632"/>
      <c r="J15" s="632"/>
      <c r="K15" s="632"/>
      <c r="L15" s="632"/>
      <c r="M15" s="632"/>
      <c r="N15" s="632"/>
      <c r="O15" s="632"/>
      <c r="P15" s="632"/>
      <c r="Q15" s="633"/>
      <c r="R15" s="634">
        <v>2292</v>
      </c>
      <c r="S15" s="635"/>
      <c r="T15" s="635"/>
      <c r="U15" s="635"/>
      <c r="V15" s="635"/>
      <c r="W15" s="635"/>
      <c r="X15" s="635"/>
      <c r="Y15" s="636"/>
      <c r="Z15" s="672">
        <v>0</v>
      </c>
      <c r="AA15" s="672"/>
      <c r="AB15" s="672"/>
      <c r="AC15" s="672"/>
      <c r="AD15" s="673">
        <v>2292</v>
      </c>
      <c r="AE15" s="673"/>
      <c r="AF15" s="673"/>
      <c r="AG15" s="673"/>
      <c r="AH15" s="673"/>
      <c r="AI15" s="673"/>
      <c r="AJ15" s="673"/>
      <c r="AK15" s="673"/>
      <c r="AL15" s="637">
        <v>0.1</v>
      </c>
      <c r="AM15" s="638"/>
      <c r="AN15" s="638"/>
      <c r="AO15" s="674"/>
      <c r="AP15" s="631" t="s">
        <v>248</v>
      </c>
      <c r="AQ15" s="632"/>
      <c r="AR15" s="632"/>
      <c r="AS15" s="632"/>
      <c r="AT15" s="632"/>
      <c r="AU15" s="632"/>
      <c r="AV15" s="632"/>
      <c r="AW15" s="632"/>
      <c r="AX15" s="632"/>
      <c r="AY15" s="632"/>
      <c r="AZ15" s="632"/>
      <c r="BA15" s="632"/>
      <c r="BB15" s="632"/>
      <c r="BC15" s="632"/>
      <c r="BD15" s="632"/>
      <c r="BE15" s="632"/>
      <c r="BF15" s="633"/>
      <c r="BG15" s="634">
        <v>18791</v>
      </c>
      <c r="BH15" s="635"/>
      <c r="BI15" s="635"/>
      <c r="BJ15" s="635"/>
      <c r="BK15" s="635"/>
      <c r="BL15" s="635"/>
      <c r="BM15" s="635"/>
      <c r="BN15" s="636"/>
      <c r="BO15" s="672">
        <v>2.2999999999999998</v>
      </c>
      <c r="BP15" s="672"/>
      <c r="BQ15" s="672"/>
      <c r="BR15" s="672"/>
      <c r="BS15" s="673" t="s">
        <v>122</v>
      </c>
      <c r="BT15" s="673"/>
      <c r="BU15" s="673"/>
      <c r="BV15" s="673"/>
      <c r="BW15" s="673"/>
      <c r="BX15" s="673"/>
      <c r="BY15" s="673"/>
      <c r="BZ15" s="673"/>
      <c r="CA15" s="673"/>
      <c r="CB15" s="713"/>
      <c r="CD15" s="631" t="s">
        <v>249</v>
      </c>
      <c r="CE15" s="632"/>
      <c r="CF15" s="632"/>
      <c r="CG15" s="632"/>
      <c r="CH15" s="632"/>
      <c r="CI15" s="632"/>
      <c r="CJ15" s="632"/>
      <c r="CK15" s="632"/>
      <c r="CL15" s="632"/>
      <c r="CM15" s="632"/>
      <c r="CN15" s="632"/>
      <c r="CO15" s="632"/>
      <c r="CP15" s="632"/>
      <c r="CQ15" s="633"/>
      <c r="CR15" s="634">
        <v>553525</v>
      </c>
      <c r="CS15" s="635"/>
      <c r="CT15" s="635"/>
      <c r="CU15" s="635"/>
      <c r="CV15" s="635"/>
      <c r="CW15" s="635"/>
      <c r="CX15" s="635"/>
      <c r="CY15" s="636"/>
      <c r="CZ15" s="672">
        <v>10.8</v>
      </c>
      <c r="DA15" s="672"/>
      <c r="DB15" s="672"/>
      <c r="DC15" s="672"/>
      <c r="DD15" s="640">
        <v>50962</v>
      </c>
      <c r="DE15" s="635"/>
      <c r="DF15" s="635"/>
      <c r="DG15" s="635"/>
      <c r="DH15" s="635"/>
      <c r="DI15" s="635"/>
      <c r="DJ15" s="635"/>
      <c r="DK15" s="635"/>
      <c r="DL15" s="635"/>
      <c r="DM15" s="635"/>
      <c r="DN15" s="635"/>
      <c r="DO15" s="635"/>
      <c r="DP15" s="636"/>
      <c r="DQ15" s="640">
        <v>418498</v>
      </c>
      <c r="DR15" s="635"/>
      <c r="DS15" s="635"/>
      <c r="DT15" s="635"/>
      <c r="DU15" s="635"/>
      <c r="DV15" s="635"/>
      <c r="DW15" s="635"/>
      <c r="DX15" s="635"/>
      <c r="DY15" s="635"/>
      <c r="DZ15" s="635"/>
      <c r="EA15" s="635"/>
      <c r="EB15" s="635"/>
      <c r="EC15" s="671"/>
    </row>
    <row r="16" spans="2:143" ht="11.25" customHeight="1" x14ac:dyDescent="0.2">
      <c r="B16" s="631" t="s">
        <v>250</v>
      </c>
      <c r="C16" s="632"/>
      <c r="D16" s="632"/>
      <c r="E16" s="632"/>
      <c r="F16" s="632"/>
      <c r="G16" s="632"/>
      <c r="H16" s="632"/>
      <c r="I16" s="632"/>
      <c r="J16" s="632"/>
      <c r="K16" s="632"/>
      <c r="L16" s="632"/>
      <c r="M16" s="632"/>
      <c r="N16" s="632"/>
      <c r="O16" s="632"/>
      <c r="P16" s="632"/>
      <c r="Q16" s="633"/>
      <c r="R16" s="634">
        <v>15204</v>
      </c>
      <c r="S16" s="635"/>
      <c r="T16" s="635"/>
      <c r="U16" s="635"/>
      <c r="V16" s="635"/>
      <c r="W16" s="635"/>
      <c r="X16" s="635"/>
      <c r="Y16" s="636"/>
      <c r="Z16" s="672">
        <v>0.3</v>
      </c>
      <c r="AA16" s="672"/>
      <c r="AB16" s="672"/>
      <c r="AC16" s="672"/>
      <c r="AD16" s="673">
        <v>15204</v>
      </c>
      <c r="AE16" s="673"/>
      <c r="AF16" s="673"/>
      <c r="AG16" s="673"/>
      <c r="AH16" s="673"/>
      <c r="AI16" s="673"/>
      <c r="AJ16" s="673"/>
      <c r="AK16" s="673"/>
      <c r="AL16" s="637">
        <v>0.6</v>
      </c>
      <c r="AM16" s="638"/>
      <c r="AN16" s="638"/>
      <c r="AO16" s="674"/>
      <c r="AP16" s="631" t="s">
        <v>251</v>
      </c>
      <c r="AQ16" s="632"/>
      <c r="AR16" s="632"/>
      <c r="AS16" s="632"/>
      <c r="AT16" s="632"/>
      <c r="AU16" s="632"/>
      <c r="AV16" s="632"/>
      <c r="AW16" s="632"/>
      <c r="AX16" s="632"/>
      <c r="AY16" s="632"/>
      <c r="AZ16" s="632"/>
      <c r="BA16" s="632"/>
      <c r="BB16" s="632"/>
      <c r="BC16" s="632"/>
      <c r="BD16" s="632"/>
      <c r="BE16" s="632"/>
      <c r="BF16" s="633"/>
      <c r="BG16" s="634" t="s">
        <v>122</v>
      </c>
      <c r="BH16" s="635"/>
      <c r="BI16" s="635"/>
      <c r="BJ16" s="635"/>
      <c r="BK16" s="635"/>
      <c r="BL16" s="635"/>
      <c r="BM16" s="635"/>
      <c r="BN16" s="636"/>
      <c r="BO16" s="672" t="s">
        <v>122</v>
      </c>
      <c r="BP16" s="672"/>
      <c r="BQ16" s="672"/>
      <c r="BR16" s="672"/>
      <c r="BS16" s="673" t="s">
        <v>122</v>
      </c>
      <c r="BT16" s="673"/>
      <c r="BU16" s="673"/>
      <c r="BV16" s="673"/>
      <c r="BW16" s="673"/>
      <c r="BX16" s="673"/>
      <c r="BY16" s="673"/>
      <c r="BZ16" s="673"/>
      <c r="CA16" s="673"/>
      <c r="CB16" s="713"/>
      <c r="CD16" s="631" t="s">
        <v>252</v>
      </c>
      <c r="CE16" s="632"/>
      <c r="CF16" s="632"/>
      <c r="CG16" s="632"/>
      <c r="CH16" s="632"/>
      <c r="CI16" s="632"/>
      <c r="CJ16" s="632"/>
      <c r="CK16" s="632"/>
      <c r="CL16" s="632"/>
      <c r="CM16" s="632"/>
      <c r="CN16" s="632"/>
      <c r="CO16" s="632"/>
      <c r="CP16" s="632"/>
      <c r="CQ16" s="633"/>
      <c r="CR16" s="634">
        <v>10</v>
      </c>
      <c r="CS16" s="635"/>
      <c r="CT16" s="635"/>
      <c r="CU16" s="635"/>
      <c r="CV16" s="635"/>
      <c r="CW16" s="635"/>
      <c r="CX16" s="635"/>
      <c r="CY16" s="636"/>
      <c r="CZ16" s="672">
        <v>0</v>
      </c>
      <c r="DA16" s="672"/>
      <c r="DB16" s="672"/>
      <c r="DC16" s="672"/>
      <c r="DD16" s="640" t="s">
        <v>122</v>
      </c>
      <c r="DE16" s="635"/>
      <c r="DF16" s="635"/>
      <c r="DG16" s="635"/>
      <c r="DH16" s="635"/>
      <c r="DI16" s="635"/>
      <c r="DJ16" s="635"/>
      <c r="DK16" s="635"/>
      <c r="DL16" s="635"/>
      <c r="DM16" s="635"/>
      <c r="DN16" s="635"/>
      <c r="DO16" s="635"/>
      <c r="DP16" s="636"/>
      <c r="DQ16" s="640">
        <v>10</v>
      </c>
      <c r="DR16" s="635"/>
      <c r="DS16" s="635"/>
      <c r="DT16" s="635"/>
      <c r="DU16" s="635"/>
      <c r="DV16" s="635"/>
      <c r="DW16" s="635"/>
      <c r="DX16" s="635"/>
      <c r="DY16" s="635"/>
      <c r="DZ16" s="635"/>
      <c r="EA16" s="635"/>
      <c r="EB16" s="635"/>
      <c r="EC16" s="671"/>
    </row>
    <row r="17" spans="2:133" ht="11.25" customHeight="1" x14ac:dyDescent="0.2">
      <c r="B17" s="631" t="s">
        <v>253</v>
      </c>
      <c r="C17" s="632"/>
      <c r="D17" s="632"/>
      <c r="E17" s="632"/>
      <c r="F17" s="632"/>
      <c r="G17" s="632"/>
      <c r="H17" s="632"/>
      <c r="I17" s="632"/>
      <c r="J17" s="632"/>
      <c r="K17" s="632"/>
      <c r="L17" s="632"/>
      <c r="M17" s="632"/>
      <c r="N17" s="632"/>
      <c r="O17" s="632"/>
      <c r="P17" s="632"/>
      <c r="Q17" s="633"/>
      <c r="R17" s="634">
        <v>15208</v>
      </c>
      <c r="S17" s="635"/>
      <c r="T17" s="635"/>
      <c r="U17" s="635"/>
      <c r="V17" s="635"/>
      <c r="W17" s="635"/>
      <c r="X17" s="635"/>
      <c r="Y17" s="636"/>
      <c r="Z17" s="672">
        <v>0.3</v>
      </c>
      <c r="AA17" s="672"/>
      <c r="AB17" s="672"/>
      <c r="AC17" s="672"/>
      <c r="AD17" s="673">
        <v>15208</v>
      </c>
      <c r="AE17" s="673"/>
      <c r="AF17" s="673"/>
      <c r="AG17" s="673"/>
      <c r="AH17" s="673"/>
      <c r="AI17" s="673"/>
      <c r="AJ17" s="673"/>
      <c r="AK17" s="673"/>
      <c r="AL17" s="637">
        <v>0.6</v>
      </c>
      <c r="AM17" s="638"/>
      <c r="AN17" s="638"/>
      <c r="AO17" s="674"/>
      <c r="AP17" s="631" t="s">
        <v>254</v>
      </c>
      <c r="AQ17" s="632"/>
      <c r="AR17" s="632"/>
      <c r="AS17" s="632"/>
      <c r="AT17" s="632"/>
      <c r="AU17" s="632"/>
      <c r="AV17" s="632"/>
      <c r="AW17" s="632"/>
      <c r="AX17" s="632"/>
      <c r="AY17" s="632"/>
      <c r="AZ17" s="632"/>
      <c r="BA17" s="632"/>
      <c r="BB17" s="632"/>
      <c r="BC17" s="632"/>
      <c r="BD17" s="632"/>
      <c r="BE17" s="632"/>
      <c r="BF17" s="633"/>
      <c r="BG17" s="634" t="s">
        <v>122</v>
      </c>
      <c r="BH17" s="635"/>
      <c r="BI17" s="635"/>
      <c r="BJ17" s="635"/>
      <c r="BK17" s="635"/>
      <c r="BL17" s="635"/>
      <c r="BM17" s="635"/>
      <c r="BN17" s="636"/>
      <c r="BO17" s="672" t="s">
        <v>122</v>
      </c>
      <c r="BP17" s="672"/>
      <c r="BQ17" s="672"/>
      <c r="BR17" s="672"/>
      <c r="BS17" s="673" t="s">
        <v>122</v>
      </c>
      <c r="BT17" s="673"/>
      <c r="BU17" s="673"/>
      <c r="BV17" s="673"/>
      <c r="BW17" s="673"/>
      <c r="BX17" s="673"/>
      <c r="BY17" s="673"/>
      <c r="BZ17" s="673"/>
      <c r="CA17" s="673"/>
      <c r="CB17" s="713"/>
      <c r="CD17" s="631" t="s">
        <v>255</v>
      </c>
      <c r="CE17" s="632"/>
      <c r="CF17" s="632"/>
      <c r="CG17" s="632"/>
      <c r="CH17" s="632"/>
      <c r="CI17" s="632"/>
      <c r="CJ17" s="632"/>
      <c r="CK17" s="632"/>
      <c r="CL17" s="632"/>
      <c r="CM17" s="632"/>
      <c r="CN17" s="632"/>
      <c r="CO17" s="632"/>
      <c r="CP17" s="632"/>
      <c r="CQ17" s="633"/>
      <c r="CR17" s="634">
        <v>666695</v>
      </c>
      <c r="CS17" s="635"/>
      <c r="CT17" s="635"/>
      <c r="CU17" s="635"/>
      <c r="CV17" s="635"/>
      <c r="CW17" s="635"/>
      <c r="CX17" s="635"/>
      <c r="CY17" s="636"/>
      <c r="CZ17" s="672">
        <v>13</v>
      </c>
      <c r="DA17" s="672"/>
      <c r="DB17" s="672"/>
      <c r="DC17" s="672"/>
      <c r="DD17" s="640" t="s">
        <v>122</v>
      </c>
      <c r="DE17" s="635"/>
      <c r="DF17" s="635"/>
      <c r="DG17" s="635"/>
      <c r="DH17" s="635"/>
      <c r="DI17" s="635"/>
      <c r="DJ17" s="635"/>
      <c r="DK17" s="635"/>
      <c r="DL17" s="635"/>
      <c r="DM17" s="635"/>
      <c r="DN17" s="635"/>
      <c r="DO17" s="635"/>
      <c r="DP17" s="636"/>
      <c r="DQ17" s="640">
        <v>661879</v>
      </c>
      <c r="DR17" s="635"/>
      <c r="DS17" s="635"/>
      <c r="DT17" s="635"/>
      <c r="DU17" s="635"/>
      <c r="DV17" s="635"/>
      <c r="DW17" s="635"/>
      <c r="DX17" s="635"/>
      <c r="DY17" s="635"/>
      <c r="DZ17" s="635"/>
      <c r="EA17" s="635"/>
      <c r="EB17" s="635"/>
      <c r="EC17" s="671"/>
    </row>
    <row r="18" spans="2:133" ht="11.25" customHeight="1" x14ac:dyDescent="0.2">
      <c r="B18" s="631" t="s">
        <v>256</v>
      </c>
      <c r="C18" s="632"/>
      <c r="D18" s="632"/>
      <c r="E18" s="632"/>
      <c r="F18" s="632"/>
      <c r="G18" s="632"/>
      <c r="H18" s="632"/>
      <c r="I18" s="632"/>
      <c r="J18" s="632"/>
      <c r="K18" s="632"/>
      <c r="L18" s="632"/>
      <c r="M18" s="632"/>
      <c r="N18" s="632"/>
      <c r="O18" s="632"/>
      <c r="P18" s="632"/>
      <c r="Q18" s="633"/>
      <c r="R18" s="634">
        <v>2212</v>
      </c>
      <c r="S18" s="635"/>
      <c r="T18" s="635"/>
      <c r="U18" s="635"/>
      <c r="V18" s="635"/>
      <c r="W18" s="635"/>
      <c r="X18" s="635"/>
      <c r="Y18" s="636"/>
      <c r="Z18" s="672">
        <v>0</v>
      </c>
      <c r="AA18" s="672"/>
      <c r="AB18" s="672"/>
      <c r="AC18" s="672"/>
      <c r="AD18" s="673">
        <v>2212</v>
      </c>
      <c r="AE18" s="673"/>
      <c r="AF18" s="673"/>
      <c r="AG18" s="673"/>
      <c r="AH18" s="673"/>
      <c r="AI18" s="673"/>
      <c r="AJ18" s="673"/>
      <c r="AK18" s="673"/>
      <c r="AL18" s="637">
        <v>0.1</v>
      </c>
      <c r="AM18" s="638"/>
      <c r="AN18" s="638"/>
      <c r="AO18" s="674"/>
      <c r="AP18" s="631" t="s">
        <v>257</v>
      </c>
      <c r="AQ18" s="632"/>
      <c r="AR18" s="632"/>
      <c r="AS18" s="632"/>
      <c r="AT18" s="632"/>
      <c r="AU18" s="632"/>
      <c r="AV18" s="632"/>
      <c r="AW18" s="632"/>
      <c r="AX18" s="632"/>
      <c r="AY18" s="632"/>
      <c r="AZ18" s="632"/>
      <c r="BA18" s="632"/>
      <c r="BB18" s="632"/>
      <c r="BC18" s="632"/>
      <c r="BD18" s="632"/>
      <c r="BE18" s="632"/>
      <c r="BF18" s="633"/>
      <c r="BG18" s="634" t="s">
        <v>122</v>
      </c>
      <c r="BH18" s="635"/>
      <c r="BI18" s="635"/>
      <c r="BJ18" s="635"/>
      <c r="BK18" s="635"/>
      <c r="BL18" s="635"/>
      <c r="BM18" s="635"/>
      <c r="BN18" s="636"/>
      <c r="BO18" s="672" t="s">
        <v>122</v>
      </c>
      <c r="BP18" s="672"/>
      <c r="BQ18" s="672"/>
      <c r="BR18" s="672"/>
      <c r="BS18" s="673" t="s">
        <v>122</v>
      </c>
      <c r="BT18" s="673"/>
      <c r="BU18" s="673"/>
      <c r="BV18" s="673"/>
      <c r="BW18" s="673"/>
      <c r="BX18" s="673"/>
      <c r="BY18" s="673"/>
      <c r="BZ18" s="673"/>
      <c r="CA18" s="673"/>
      <c r="CB18" s="713"/>
      <c r="CD18" s="631" t="s">
        <v>258</v>
      </c>
      <c r="CE18" s="632"/>
      <c r="CF18" s="632"/>
      <c r="CG18" s="632"/>
      <c r="CH18" s="632"/>
      <c r="CI18" s="632"/>
      <c r="CJ18" s="632"/>
      <c r="CK18" s="632"/>
      <c r="CL18" s="632"/>
      <c r="CM18" s="632"/>
      <c r="CN18" s="632"/>
      <c r="CO18" s="632"/>
      <c r="CP18" s="632"/>
      <c r="CQ18" s="633"/>
      <c r="CR18" s="634" t="s">
        <v>122</v>
      </c>
      <c r="CS18" s="635"/>
      <c r="CT18" s="635"/>
      <c r="CU18" s="635"/>
      <c r="CV18" s="635"/>
      <c r="CW18" s="635"/>
      <c r="CX18" s="635"/>
      <c r="CY18" s="636"/>
      <c r="CZ18" s="672" t="s">
        <v>122</v>
      </c>
      <c r="DA18" s="672"/>
      <c r="DB18" s="672"/>
      <c r="DC18" s="672"/>
      <c r="DD18" s="640" t="s">
        <v>122</v>
      </c>
      <c r="DE18" s="635"/>
      <c r="DF18" s="635"/>
      <c r="DG18" s="635"/>
      <c r="DH18" s="635"/>
      <c r="DI18" s="635"/>
      <c r="DJ18" s="635"/>
      <c r="DK18" s="635"/>
      <c r="DL18" s="635"/>
      <c r="DM18" s="635"/>
      <c r="DN18" s="635"/>
      <c r="DO18" s="635"/>
      <c r="DP18" s="636"/>
      <c r="DQ18" s="640" t="s">
        <v>122</v>
      </c>
      <c r="DR18" s="635"/>
      <c r="DS18" s="635"/>
      <c r="DT18" s="635"/>
      <c r="DU18" s="635"/>
      <c r="DV18" s="635"/>
      <c r="DW18" s="635"/>
      <c r="DX18" s="635"/>
      <c r="DY18" s="635"/>
      <c r="DZ18" s="635"/>
      <c r="EA18" s="635"/>
      <c r="EB18" s="635"/>
      <c r="EC18" s="671"/>
    </row>
    <row r="19" spans="2:133" ht="11.25" customHeight="1" x14ac:dyDescent="0.2">
      <c r="B19" s="631" t="s">
        <v>259</v>
      </c>
      <c r="C19" s="632"/>
      <c r="D19" s="632"/>
      <c r="E19" s="632"/>
      <c r="F19" s="632"/>
      <c r="G19" s="632"/>
      <c r="H19" s="632"/>
      <c r="I19" s="632"/>
      <c r="J19" s="632"/>
      <c r="K19" s="632"/>
      <c r="L19" s="632"/>
      <c r="M19" s="632"/>
      <c r="N19" s="632"/>
      <c r="O19" s="632"/>
      <c r="P19" s="632"/>
      <c r="Q19" s="633"/>
      <c r="R19" s="634">
        <v>12996</v>
      </c>
      <c r="S19" s="635"/>
      <c r="T19" s="635"/>
      <c r="U19" s="635"/>
      <c r="V19" s="635"/>
      <c r="W19" s="635"/>
      <c r="X19" s="635"/>
      <c r="Y19" s="636"/>
      <c r="Z19" s="672">
        <v>0.2</v>
      </c>
      <c r="AA19" s="672"/>
      <c r="AB19" s="672"/>
      <c r="AC19" s="672"/>
      <c r="AD19" s="673">
        <v>12996</v>
      </c>
      <c r="AE19" s="673"/>
      <c r="AF19" s="673"/>
      <c r="AG19" s="673"/>
      <c r="AH19" s="673"/>
      <c r="AI19" s="673"/>
      <c r="AJ19" s="673"/>
      <c r="AK19" s="673"/>
      <c r="AL19" s="637">
        <v>0.5</v>
      </c>
      <c r="AM19" s="638"/>
      <c r="AN19" s="638"/>
      <c r="AO19" s="674"/>
      <c r="AP19" s="631" t="s">
        <v>260</v>
      </c>
      <c r="AQ19" s="632"/>
      <c r="AR19" s="632"/>
      <c r="AS19" s="632"/>
      <c r="AT19" s="632"/>
      <c r="AU19" s="632"/>
      <c r="AV19" s="632"/>
      <c r="AW19" s="632"/>
      <c r="AX19" s="632"/>
      <c r="AY19" s="632"/>
      <c r="AZ19" s="632"/>
      <c r="BA19" s="632"/>
      <c r="BB19" s="632"/>
      <c r="BC19" s="632"/>
      <c r="BD19" s="632"/>
      <c r="BE19" s="632"/>
      <c r="BF19" s="633"/>
      <c r="BG19" s="634">
        <v>12061</v>
      </c>
      <c r="BH19" s="635"/>
      <c r="BI19" s="635"/>
      <c r="BJ19" s="635"/>
      <c r="BK19" s="635"/>
      <c r="BL19" s="635"/>
      <c r="BM19" s="635"/>
      <c r="BN19" s="636"/>
      <c r="BO19" s="672">
        <v>1.5</v>
      </c>
      <c r="BP19" s="672"/>
      <c r="BQ19" s="672"/>
      <c r="BR19" s="672"/>
      <c r="BS19" s="673" t="s">
        <v>122</v>
      </c>
      <c r="BT19" s="673"/>
      <c r="BU19" s="673"/>
      <c r="BV19" s="673"/>
      <c r="BW19" s="673"/>
      <c r="BX19" s="673"/>
      <c r="BY19" s="673"/>
      <c r="BZ19" s="673"/>
      <c r="CA19" s="673"/>
      <c r="CB19" s="713"/>
      <c r="CD19" s="631" t="s">
        <v>261</v>
      </c>
      <c r="CE19" s="632"/>
      <c r="CF19" s="632"/>
      <c r="CG19" s="632"/>
      <c r="CH19" s="632"/>
      <c r="CI19" s="632"/>
      <c r="CJ19" s="632"/>
      <c r="CK19" s="632"/>
      <c r="CL19" s="632"/>
      <c r="CM19" s="632"/>
      <c r="CN19" s="632"/>
      <c r="CO19" s="632"/>
      <c r="CP19" s="632"/>
      <c r="CQ19" s="633"/>
      <c r="CR19" s="634" t="s">
        <v>122</v>
      </c>
      <c r="CS19" s="635"/>
      <c r="CT19" s="635"/>
      <c r="CU19" s="635"/>
      <c r="CV19" s="635"/>
      <c r="CW19" s="635"/>
      <c r="CX19" s="635"/>
      <c r="CY19" s="636"/>
      <c r="CZ19" s="672" t="s">
        <v>122</v>
      </c>
      <c r="DA19" s="672"/>
      <c r="DB19" s="672"/>
      <c r="DC19" s="672"/>
      <c r="DD19" s="640" t="s">
        <v>122</v>
      </c>
      <c r="DE19" s="635"/>
      <c r="DF19" s="635"/>
      <c r="DG19" s="635"/>
      <c r="DH19" s="635"/>
      <c r="DI19" s="635"/>
      <c r="DJ19" s="635"/>
      <c r="DK19" s="635"/>
      <c r="DL19" s="635"/>
      <c r="DM19" s="635"/>
      <c r="DN19" s="635"/>
      <c r="DO19" s="635"/>
      <c r="DP19" s="636"/>
      <c r="DQ19" s="640" t="s">
        <v>122</v>
      </c>
      <c r="DR19" s="635"/>
      <c r="DS19" s="635"/>
      <c r="DT19" s="635"/>
      <c r="DU19" s="635"/>
      <c r="DV19" s="635"/>
      <c r="DW19" s="635"/>
      <c r="DX19" s="635"/>
      <c r="DY19" s="635"/>
      <c r="DZ19" s="635"/>
      <c r="EA19" s="635"/>
      <c r="EB19" s="635"/>
      <c r="EC19" s="671"/>
    </row>
    <row r="20" spans="2:133" ht="11.25" customHeight="1" x14ac:dyDescent="0.2">
      <c r="B20" s="701" t="s">
        <v>262</v>
      </c>
      <c r="C20" s="702"/>
      <c r="D20" s="702"/>
      <c r="E20" s="702"/>
      <c r="F20" s="702"/>
      <c r="G20" s="702"/>
      <c r="H20" s="702"/>
      <c r="I20" s="702"/>
      <c r="J20" s="702"/>
      <c r="K20" s="702"/>
      <c r="L20" s="702"/>
      <c r="M20" s="702"/>
      <c r="N20" s="702"/>
      <c r="O20" s="702"/>
      <c r="P20" s="702"/>
      <c r="Q20" s="703"/>
      <c r="R20" s="634" t="s">
        <v>122</v>
      </c>
      <c r="S20" s="635"/>
      <c r="T20" s="635"/>
      <c r="U20" s="635"/>
      <c r="V20" s="635"/>
      <c r="W20" s="635"/>
      <c r="X20" s="635"/>
      <c r="Y20" s="636"/>
      <c r="Z20" s="672" t="s">
        <v>122</v>
      </c>
      <c r="AA20" s="672"/>
      <c r="AB20" s="672"/>
      <c r="AC20" s="672"/>
      <c r="AD20" s="673" t="s">
        <v>122</v>
      </c>
      <c r="AE20" s="673"/>
      <c r="AF20" s="673"/>
      <c r="AG20" s="673"/>
      <c r="AH20" s="673"/>
      <c r="AI20" s="673"/>
      <c r="AJ20" s="673"/>
      <c r="AK20" s="673"/>
      <c r="AL20" s="637" t="s">
        <v>122</v>
      </c>
      <c r="AM20" s="638"/>
      <c r="AN20" s="638"/>
      <c r="AO20" s="674"/>
      <c r="AP20" s="631" t="s">
        <v>263</v>
      </c>
      <c r="AQ20" s="632"/>
      <c r="AR20" s="632"/>
      <c r="AS20" s="632"/>
      <c r="AT20" s="632"/>
      <c r="AU20" s="632"/>
      <c r="AV20" s="632"/>
      <c r="AW20" s="632"/>
      <c r="AX20" s="632"/>
      <c r="AY20" s="632"/>
      <c r="AZ20" s="632"/>
      <c r="BA20" s="632"/>
      <c r="BB20" s="632"/>
      <c r="BC20" s="632"/>
      <c r="BD20" s="632"/>
      <c r="BE20" s="632"/>
      <c r="BF20" s="633"/>
      <c r="BG20" s="634">
        <v>12061</v>
      </c>
      <c r="BH20" s="635"/>
      <c r="BI20" s="635"/>
      <c r="BJ20" s="635"/>
      <c r="BK20" s="635"/>
      <c r="BL20" s="635"/>
      <c r="BM20" s="635"/>
      <c r="BN20" s="636"/>
      <c r="BO20" s="672">
        <v>1.5</v>
      </c>
      <c r="BP20" s="672"/>
      <c r="BQ20" s="672"/>
      <c r="BR20" s="672"/>
      <c r="BS20" s="673" t="s">
        <v>122</v>
      </c>
      <c r="BT20" s="673"/>
      <c r="BU20" s="673"/>
      <c r="BV20" s="673"/>
      <c r="BW20" s="673"/>
      <c r="BX20" s="673"/>
      <c r="BY20" s="673"/>
      <c r="BZ20" s="673"/>
      <c r="CA20" s="673"/>
      <c r="CB20" s="713"/>
      <c r="CD20" s="631" t="s">
        <v>264</v>
      </c>
      <c r="CE20" s="632"/>
      <c r="CF20" s="632"/>
      <c r="CG20" s="632"/>
      <c r="CH20" s="632"/>
      <c r="CI20" s="632"/>
      <c r="CJ20" s="632"/>
      <c r="CK20" s="632"/>
      <c r="CL20" s="632"/>
      <c r="CM20" s="632"/>
      <c r="CN20" s="632"/>
      <c r="CO20" s="632"/>
      <c r="CP20" s="632"/>
      <c r="CQ20" s="633"/>
      <c r="CR20" s="634">
        <v>5143057</v>
      </c>
      <c r="CS20" s="635"/>
      <c r="CT20" s="635"/>
      <c r="CU20" s="635"/>
      <c r="CV20" s="635"/>
      <c r="CW20" s="635"/>
      <c r="CX20" s="635"/>
      <c r="CY20" s="636"/>
      <c r="CZ20" s="672">
        <v>100</v>
      </c>
      <c r="DA20" s="672"/>
      <c r="DB20" s="672"/>
      <c r="DC20" s="672"/>
      <c r="DD20" s="640">
        <v>430358</v>
      </c>
      <c r="DE20" s="635"/>
      <c r="DF20" s="635"/>
      <c r="DG20" s="635"/>
      <c r="DH20" s="635"/>
      <c r="DI20" s="635"/>
      <c r="DJ20" s="635"/>
      <c r="DK20" s="635"/>
      <c r="DL20" s="635"/>
      <c r="DM20" s="635"/>
      <c r="DN20" s="635"/>
      <c r="DO20" s="635"/>
      <c r="DP20" s="636"/>
      <c r="DQ20" s="640">
        <v>3295447</v>
      </c>
      <c r="DR20" s="635"/>
      <c r="DS20" s="635"/>
      <c r="DT20" s="635"/>
      <c r="DU20" s="635"/>
      <c r="DV20" s="635"/>
      <c r="DW20" s="635"/>
      <c r="DX20" s="635"/>
      <c r="DY20" s="635"/>
      <c r="DZ20" s="635"/>
      <c r="EA20" s="635"/>
      <c r="EB20" s="635"/>
      <c r="EC20" s="671"/>
    </row>
    <row r="21" spans="2:133" ht="11.25" customHeight="1" x14ac:dyDescent="0.2">
      <c r="B21" s="631" t="s">
        <v>265</v>
      </c>
      <c r="C21" s="632"/>
      <c r="D21" s="632"/>
      <c r="E21" s="632"/>
      <c r="F21" s="632"/>
      <c r="G21" s="632"/>
      <c r="H21" s="632"/>
      <c r="I21" s="632"/>
      <c r="J21" s="632"/>
      <c r="K21" s="632"/>
      <c r="L21" s="632"/>
      <c r="M21" s="632"/>
      <c r="N21" s="632"/>
      <c r="O21" s="632"/>
      <c r="P21" s="632"/>
      <c r="Q21" s="633"/>
      <c r="R21" s="634">
        <v>1965380</v>
      </c>
      <c r="S21" s="635"/>
      <c r="T21" s="635"/>
      <c r="U21" s="635"/>
      <c r="V21" s="635"/>
      <c r="W21" s="635"/>
      <c r="X21" s="635"/>
      <c r="Y21" s="636"/>
      <c r="Z21" s="672">
        <v>36.700000000000003</v>
      </c>
      <c r="AA21" s="672"/>
      <c r="AB21" s="672"/>
      <c r="AC21" s="672"/>
      <c r="AD21" s="673">
        <v>1619483</v>
      </c>
      <c r="AE21" s="673"/>
      <c r="AF21" s="673"/>
      <c r="AG21" s="673"/>
      <c r="AH21" s="673"/>
      <c r="AI21" s="673"/>
      <c r="AJ21" s="673"/>
      <c r="AK21" s="673"/>
      <c r="AL21" s="637">
        <v>61.9</v>
      </c>
      <c r="AM21" s="638"/>
      <c r="AN21" s="638"/>
      <c r="AO21" s="674"/>
      <c r="AP21" s="631" t="s">
        <v>266</v>
      </c>
      <c r="AQ21" s="711"/>
      <c r="AR21" s="711"/>
      <c r="AS21" s="711"/>
      <c r="AT21" s="711"/>
      <c r="AU21" s="711"/>
      <c r="AV21" s="711"/>
      <c r="AW21" s="711"/>
      <c r="AX21" s="711"/>
      <c r="AY21" s="711"/>
      <c r="AZ21" s="711"/>
      <c r="BA21" s="711"/>
      <c r="BB21" s="711"/>
      <c r="BC21" s="711"/>
      <c r="BD21" s="711"/>
      <c r="BE21" s="711"/>
      <c r="BF21" s="712"/>
      <c r="BG21" s="634">
        <v>12061</v>
      </c>
      <c r="BH21" s="635"/>
      <c r="BI21" s="635"/>
      <c r="BJ21" s="635"/>
      <c r="BK21" s="635"/>
      <c r="BL21" s="635"/>
      <c r="BM21" s="635"/>
      <c r="BN21" s="636"/>
      <c r="BO21" s="672">
        <v>1.5</v>
      </c>
      <c r="BP21" s="672"/>
      <c r="BQ21" s="672"/>
      <c r="BR21" s="672"/>
      <c r="BS21" s="673" t="s">
        <v>122</v>
      </c>
      <c r="BT21" s="673"/>
      <c r="BU21" s="673"/>
      <c r="BV21" s="673"/>
      <c r="BW21" s="673"/>
      <c r="BX21" s="673"/>
      <c r="BY21" s="673"/>
      <c r="BZ21" s="673"/>
      <c r="CA21" s="673"/>
      <c r="CB21" s="713"/>
      <c r="CD21" s="615"/>
      <c r="CE21" s="616"/>
      <c r="CF21" s="616"/>
      <c r="CG21" s="616"/>
      <c r="CH21" s="616"/>
      <c r="CI21" s="616"/>
      <c r="CJ21" s="616"/>
      <c r="CK21" s="616"/>
      <c r="CL21" s="616"/>
      <c r="CM21" s="616"/>
      <c r="CN21" s="616"/>
      <c r="CO21" s="616"/>
      <c r="CP21" s="616"/>
      <c r="CQ21" s="617"/>
      <c r="CR21" s="719"/>
      <c r="CS21" s="720"/>
      <c r="CT21" s="720"/>
      <c r="CU21" s="720"/>
      <c r="CV21" s="720"/>
      <c r="CW21" s="720"/>
      <c r="CX21" s="720"/>
      <c r="CY21" s="721"/>
      <c r="CZ21" s="722"/>
      <c r="DA21" s="722"/>
      <c r="DB21" s="722"/>
      <c r="DC21" s="722"/>
      <c r="DD21" s="723"/>
      <c r="DE21" s="720"/>
      <c r="DF21" s="720"/>
      <c r="DG21" s="720"/>
      <c r="DH21" s="720"/>
      <c r="DI21" s="720"/>
      <c r="DJ21" s="720"/>
      <c r="DK21" s="720"/>
      <c r="DL21" s="720"/>
      <c r="DM21" s="720"/>
      <c r="DN21" s="720"/>
      <c r="DO21" s="720"/>
      <c r="DP21" s="721"/>
      <c r="DQ21" s="723"/>
      <c r="DR21" s="720"/>
      <c r="DS21" s="720"/>
      <c r="DT21" s="720"/>
      <c r="DU21" s="720"/>
      <c r="DV21" s="720"/>
      <c r="DW21" s="720"/>
      <c r="DX21" s="720"/>
      <c r="DY21" s="720"/>
      <c r="DZ21" s="720"/>
      <c r="EA21" s="720"/>
      <c r="EB21" s="720"/>
      <c r="EC21" s="727"/>
    </row>
    <row r="22" spans="2:133" ht="11.25" customHeight="1" x14ac:dyDescent="0.2">
      <c r="B22" s="631" t="s">
        <v>267</v>
      </c>
      <c r="C22" s="632"/>
      <c r="D22" s="632"/>
      <c r="E22" s="632"/>
      <c r="F22" s="632"/>
      <c r="G22" s="632"/>
      <c r="H22" s="632"/>
      <c r="I22" s="632"/>
      <c r="J22" s="632"/>
      <c r="K22" s="632"/>
      <c r="L22" s="632"/>
      <c r="M22" s="632"/>
      <c r="N22" s="632"/>
      <c r="O22" s="632"/>
      <c r="P22" s="632"/>
      <c r="Q22" s="633"/>
      <c r="R22" s="634">
        <v>1619483</v>
      </c>
      <c r="S22" s="635"/>
      <c r="T22" s="635"/>
      <c r="U22" s="635"/>
      <c r="V22" s="635"/>
      <c r="W22" s="635"/>
      <c r="X22" s="635"/>
      <c r="Y22" s="636"/>
      <c r="Z22" s="672">
        <v>30.3</v>
      </c>
      <c r="AA22" s="672"/>
      <c r="AB22" s="672"/>
      <c r="AC22" s="672"/>
      <c r="AD22" s="673">
        <v>1619483</v>
      </c>
      <c r="AE22" s="673"/>
      <c r="AF22" s="673"/>
      <c r="AG22" s="673"/>
      <c r="AH22" s="673"/>
      <c r="AI22" s="673"/>
      <c r="AJ22" s="673"/>
      <c r="AK22" s="673"/>
      <c r="AL22" s="637">
        <v>61.9</v>
      </c>
      <c r="AM22" s="638"/>
      <c r="AN22" s="638"/>
      <c r="AO22" s="674"/>
      <c r="AP22" s="631" t="s">
        <v>268</v>
      </c>
      <c r="AQ22" s="711"/>
      <c r="AR22" s="711"/>
      <c r="AS22" s="711"/>
      <c r="AT22" s="711"/>
      <c r="AU22" s="711"/>
      <c r="AV22" s="711"/>
      <c r="AW22" s="711"/>
      <c r="AX22" s="711"/>
      <c r="AY22" s="711"/>
      <c r="AZ22" s="711"/>
      <c r="BA22" s="711"/>
      <c r="BB22" s="711"/>
      <c r="BC22" s="711"/>
      <c r="BD22" s="711"/>
      <c r="BE22" s="711"/>
      <c r="BF22" s="712"/>
      <c r="BG22" s="634" t="s">
        <v>122</v>
      </c>
      <c r="BH22" s="635"/>
      <c r="BI22" s="635"/>
      <c r="BJ22" s="635"/>
      <c r="BK22" s="635"/>
      <c r="BL22" s="635"/>
      <c r="BM22" s="635"/>
      <c r="BN22" s="636"/>
      <c r="BO22" s="672" t="s">
        <v>122</v>
      </c>
      <c r="BP22" s="672"/>
      <c r="BQ22" s="672"/>
      <c r="BR22" s="672"/>
      <c r="BS22" s="673" t="s">
        <v>122</v>
      </c>
      <c r="BT22" s="673"/>
      <c r="BU22" s="673"/>
      <c r="BV22" s="673"/>
      <c r="BW22" s="673"/>
      <c r="BX22" s="673"/>
      <c r="BY22" s="673"/>
      <c r="BZ22" s="673"/>
      <c r="CA22" s="673"/>
      <c r="CB22" s="713"/>
      <c r="CD22" s="686" t="s">
        <v>269</v>
      </c>
      <c r="CE22" s="687"/>
      <c r="CF22" s="687"/>
      <c r="CG22" s="687"/>
      <c r="CH22" s="687"/>
      <c r="CI22" s="687"/>
      <c r="CJ22" s="687"/>
      <c r="CK22" s="687"/>
      <c r="CL22" s="687"/>
      <c r="CM22" s="687"/>
      <c r="CN22" s="687"/>
      <c r="CO22" s="687"/>
      <c r="CP22" s="687"/>
      <c r="CQ22" s="687"/>
      <c r="CR22" s="687"/>
      <c r="CS22" s="687"/>
      <c r="CT22" s="687"/>
      <c r="CU22" s="687"/>
      <c r="CV22" s="687"/>
      <c r="CW22" s="687"/>
      <c r="CX22" s="687"/>
      <c r="CY22" s="687"/>
      <c r="CZ22" s="687"/>
      <c r="DA22" s="687"/>
      <c r="DB22" s="687"/>
      <c r="DC22" s="687"/>
      <c r="DD22" s="687"/>
      <c r="DE22" s="687"/>
      <c r="DF22" s="687"/>
      <c r="DG22" s="687"/>
      <c r="DH22" s="687"/>
      <c r="DI22" s="687"/>
      <c r="DJ22" s="687"/>
      <c r="DK22" s="687"/>
      <c r="DL22" s="687"/>
      <c r="DM22" s="687"/>
      <c r="DN22" s="687"/>
      <c r="DO22" s="687"/>
      <c r="DP22" s="687"/>
      <c r="DQ22" s="687"/>
      <c r="DR22" s="687"/>
      <c r="DS22" s="687"/>
      <c r="DT22" s="687"/>
      <c r="DU22" s="687"/>
      <c r="DV22" s="687"/>
      <c r="DW22" s="687"/>
      <c r="DX22" s="687"/>
      <c r="DY22" s="687"/>
      <c r="DZ22" s="687"/>
      <c r="EA22" s="687"/>
      <c r="EB22" s="687"/>
      <c r="EC22" s="688"/>
    </row>
    <row r="23" spans="2:133" ht="11.25" customHeight="1" x14ac:dyDescent="0.2">
      <c r="B23" s="631" t="s">
        <v>270</v>
      </c>
      <c r="C23" s="632"/>
      <c r="D23" s="632"/>
      <c r="E23" s="632"/>
      <c r="F23" s="632"/>
      <c r="G23" s="632"/>
      <c r="H23" s="632"/>
      <c r="I23" s="632"/>
      <c r="J23" s="632"/>
      <c r="K23" s="632"/>
      <c r="L23" s="632"/>
      <c r="M23" s="632"/>
      <c r="N23" s="632"/>
      <c r="O23" s="632"/>
      <c r="P23" s="632"/>
      <c r="Q23" s="633"/>
      <c r="R23" s="634">
        <v>296188</v>
      </c>
      <c r="S23" s="635"/>
      <c r="T23" s="635"/>
      <c r="U23" s="635"/>
      <c r="V23" s="635"/>
      <c r="W23" s="635"/>
      <c r="X23" s="635"/>
      <c r="Y23" s="636"/>
      <c r="Z23" s="672">
        <v>5.5</v>
      </c>
      <c r="AA23" s="672"/>
      <c r="AB23" s="672"/>
      <c r="AC23" s="672"/>
      <c r="AD23" s="673" t="s">
        <v>122</v>
      </c>
      <c r="AE23" s="673"/>
      <c r="AF23" s="673"/>
      <c r="AG23" s="673"/>
      <c r="AH23" s="673"/>
      <c r="AI23" s="673"/>
      <c r="AJ23" s="673"/>
      <c r="AK23" s="673"/>
      <c r="AL23" s="637" t="s">
        <v>122</v>
      </c>
      <c r="AM23" s="638"/>
      <c r="AN23" s="638"/>
      <c r="AO23" s="674"/>
      <c r="AP23" s="631" t="s">
        <v>271</v>
      </c>
      <c r="AQ23" s="711"/>
      <c r="AR23" s="711"/>
      <c r="AS23" s="711"/>
      <c r="AT23" s="711"/>
      <c r="AU23" s="711"/>
      <c r="AV23" s="711"/>
      <c r="AW23" s="711"/>
      <c r="AX23" s="711"/>
      <c r="AY23" s="711"/>
      <c r="AZ23" s="711"/>
      <c r="BA23" s="711"/>
      <c r="BB23" s="711"/>
      <c r="BC23" s="711"/>
      <c r="BD23" s="711"/>
      <c r="BE23" s="711"/>
      <c r="BF23" s="712"/>
      <c r="BG23" s="634" t="s">
        <v>122</v>
      </c>
      <c r="BH23" s="635"/>
      <c r="BI23" s="635"/>
      <c r="BJ23" s="635"/>
      <c r="BK23" s="635"/>
      <c r="BL23" s="635"/>
      <c r="BM23" s="635"/>
      <c r="BN23" s="636"/>
      <c r="BO23" s="672" t="s">
        <v>122</v>
      </c>
      <c r="BP23" s="672"/>
      <c r="BQ23" s="672"/>
      <c r="BR23" s="672"/>
      <c r="BS23" s="673" t="s">
        <v>122</v>
      </c>
      <c r="BT23" s="673"/>
      <c r="BU23" s="673"/>
      <c r="BV23" s="673"/>
      <c r="BW23" s="673"/>
      <c r="BX23" s="673"/>
      <c r="BY23" s="673"/>
      <c r="BZ23" s="673"/>
      <c r="CA23" s="673"/>
      <c r="CB23" s="713"/>
      <c r="CD23" s="686" t="s">
        <v>211</v>
      </c>
      <c r="CE23" s="687"/>
      <c r="CF23" s="687"/>
      <c r="CG23" s="687"/>
      <c r="CH23" s="687"/>
      <c r="CI23" s="687"/>
      <c r="CJ23" s="687"/>
      <c r="CK23" s="687"/>
      <c r="CL23" s="687"/>
      <c r="CM23" s="687"/>
      <c r="CN23" s="687"/>
      <c r="CO23" s="687"/>
      <c r="CP23" s="687"/>
      <c r="CQ23" s="688"/>
      <c r="CR23" s="686" t="s">
        <v>272</v>
      </c>
      <c r="CS23" s="687"/>
      <c r="CT23" s="687"/>
      <c r="CU23" s="687"/>
      <c r="CV23" s="687"/>
      <c r="CW23" s="687"/>
      <c r="CX23" s="687"/>
      <c r="CY23" s="688"/>
      <c r="CZ23" s="686" t="s">
        <v>273</v>
      </c>
      <c r="DA23" s="687"/>
      <c r="DB23" s="687"/>
      <c r="DC23" s="688"/>
      <c r="DD23" s="686" t="s">
        <v>274</v>
      </c>
      <c r="DE23" s="687"/>
      <c r="DF23" s="687"/>
      <c r="DG23" s="687"/>
      <c r="DH23" s="687"/>
      <c r="DI23" s="687"/>
      <c r="DJ23" s="687"/>
      <c r="DK23" s="688"/>
      <c r="DL23" s="724" t="s">
        <v>275</v>
      </c>
      <c r="DM23" s="725"/>
      <c r="DN23" s="725"/>
      <c r="DO23" s="725"/>
      <c r="DP23" s="725"/>
      <c r="DQ23" s="725"/>
      <c r="DR23" s="725"/>
      <c r="DS23" s="725"/>
      <c r="DT23" s="725"/>
      <c r="DU23" s="725"/>
      <c r="DV23" s="726"/>
      <c r="DW23" s="686" t="s">
        <v>276</v>
      </c>
      <c r="DX23" s="687"/>
      <c r="DY23" s="687"/>
      <c r="DZ23" s="687"/>
      <c r="EA23" s="687"/>
      <c r="EB23" s="687"/>
      <c r="EC23" s="688"/>
    </row>
    <row r="24" spans="2:133" ht="11.25" customHeight="1" x14ac:dyDescent="0.2">
      <c r="B24" s="631" t="s">
        <v>277</v>
      </c>
      <c r="C24" s="632"/>
      <c r="D24" s="632"/>
      <c r="E24" s="632"/>
      <c r="F24" s="632"/>
      <c r="G24" s="632"/>
      <c r="H24" s="632"/>
      <c r="I24" s="632"/>
      <c r="J24" s="632"/>
      <c r="K24" s="632"/>
      <c r="L24" s="632"/>
      <c r="M24" s="632"/>
      <c r="N24" s="632"/>
      <c r="O24" s="632"/>
      <c r="P24" s="632"/>
      <c r="Q24" s="633"/>
      <c r="R24" s="634">
        <v>49709</v>
      </c>
      <c r="S24" s="635"/>
      <c r="T24" s="635"/>
      <c r="U24" s="635"/>
      <c r="V24" s="635"/>
      <c r="W24" s="635"/>
      <c r="X24" s="635"/>
      <c r="Y24" s="636"/>
      <c r="Z24" s="672">
        <v>0.9</v>
      </c>
      <c r="AA24" s="672"/>
      <c r="AB24" s="672"/>
      <c r="AC24" s="672"/>
      <c r="AD24" s="673" t="s">
        <v>122</v>
      </c>
      <c r="AE24" s="673"/>
      <c r="AF24" s="673"/>
      <c r="AG24" s="673"/>
      <c r="AH24" s="673"/>
      <c r="AI24" s="673"/>
      <c r="AJ24" s="673"/>
      <c r="AK24" s="673"/>
      <c r="AL24" s="637" t="s">
        <v>122</v>
      </c>
      <c r="AM24" s="638"/>
      <c r="AN24" s="638"/>
      <c r="AO24" s="674"/>
      <c r="AP24" s="631" t="s">
        <v>278</v>
      </c>
      <c r="AQ24" s="711"/>
      <c r="AR24" s="711"/>
      <c r="AS24" s="711"/>
      <c r="AT24" s="711"/>
      <c r="AU24" s="711"/>
      <c r="AV24" s="711"/>
      <c r="AW24" s="711"/>
      <c r="AX24" s="711"/>
      <c r="AY24" s="711"/>
      <c r="AZ24" s="711"/>
      <c r="BA24" s="711"/>
      <c r="BB24" s="711"/>
      <c r="BC24" s="711"/>
      <c r="BD24" s="711"/>
      <c r="BE24" s="711"/>
      <c r="BF24" s="712"/>
      <c r="BG24" s="634" t="s">
        <v>122</v>
      </c>
      <c r="BH24" s="635"/>
      <c r="BI24" s="635"/>
      <c r="BJ24" s="635"/>
      <c r="BK24" s="635"/>
      <c r="BL24" s="635"/>
      <c r="BM24" s="635"/>
      <c r="BN24" s="636"/>
      <c r="BO24" s="672" t="s">
        <v>122</v>
      </c>
      <c r="BP24" s="672"/>
      <c r="BQ24" s="672"/>
      <c r="BR24" s="672"/>
      <c r="BS24" s="673" t="s">
        <v>122</v>
      </c>
      <c r="BT24" s="673"/>
      <c r="BU24" s="673"/>
      <c r="BV24" s="673"/>
      <c r="BW24" s="673"/>
      <c r="BX24" s="673"/>
      <c r="BY24" s="673"/>
      <c r="BZ24" s="673"/>
      <c r="CA24" s="673"/>
      <c r="CB24" s="713"/>
      <c r="CD24" s="692" t="s">
        <v>279</v>
      </c>
      <c r="CE24" s="693"/>
      <c r="CF24" s="693"/>
      <c r="CG24" s="693"/>
      <c r="CH24" s="693"/>
      <c r="CI24" s="693"/>
      <c r="CJ24" s="693"/>
      <c r="CK24" s="693"/>
      <c r="CL24" s="693"/>
      <c r="CM24" s="693"/>
      <c r="CN24" s="693"/>
      <c r="CO24" s="693"/>
      <c r="CP24" s="693"/>
      <c r="CQ24" s="694"/>
      <c r="CR24" s="689">
        <v>1844461</v>
      </c>
      <c r="CS24" s="690"/>
      <c r="CT24" s="690"/>
      <c r="CU24" s="690"/>
      <c r="CV24" s="690"/>
      <c r="CW24" s="690"/>
      <c r="CX24" s="690"/>
      <c r="CY24" s="715"/>
      <c r="CZ24" s="716">
        <v>35.9</v>
      </c>
      <c r="DA24" s="698"/>
      <c r="DB24" s="698"/>
      <c r="DC24" s="718"/>
      <c r="DD24" s="714">
        <v>1641006</v>
      </c>
      <c r="DE24" s="690"/>
      <c r="DF24" s="690"/>
      <c r="DG24" s="690"/>
      <c r="DH24" s="690"/>
      <c r="DI24" s="690"/>
      <c r="DJ24" s="690"/>
      <c r="DK24" s="715"/>
      <c r="DL24" s="714">
        <v>1499913</v>
      </c>
      <c r="DM24" s="690"/>
      <c r="DN24" s="690"/>
      <c r="DO24" s="690"/>
      <c r="DP24" s="690"/>
      <c r="DQ24" s="690"/>
      <c r="DR24" s="690"/>
      <c r="DS24" s="690"/>
      <c r="DT24" s="690"/>
      <c r="DU24" s="690"/>
      <c r="DV24" s="715"/>
      <c r="DW24" s="716">
        <v>57.2</v>
      </c>
      <c r="DX24" s="698"/>
      <c r="DY24" s="698"/>
      <c r="DZ24" s="698"/>
      <c r="EA24" s="698"/>
      <c r="EB24" s="698"/>
      <c r="EC24" s="717"/>
    </row>
    <row r="25" spans="2:133" ht="11.25" customHeight="1" x14ac:dyDescent="0.2">
      <c r="B25" s="631" t="s">
        <v>280</v>
      </c>
      <c r="C25" s="632"/>
      <c r="D25" s="632"/>
      <c r="E25" s="632"/>
      <c r="F25" s="632"/>
      <c r="G25" s="632"/>
      <c r="H25" s="632"/>
      <c r="I25" s="632"/>
      <c r="J25" s="632"/>
      <c r="K25" s="632"/>
      <c r="L25" s="632"/>
      <c r="M25" s="632"/>
      <c r="N25" s="632"/>
      <c r="O25" s="632"/>
      <c r="P25" s="632"/>
      <c r="Q25" s="633"/>
      <c r="R25" s="634">
        <v>2959983</v>
      </c>
      <c r="S25" s="635"/>
      <c r="T25" s="635"/>
      <c r="U25" s="635"/>
      <c r="V25" s="635"/>
      <c r="W25" s="635"/>
      <c r="X25" s="635"/>
      <c r="Y25" s="636"/>
      <c r="Z25" s="672">
        <v>55.3</v>
      </c>
      <c r="AA25" s="672"/>
      <c r="AB25" s="672"/>
      <c r="AC25" s="672"/>
      <c r="AD25" s="673">
        <v>2614086</v>
      </c>
      <c r="AE25" s="673"/>
      <c r="AF25" s="673"/>
      <c r="AG25" s="673"/>
      <c r="AH25" s="673"/>
      <c r="AI25" s="673"/>
      <c r="AJ25" s="673"/>
      <c r="AK25" s="673"/>
      <c r="AL25" s="637">
        <v>99.9</v>
      </c>
      <c r="AM25" s="638"/>
      <c r="AN25" s="638"/>
      <c r="AO25" s="674"/>
      <c r="AP25" s="631" t="s">
        <v>281</v>
      </c>
      <c r="AQ25" s="711"/>
      <c r="AR25" s="711"/>
      <c r="AS25" s="711"/>
      <c r="AT25" s="711"/>
      <c r="AU25" s="711"/>
      <c r="AV25" s="711"/>
      <c r="AW25" s="711"/>
      <c r="AX25" s="711"/>
      <c r="AY25" s="711"/>
      <c r="AZ25" s="711"/>
      <c r="BA25" s="711"/>
      <c r="BB25" s="711"/>
      <c r="BC25" s="711"/>
      <c r="BD25" s="711"/>
      <c r="BE25" s="711"/>
      <c r="BF25" s="712"/>
      <c r="BG25" s="634" t="s">
        <v>122</v>
      </c>
      <c r="BH25" s="635"/>
      <c r="BI25" s="635"/>
      <c r="BJ25" s="635"/>
      <c r="BK25" s="635"/>
      <c r="BL25" s="635"/>
      <c r="BM25" s="635"/>
      <c r="BN25" s="636"/>
      <c r="BO25" s="672" t="s">
        <v>122</v>
      </c>
      <c r="BP25" s="672"/>
      <c r="BQ25" s="672"/>
      <c r="BR25" s="672"/>
      <c r="BS25" s="673" t="s">
        <v>122</v>
      </c>
      <c r="BT25" s="673"/>
      <c r="BU25" s="673"/>
      <c r="BV25" s="673"/>
      <c r="BW25" s="673"/>
      <c r="BX25" s="673"/>
      <c r="BY25" s="673"/>
      <c r="BZ25" s="673"/>
      <c r="CA25" s="673"/>
      <c r="CB25" s="713"/>
      <c r="CD25" s="631" t="s">
        <v>282</v>
      </c>
      <c r="CE25" s="632"/>
      <c r="CF25" s="632"/>
      <c r="CG25" s="632"/>
      <c r="CH25" s="632"/>
      <c r="CI25" s="632"/>
      <c r="CJ25" s="632"/>
      <c r="CK25" s="632"/>
      <c r="CL25" s="632"/>
      <c r="CM25" s="632"/>
      <c r="CN25" s="632"/>
      <c r="CO25" s="632"/>
      <c r="CP25" s="632"/>
      <c r="CQ25" s="633"/>
      <c r="CR25" s="634">
        <v>982700</v>
      </c>
      <c r="CS25" s="647"/>
      <c r="CT25" s="647"/>
      <c r="CU25" s="647"/>
      <c r="CV25" s="647"/>
      <c r="CW25" s="647"/>
      <c r="CX25" s="647"/>
      <c r="CY25" s="648"/>
      <c r="CZ25" s="637">
        <v>19.100000000000001</v>
      </c>
      <c r="DA25" s="649"/>
      <c r="DB25" s="649"/>
      <c r="DC25" s="650"/>
      <c r="DD25" s="640">
        <v>912734</v>
      </c>
      <c r="DE25" s="647"/>
      <c r="DF25" s="647"/>
      <c r="DG25" s="647"/>
      <c r="DH25" s="647"/>
      <c r="DI25" s="647"/>
      <c r="DJ25" s="647"/>
      <c r="DK25" s="648"/>
      <c r="DL25" s="640">
        <v>843478</v>
      </c>
      <c r="DM25" s="647"/>
      <c r="DN25" s="647"/>
      <c r="DO25" s="647"/>
      <c r="DP25" s="647"/>
      <c r="DQ25" s="647"/>
      <c r="DR25" s="647"/>
      <c r="DS25" s="647"/>
      <c r="DT25" s="647"/>
      <c r="DU25" s="647"/>
      <c r="DV25" s="648"/>
      <c r="DW25" s="637">
        <v>32.200000000000003</v>
      </c>
      <c r="DX25" s="649"/>
      <c r="DY25" s="649"/>
      <c r="DZ25" s="649"/>
      <c r="EA25" s="649"/>
      <c r="EB25" s="649"/>
      <c r="EC25" s="661"/>
    </row>
    <row r="26" spans="2:133" ht="11.25" customHeight="1" x14ac:dyDescent="0.2">
      <c r="B26" s="631" t="s">
        <v>283</v>
      </c>
      <c r="C26" s="632"/>
      <c r="D26" s="632"/>
      <c r="E26" s="632"/>
      <c r="F26" s="632"/>
      <c r="G26" s="632"/>
      <c r="H26" s="632"/>
      <c r="I26" s="632"/>
      <c r="J26" s="632"/>
      <c r="K26" s="632"/>
      <c r="L26" s="632"/>
      <c r="M26" s="632"/>
      <c r="N26" s="632"/>
      <c r="O26" s="632"/>
      <c r="P26" s="632"/>
      <c r="Q26" s="633"/>
      <c r="R26" s="634" t="s">
        <v>122</v>
      </c>
      <c r="S26" s="635"/>
      <c r="T26" s="635"/>
      <c r="U26" s="635"/>
      <c r="V26" s="635"/>
      <c r="W26" s="635"/>
      <c r="X26" s="635"/>
      <c r="Y26" s="636"/>
      <c r="Z26" s="672" t="s">
        <v>122</v>
      </c>
      <c r="AA26" s="672"/>
      <c r="AB26" s="672"/>
      <c r="AC26" s="672"/>
      <c r="AD26" s="673" t="s">
        <v>122</v>
      </c>
      <c r="AE26" s="673"/>
      <c r="AF26" s="673"/>
      <c r="AG26" s="673"/>
      <c r="AH26" s="673"/>
      <c r="AI26" s="673"/>
      <c r="AJ26" s="673"/>
      <c r="AK26" s="673"/>
      <c r="AL26" s="637" t="s">
        <v>122</v>
      </c>
      <c r="AM26" s="638"/>
      <c r="AN26" s="638"/>
      <c r="AO26" s="674"/>
      <c r="AP26" s="631" t="s">
        <v>284</v>
      </c>
      <c r="AQ26" s="711"/>
      <c r="AR26" s="711"/>
      <c r="AS26" s="711"/>
      <c r="AT26" s="711"/>
      <c r="AU26" s="711"/>
      <c r="AV26" s="711"/>
      <c r="AW26" s="711"/>
      <c r="AX26" s="711"/>
      <c r="AY26" s="711"/>
      <c r="AZ26" s="711"/>
      <c r="BA26" s="711"/>
      <c r="BB26" s="711"/>
      <c r="BC26" s="711"/>
      <c r="BD26" s="711"/>
      <c r="BE26" s="711"/>
      <c r="BF26" s="712"/>
      <c r="BG26" s="634" t="s">
        <v>122</v>
      </c>
      <c r="BH26" s="635"/>
      <c r="BI26" s="635"/>
      <c r="BJ26" s="635"/>
      <c r="BK26" s="635"/>
      <c r="BL26" s="635"/>
      <c r="BM26" s="635"/>
      <c r="BN26" s="636"/>
      <c r="BO26" s="672" t="s">
        <v>122</v>
      </c>
      <c r="BP26" s="672"/>
      <c r="BQ26" s="672"/>
      <c r="BR26" s="672"/>
      <c r="BS26" s="673" t="s">
        <v>122</v>
      </c>
      <c r="BT26" s="673"/>
      <c r="BU26" s="673"/>
      <c r="BV26" s="673"/>
      <c r="BW26" s="673"/>
      <c r="BX26" s="673"/>
      <c r="BY26" s="673"/>
      <c r="BZ26" s="673"/>
      <c r="CA26" s="673"/>
      <c r="CB26" s="713"/>
      <c r="CD26" s="631" t="s">
        <v>285</v>
      </c>
      <c r="CE26" s="632"/>
      <c r="CF26" s="632"/>
      <c r="CG26" s="632"/>
      <c r="CH26" s="632"/>
      <c r="CI26" s="632"/>
      <c r="CJ26" s="632"/>
      <c r="CK26" s="632"/>
      <c r="CL26" s="632"/>
      <c r="CM26" s="632"/>
      <c r="CN26" s="632"/>
      <c r="CO26" s="632"/>
      <c r="CP26" s="632"/>
      <c r="CQ26" s="633"/>
      <c r="CR26" s="634">
        <v>563879</v>
      </c>
      <c r="CS26" s="635"/>
      <c r="CT26" s="635"/>
      <c r="CU26" s="635"/>
      <c r="CV26" s="635"/>
      <c r="CW26" s="635"/>
      <c r="CX26" s="635"/>
      <c r="CY26" s="636"/>
      <c r="CZ26" s="637">
        <v>11</v>
      </c>
      <c r="DA26" s="649"/>
      <c r="DB26" s="649"/>
      <c r="DC26" s="650"/>
      <c r="DD26" s="640">
        <v>522801</v>
      </c>
      <c r="DE26" s="635"/>
      <c r="DF26" s="635"/>
      <c r="DG26" s="635"/>
      <c r="DH26" s="635"/>
      <c r="DI26" s="635"/>
      <c r="DJ26" s="635"/>
      <c r="DK26" s="636"/>
      <c r="DL26" s="640" t="s">
        <v>122</v>
      </c>
      <c r="DM26" s="635"/>
      <c r="DN26" s="635"/>
      <c r="DO26" s="635"/>
      <c r="DP26" s="635"/>
      <c r="DQ26" s="635"/>
      <c r="DR26" s="635"/>
      <c r="DS26" s="635"/>
      <c r="DT26" s="635"/>
      <c r="DU26" s="635"/>
      <c r="DV26" s="636"/>
      <c r="DW26" s="637" t="s">
        <v>122</v>
      </c>
      <c r="DX26" s="649"/>
      <c r="DY26" s="649"/>
      <c r="DZ26" s="649"/>
      <c r="EA26" s="649"/>
      <c r="EB26" s="649"/>
      <c r="EC26" s="661"/>
    </row>
    <row r="27" spans="2:133" ht="11.25" customHeight="1" x14ac:dyDescent="0.2">
      <c r="B27" s="631" t="s">
        <v>286</v>
      </c>
      <c r="C27" s="632"/>
      <c r="D27" s="632"/>
      <c r="E27" s="632"/>
      <c r="F27" s="632"/>
      <c r="G27" s="632"/>
      <c r="H27" s="632"/>
      <c r="I27" s="632"/>
      <c r="J27" s="632"/>
      <c r="K27" s="632"/>
      <c r="L27" s="632"/>
      <c r="M27" s="632"/>
      <c r="N27" s="632"/>
      <c r="O27" s="632"/>
      <c r="P27" s="632"/>
      <c r="Q27" s="633"/>
      <c r="R27" s="634">
        <v>707</v>
      </c>
      <c r="S27" s="635"/>
      <c r="T27" s="635"/>
      <c r="U27" s="635"/>
      <c r="V27" s="635"/>
      <c r="W27" s="635"/>
      <c r="X27" s="635"/>
      <c r="Y27" s="636"/>
      <c r="Z27" s="672">
        <v>0</v>
      </c>
      <c r="AA27" s="672"/>
      <c r="AB27" s="672"/>
      <c r="AC27" s="672"/>
      <c r="AD27" s="673" t="s">
        <v>122</v>
      </c>
      <c r="AE27" s="673"/>
      <c r="AF27" s="673"/>
      <c r="AG27" s="673"/>
      <c r="AH27" s="673"/>
      <c r="AI27" s="673"/>
      <c r="AJ27" s="673"/>
      <c r="AK27" s="673"/>
      <c r="AL27" s="637" t="s">
        <v>122</v>
      </c>
      <c r="AM27" s="638"/>
      <c r="AN27" s="638"/>
      <c r="AO27" s="674"/>
      <c r="AP27" s="631" t="s">
        <v>287</v>
      </c>
      <c r="AQ27" s="632"/>
      <c r="AR27" s="632"/>
      <c r="AS27" s="632"/>
      <c r="AT27" s="632"/>
      <c r="AU27" s="632"/>
      <c r="AV27" s="632"/>
      <c r="AW27" s="632"/>
      <c r="AX27" s="632"/>
      <c r="AY27" s="632"/>
      <c r="AZ27" s="632"/>
      <c r="BA27" s="632"/>
      <c r="BB27" s="632"/>
      <c r="BC27" s="632"/>
      <c r="BD27" s="632"/>
      <c r="BE27" s="632"/>
      <c r="BF27" s="633"/>
      <c r="BG27" s="634">
        <v>818607</v>
      </c>
      <c r="BH27" s="635"/>
      <c r="BI27" s="635"/>
      <c r="BJ27" s="635"/>
      <c r="BK27" s="635"/>
      <c r="BL27" s="635"/>
      <c r="BM27" s="635"/>
      <c r="BN27" s="636"/>
      <c r="BO27" s="672">
        <v>100</v>
      </c>
      <c r="BP27" s="672"/>
      <c r="BQ27" s="672"/>
      <c r="BR27" s="672"/>
      <c r="BS27" s="673" t="s">
        <v>122</v>
      </c>
      <c r="BT27" s="673"/>
      <c r="BU27" s="673"/>
      <c r="BV27" s="673"/>
      <c r="BW27" s="673"/>
      <c r="BX27" s="673"/>
      <c r="BY27" s="673"/>
      <c r="BZ27" s="673"/>
      <c r="CA27" s="673"/>
      <c r="CB27" s="713"/>
      <c r="CD27" s="631" t="s">
        <v>288</v>
      </c>
      <c r="CE27" s="632"/>
      <c r="CF27" s="632"/>
      <c r="CG27" s="632"/>
      <c r="CH27" s="632"/>
      <c r="CI27" s="632"/>
      <c r="CJ27" s="632"/>
      <c r="CK27" s="632"/>
      <c r="CL27" s="632"/>
      <c r="CM27" s="632"/>
      <c r="CN27" s="632"/>
      <c r="CO27" s="632"/>
      <c r="CP27" s="632"/>
      <c r="CQ27" s="633"/>
      <c r="CR27" s="634">
        <v>195066</v>
      </c>
      <c r="CS27" s="647"/>
      <c r="CT27" s="647"/>
      <c r="CU27" s="647"/>
      <c r="CV27" s="647"/>
      <c r="CW27" s="647"/>
      <c r="CX27" s="647"/>
      <c r="CY27" s="648"/>
      <c r="CZ27" s="637">
        <v>3.8</v>
      </c>
      <c r="DA27" s="649"/>
      <c r="DB27" s="649"/>
      <c r="DC27" s="650"/>
      <c r="DD27" s="640">
        <v>66393</v>
      </c>
      <c r="DE27" s="647"/>
      <c r="DF27" s="647"/>
      <c r="DG27" s="647"/>
      <c r="DH27" s="647"/>
      <c r="DI27" s="647"/>
      <c r="DJ27" s="647"/>
      <c r="DK27" s="648"/>
      <c r="DL27" s="640">
        <v>54556</v>
      </c>
      <c r="DM27" s="647"/>
      <c r="DN27" s="647"/>
      <c r="DO27" s="647"/>
      <c r="DP27" s="647"/>
      <c r="DQ27" s="647"/>
      <c r="DR27" s="647"/>
      <c r="DS27" s="647"/>
      <c r="DT27" s="647"/>
      <c r="DU27" s="647"/>
      <c r="DV27" s="648"/>
      <c r="DW27" s="637">
        <v>2.1</v>
      </c>
      <c r="DX27" s="649"/>
      <c r="DY27" s="649"/>
      <c r="DZ27" s="649"/>
      <c r="EA27" s="649"/>
      <c r="EB27" s="649"/>
      <c r="EC27" s="661"/>
    </row>
    <row r="28" spans="2:133" ht="11.25" customHeight="1" x14ac:dyDescent="0.2">
      <c r="B28" s="631" t="s">
        <v>289</v>
      </c>
      <c r="C28" s="632"/>
      <c r="D28" s="632"/>
      <c r="E28" s="632"/>
      <c r="F28" s="632"/>
      <c r="G28" s="632"/>
      <c r="H28" s="632"/>
      <c r="I28" s="632"/>
      <c r="J28" s="632"/>
      <c r="K28" s="632"/>
      <c r="L28" s="632"/>
      <c r="M28" s="632"/>
      <c r="N28" s="632"/>
      <c r="O28" s="632"/>
      <c r="P28" s="632"/>
      <c r="Q28" s="633"/>
      <c r="R28" s="634">
        <v>36439</v>
      </c>
      <c r="S28" s="635"/>
      <c r="T28" s="635"/>
      <c r="U28" s="635"/>
      <c r="V28" s="635"/>
      <c r="W28" s="635"/>
      <c r="X28" s="635"/>
      <c r="Y28" s="636"/>
      <c r="Z28" s="672">
        <v>0.7</v>
      </c>
      <c r="AA28" s="672"/>
      <c r="AB28" s="672"/>
      <c r="AC28" s="672"/>
      <c r="AD28" s="673">
        <v>2508</v>
      </c>
      <c r="AE28" s="673"/>
      <c r="AF28" s="673"/>
      <c r="AG28" s="673"/>
      <c r="AH28" s="673"/>
      <c r="AI28" s="673"/>
      <c r="AJ28" s="673"/>
      <c r="AK28" s="673"/>
      <c r="AL28" s="637">
        <v>0.1</v>
      </c>
      <c r="AM28" s="638"/>
      <c r="AN28" s="638"/>
      <c r="AO28" s="674"/>
      <c r="AP28" s="631"/>
      <c r="AQ28" s="632"/>
      <c r="AR28" s="632"/>
      <c r="AS28" s="632"/>
      <c r="AT28" s="632"/>
      <c r="AU28" s="632"/>
      <c r="AV28" s="632"/>
      <c r="AW28" s="632"/>
      <c r="AX28" s="632"/>
      <c r="AY28" s="632"/>
      <c r="AZ28" s="632"/>
      <c r="BA28" s="632"/>
      <c r="BB28" s="632"/>
      <c r="BC28" s="632"/>
      <c r="BD28" s="632"/>
      <c r="BE28" s="632"/>
      <c r="BF28" s="633"/>
      <c r="BG28" s="634"/>
      <c r="BH28" s="635"/>
      <c r="BI28" s="635"/>
      <c r="BJ28" s="635"/>
      <c r="BK28" s="635"/>
      <c r="BL28" s="635"/>
      <c r="BM28" s="635"/>
      <c r="BN28" s="636"/>
      <c r="BO28" s="672"/>
      <c r="BP28" s="672"/>
      <c r="BQ28" s="672"/>
      <c r="BR28" s="672"/>
      <c r="BS28" s="640"/>
      <c r="BT28" s="635"/>
      <c r="BU28" s="635"/>
      <c r="BV28" s="635"/>
      <c r="BW28" s="635"/>
      <c r="BX28" s="635"/>
      <c r="BY28" s="635"/>
      <c r="BZ28" s="635"/>
      <c r="CA28" s="635"/>
      <c r="CB28" s="671"/>
      <c r="CD28" s="631" t="s">
        <v>290</v>
      </c>
      <c r="CE28" s="632"/>
      <c r="CF28" s="632"/>
      <c r="CG28" s="632"/>
      <c r="CH28" s="632"/>
      <c r="CI28" s="632"/>
      <c r="CJ28" s="632"/>
      <c r="CK28" s="632"/>
      <c r="CL28" s="632"/>
      <c r="CM28" s="632"/>
      <c r="CN28" s="632"/>
      <c r="CO28" s="632"/>
      <c r="CP28" s="632"/>
      <c r="CQ28" s="633"/>
      <c r="CR28" s="634">
        <v>666695</v>
      </c>
      <c r="CS28" s="635"/>
      <c r="CT28" s="635"/>
      <c r="CU28" s="635"/>
      <c r="CV28" s="635"/>
      <c r="CW28" s="635"/>
      <c r="CX28" s="635"/>
      <c r="CY28" s="636"/>
      <c r="CZ28" s="637">
        <v>13</v>
      </c>
      <c r="DA28" s="649"/>
      <c r="DB28" s="649"/>
      <c r="DC28" s="650"/>
      <c r="DD28" s="640">
        <v>661879</v>
      </c>
      <c r="DE28" s="635"/>
      <c r="DF28" s="635"/>
      <c r="DG28" s="635"/>
      <c r="DH28" s="635"/>
      <c r="DI28" s="635"/>
      <c r="DJ28" s="635"/>
      <c r="DK28" s="636"/>
      <c r="DL28" s="640">
        <v>601879</v>
      </c>
      <c r="DM28" s="635"/>
      <c r="DN28" s="635"/>
      <c r="DO28" s="635"/>
      <c r="DP28" s="635"/>
      <c r="DQ28" s="635"/>
      <c r="DR28" s="635"/>
      <c r="DS28" s="635"/>
      <c r="DT28" s="635"/>
      <c r="DU28" s="635"/>
      <c r="DV28" s="636"/>
      <c r="DW28" s="637">
        <v>23</v>
      </c>
      <c r="DX28" s="649"/>
      <c r="DY28" s="649"/>
      <c r="DZ28" s="649"/>
      <c r="EA28" s="649"/>
      <c r="EB28" s="649"/>
      <c r="EC28" s="661"/>
    </row>
    <row r="29" spans="2:133" ht="11.25" customHeight="1" x14ac:dyDescent="0.2">
      <c r="B29" s="631" t="s">
        <v>291</v>
      </c>
      <c r="C29" s="632"/>
      <c r="D29" s="632"/>
      <c r="E29" s="632"/>
      <c r="F29" s="632"/>
      <c r="G29" s="632"/>
      <c r="H29" s="632"/>
      <c r="I29" s="632"/>
      <c r="J29" s="632"/>
      <c r="K29" s="632"/>
      <c r="L29" s="632"/>
      <c r="M29" s="632"/>
      <c r="N29" s="632"/>
      <c r="O29" s="632"/>
      <c r="P29" s="632"/>
      <c r="Q29" s="633"/>
      <c r="R29" s="634">
        <v>1536</v>
      </c>
      <c r="S29" s="635"/>
      <c r="T29" s="635"/>
      <c r="U29" s="635"/>
      <c r="V29" s="635"/>
      <c r="W29" s="635"/>
      <c r="X29" s="635"/>
      <c r="Y29" s="636"/>
      <c r="Z29" s="672">
        <v>0</v>
      </c>
      <c r="AA29" s="672"/>
      <c r="AB29" s="672"/>
      <c r="AC29" s="672"/>
      <c r="AD29" s="673">
        <v>25</v>
      </c>
      <c r="AE29" s="673"/>
      <c r="AF29" s="673"/>
      <c r="AG29" s="673"/>
      <c r="AH29" s="673"/>
      <c r="AI29" s="673"/>
      <c r="AJ29" s="673"/>
      <c r="AK29" s="673"/>
      <c r="AL29" s="637">
        <v>0</v>
      </c>
      <c r="AM29" s="638"/>
      <c r="AN29" s="638"/>
      <c r="AO29" s="674"/>
      <c r="AP29" s="615"/>
      <c r="AQ29" s="616"/>
      <c r="AR29" s="616"/>
      <c r="AS29" s="616"/>
      <c r="AT29" s="616"/>
      <c r="AU29" s="616"/>
      <c r="AV29" s="616"/>
      <c r="AW29" s="616"/>
      <c r="AX29" s="616"/>
      <c r="AY29" s="616"/>
      <c r="AZ29" s="616"/>
      <c r="BA29" s="616"/>
      <c r="BB29" s="616"/>
      <c r="BC29" s="616"/>
      <c r="BD29" s="616"/>
      <c r="BE29" s="616"/>
      <c r="BF29" s="617"/>
      <c r="BG29" s="634"/>
      <c r="BH29" s="635"/>
      <c r="BI29" s="635"/>
      <c r="BJ29" s="635"/>
      <c r="BK29" s="635"/>
      <c r="BL29" s="635"/>
      <c r="BM29" s="635"/>
      <c r="BN29" s="636"/>
      <c r="BO29" s="672"/>
      <c r="BP29" s="672"/>
      <c r="BQ29" s="672"/>
      <c r="BR29" s="672"/>
      <c r="BS29" s="673"/>
      <c r="BT29" s="673"/>
      <c r="BU29" s="673"/>
      <c r="BV29" s="673"/>
      <c r="BW29" s="673"/>
      <c r="BX29" s="673"/>
      <c r="BY29" s="673"/>
      <c r="BZ29" s="673"/>
      <c r="CA29" s="673"/>
      <c r="CB29" s="713"/>
      <c r="CD29" s="653" t="s">
        <v>292</v>
      </c>
      <c r="CE29" s="654"/>
      <c r="CF29" s="631" t="s">
        <v>66</v>
      </c>
      <c r="CG29" s="632"/>
      <c r="CH29" s="632"/>
      <c r="CI29" s="632"/>
      <c r="CJ29" s="632"/>
      <c r="CK29" s="632"/>
      <c r="CL29" s="632"/>
      <c r="CM29" s="632"/>
      <c r="CN29" s="632"/>
      <c r="CO29" s="632"/>
      <c r="CP29" s="632"/>
      <c r="CQ29" s="633"/>
      <c r="CR29" s="634">
        <v>665940</v>
      </c>
      <c r="CS29" s="647"/>
      <c r="CT29" s="647"/>
      <c r="CU29" s="647"/>
      <c r="CV29" s="647"/>
      <c r="CW29" s="647"/>
      <c r="CX29" s="647"/>
      <c r="CY29" s="648"/>
      <c r="CZ29" s="637">
        <v>12.9</v>
      </c>
      <c r="DA29" s="649"/>
      <c r="DB29" s="649"/>
      <c r="DC29" s="650"/>
      <c r="DD29" s="640">
        <v>661124</v>
      </c>
      <c r="DE29" s="647"/>
      <c r="DF29" s="647"/>
      <c r="DG29" s="647"/>
      <c r="DH29" s="647"/>
      <c r="DI29" s="647"/>
      <c r="DJ29" s="647"/>
      <c r="DK29" s="648"/>
      <c r="DL29" s="640">
        <v>601124</v>
      </c>
      <c r="DM29" s="647"/>
      <c r="DN29" s="647"/>
      <c r="DO29" s="647"/>
      <c r="DP29" s="647"/>
      <c r="DQ29" s="647"/>
      <c r="DR29" s="647"/>
      <c r="DS29" s="647"/>
      <c r="DT29" s="647"/>
      <c r="DU29" s="647"/>
      <c r="DV29" s="648"/>
      <c r="DW29" s="637">
        <v>22.9</v>
      </c>
      <c r="DX29" s="649"/>
      <c r="DY29" s="649"/>
      <c r="DZ29" s="649"/>
      <c r="EA29" s="649"/>
      <c r="EB29" s="649"/>
      <c r="EC29" s="661"/>
    </row>
    <row r="30" spans="2:133" ht="11.25" customHeight="1" x14ac:dyDescent="0.2">
      <c r="B30" s="631" t="s">
        <v>293</v>
      </c>
      <c r="C30" s="632"/>
      <c r="D30" s="632"/>
      <c r="E30" s="632"/>
      <c r="F30" s="632"/>
      <c r="G30" s="632"/>
      <c r="H30" s="632"/>
      <c r="I30" s="632"/>
      <c r="J30" s="632"/>
      <c r="K30" s="632"/>
      <c r="L30" s="632"/>
      <c r="M30" s="632"/>
      <c r="N30" s="632"/>
      <c r="O30" s="632"/>
      <c r="P30" s="632"/>
      <c r="Q30" s="633"/>
      <c r="R30" s="634">
        <v>292542</v>
      </c>
      <c r="S30" s="635"/>
      <c r="T30" s="635"/>
      <c r="U30" s="635"/>
      <c r="V30" s="635"/>
      <c r="W30" s="635"/>
      <c r="X30" s="635"/>
      <c r="Y30" s="636"/>
      <c r="Z30" s="672">
        <v>5.5</v>
      </c>
      <c r="AA30" s="672"/>
      <c r="AB30" s="672"/>
      <c r="AC30" s="672"/>
      <c r="AD30" s="673" t="s">
        <v>122</v>
      </c>
      <c r="AE30" s="673"/>
      <c r="AF30" s="673"/>
      <c r="AG30" s="673"/>
      <c r="AH30" s="673"/>
      <c r="AI30" s="673"/>
      <c r="AJ30" s="673"/>
      <c r="AK30" s="673"/>
      <c r="AL30" s="637" t="s">
        <v>122</v>
      </c>
      <c r="AM30" s="638"/>
      <c r="AN30" s="638"/>
      <c r="AO30" s="674"/>
      <c r="AP30" s="686" t="s">
        <v>211</v>
      </c>
      <c r="AQ30" s="687"/>
      <c r="AR30" s="687"/>
      <c r="AS30" s="687"/>
      <c r="AT30" s="687"/>
      <c r="AU30" s="687"/>
      <c r="AV30" s="687"/>
      <c r="AW30" s="687"/>
      <c r="AX30" s="687"/>
      <c r="AY30" s="687"/>
      <c r="AZ30" s="687"/>
      <c r="BA30" s="687"/>
      <c r="BB30" s="687"/>
      <c r="BC30" s="687"/>
      <c r="BD30" s="687"/>
      <c r="BE30" s="687"/>
      <c r="BF30" s="688"/>
      <c r="BG30" s="686" t="s">
        <v>294</v>
      </c>
      <c r="BH30" s="709"/>
      <c r="BI30" s="709"/>
      <c r="BJ30" s="709"/>
      <c r="BK30" s="709"/>
      <c r="BL30" s="709"/>
      <c r="BM30" s="709"/>
      <c r="BN30" s="709"/>
      <c r="BO30" s="709"/>
      <c r="BP30" s="709"/>
      <c r="BQ30" s="710"/>
      <c r="BR30" s="686" t="s">
        <v>295</v>
      </c>
      <c r="BS30" s="709"/>
      <c r="BT30" s="709"/>
      <c r="BU30" s="709"/>
      <c r="BV30" s="709"/>
      <c r="BW30" s="709"/>
      <c r="BX30" s="709"/>
      <c r="BY30" s="709"/>
      <c r="BZ30" s="709"/>
      <c r="CA30" s="709"/>
      <c r="CB30" s="710"/>
      <c r="CD30" s="655"/>
      <c r="CE30" s="656"/>
      <c r="CF30" s="631" t="s">
        <v>296</v>
      </c>
      <c r="CG30" s="632"/>
      <c r="CH30" s="632"/>
      <c r="CI30" s="632"/>
      <c r="CJ30" s="632"/>
      <c r="CK30" s="632"/>
      <c r="CL30" s="632"/>
      <c r="CM30" s="632"/>
      <c r="CN30" s="632"/>
      <c r="CO30" s="632"/>
      <c r="CP30" s="632"/>
      <c r="CQ30" s="633"/>
      <c r="CR30" s="634">
        <v>656334</v>
      </c>
      <c r="CS30" s="635"/>
      <c r="CT30" s="635"/>
      <c r="CU30" s="635"/>
      <c r="CV30" s="635"/>
      <c r="CW30" s="635"/>
      <c r="CX30" s="635"/>
      <c r="CY30" s="636"/>
      <c r="CZ30" s="637">
        <v>12.8</v>
      </c>
      <c r="DA30" s="649"/>
      <c r="DB30" s="649"/>
      <c r="DC30" s="650"/>
      <c r="DD30" s="640">
        <v>651714</v>
      </c>
      <c r="DE30" s="635"/>
      <c r="DF30" s="635"/>
      <c r="DG30" s="635"/>
      <c r="DH30" s="635"/>
      <c r="DI30" s="635"/>
      <c r="DJ30" s="635"/>
      <c r="DK30" s="636"/>
      <c r="DL30" s="640">
        <v>591714</v>
      </c>
      <c r="DM30" s="635"/>
      <c r="DN30" s="635"/>
      <c r="DO30" s="635"/>
      <c r="DP30" s="635"/>
      <c r="DQ30" s="635"/>
      <c r="DR30" s="635"/>
      <c r="DS30" s="635"/>
      <c r="DT30" s="635"/>
      <c r="DU30" s="635"/>
      <c r="DV30" s="636"/>
      <c r="DW30" s="637">
        <v>22.6</v>
      </c>
      <c r="DX30" s="649"/>
      <c r="DY30" s="649"/>
      <c r="DZ30" s="649"/>
      <c r="EA30" s="649"/>
      <c r="EB30" s="649"/>
      <c r="EC30" s="661"/>
    </row>
    <row r="31" spans="2:133" ht="11.25" customHeight="1" x14ac:dyDescent="0.2">
      <c r="B31" s="701" t="s">
        <v>297</v>
      </c>
      <c r="C31" s="702"/>
      <c r="D31" s="702"/>
      <c r="E31" s="702"/>
      <c r="F31" s="702"/>
      <c r="G31" s="702"/>
      <c r="H31" s="702"/>
      <c r="I31" s="702"/>
      <c r="J31" s="702"/>
      <c r="K31" s="702"/>
      <c r="L31" s="702"/>
      <c r="M31" s="702"/>
      <c r="N31" s="702"/>
      <c r="O31" s="702"/>
      <c r="P31" s="702"/>
      <c r="Q31" s="703"/>
      <c r="R31" s="634" t="s">
        <v>122</v>
      </c>
      <c r="S31" s="635"/>
      <c r="T31" s="635"/>
      <c r="U31" s="635"/>
      <c r="V31" s="635"/>
      <c r="W31" s="635"/>
      <c r="X31" s="635"/>
      <c r="Y31" s="636"/>
      <c r="Z31" s="672" t="s">
        <v>122</v>
      </c>
      <c r="AA31" s="672"/>
      <c r="AB31" s="672"/>
      <c r="AC31" s="672"/>
      <c r="AD31" s="673" t="s">
        <v>122</v>
      </c>
      <c r="AE31" s="673"/>
      <c r="AF31" s="673"/>
      <c r="AG31" s="673"/>
      <c r="AH31" s="673"/>
      <c r="AI31" s="673"/>
      <c r="AJ31" s="673"/>
      <c r="AK31" s="673"/>
      <c r="AL31" s="637" t="s">
        <v>122</v>
      </c>
      <c r="AM31" s="638"/>
      <c r="AN31" s="638"/>
      <c r="AO31" s="674"/>
      <c r="AP31" s="704" t="s">
        <v>298</v>
      </c>
      <c r="AQ31" s="705"/>
      <c r="AR31" s="705"/>
      <c r="AS31" s="705"/>
      <c r="AT31" s="706" t="s">
        <v>299</v>
      </c>
      <c r="AU31" s="200"/>
      <c r="AV31" s="200"/>
      <c r="AW31" s="200"/>
      <c r="AX31" s="692" t="s">
        <v>177</v>
      </c>
      <c r="AY31" s="693"/>
      <c r="AZ31" s="693"/>
      <c r="BA31" s="693"/>
      <c r="BB31" s="693"/>
      <c r="BC31" s="693"/>
      <c r="BD31" s="693"/>
      <c r="BE31" s="693"/>
      <c r="BF31" s="694"/>
      <c r="BG31" s="696">
        <v>99.7</v>
      </c>
      <c r="BH31" s="697"/>
      <c r="BI31" s="697"/>
      <c r="BJ31" s="697"/>
      <c r="BK31" s="697"/>
      <c r="BL31" s="697"/>
      <c r="BM31" s="698">
        <v>98.9</v>
      </c>
      <c r="BN31" s="697"/>
      <c r="BO31" s="697"/>
      <c r="BP31" s="697"/>
      <c r="BQ31" s="699"/>
      <c r="BR31" s="696">
        <v>99.7</v>
      </c>
      <c r="BS31" s="697"/>
      <c r="BT31" s="697"/>
      <c r="BU31" s="697"/>
      <c r="BV31" s="697"/>
      <c r="BW31" s="697"/>
      <c r="BX31" s="698">
        <v>98.7</v>
      </c>
      <c r="BY31" s="697"/>
      <c r="BZ31" s="697"/>
      <c r="CA31" s="697"/>
      <c r="CB31" s="699"/>
      <c r="CD31" s="655"/>
      <c r="CE31" s="656"/>
      <c r="CF31" s="631" t="s">
        <v>300</v>
      </c>
      <c r="CG31" s="632"/>
      <c r="CH31" s="632"/>
      <c r="CI31" s="632"/>
      <c r="CJ31" s="632"/>
      <c r="CK31" s="632"/>
      <c r="CL31" s="632"/>
      <c r="CM31" s="632"/>
      <c r="CN31" s="632"/>
      <c r="CO31" s="632"/>
      <c r="CP31" s="632"/>
      <c r="CQ31" s="633"/>
      <c r="CR31" s="634">
        <v>9606</v>
      </c>
      <c r="CS31" s="647"/>
      <c r="CT31" s="647"/>
      <c r="CU31" s="647"/>
      <c r="CV31" s="647"/>
      <c r="CW31" s="647"/>
      <c r="CX31" s="647"/>
      <c r="CY31" s="648"/>
      <c r="CZ31" s="637">
        <v>0.2</v>
      </c>
      <c r="DA31" s="649"/>
      <c r="DB31" s="649"/>
      <c r="DC31" s="650"/>
      <c r="DD31" s="640">
        <v>9410</v>
      </c>
      <c r="DE31" s="647"/>
      <c r="DF31" s="647"/>
      <c r="DG31" s="647"/>
      <c r="DH31" s="647"/>
      <c r="DI31" s="647"/>
      <c r="DJ31" s="647"/>
      <c r="DK31" s="648"/>
      <c r="DL31" s="640">
        <v>9410</v>
      </c>
      <c r="DM31" s="647"/>
      <c r="DN31" s="647"/>
      <c r="DO31" s="647"/>
      <c r="DP31" s="647"/>
      <c r="DQ31" s="647"/>
      <c r="DR31" s="647"/>
      <c r="DS31" s="647"/>
      <c r="DT31" s="647"/>
      <c r="DU31" s="647"/>
      <c r="DV31" s="648"/>
      <c r="DW31" s="637">
        <v>0.4</v>
      </c>
      <c r="DX31" s="649"/>
      <c r="DY31" s="649"/>
      <c r="DZ31" s="649"/>
      <c r="EA31" s="649"/>
      <c r="EB31" s="649"/>
      <c r="EC31" s="661"/>
    </row>
    <row r="32" spans="2:133" ht="11.25" customHeight="1" x14ac:dyDescent="0.2">
      <c r="B32" s="631" t="s">
        <v>301</v>
      </c>
      <c r="C32" s="632"/>
      <c r="D32" s="632"/>
      <c r="E32" s="632"/>
      <c r="F32" s="632"/>
      <c r="G32" s="632"/>
      <c r="H32" s="632"/>
      <c r="I32" s="632"/>
      <c r="J32" s="632"/>
      <c r="K32" s="632"/>
      <c r="L32" s="632"/>
      <c r="M32" s="632"/>
      <c r="N32" s="632"/>
      <c r="O32" s="632"/>
      <c r="P32" s="632"/>
      <c r="Q32" s="633"/>
      <c r="R32" s="634">
        <v>238329</v>
      </c>
      <c r="S32" s="635"/>
      <c r="T32" s="635"/>
      <c r="U32" s="635"/>
      <c r="V32" s="635"/>
      <c r="W32" s="635"/>
      <c r="X32" s="635"/>
      <c r="Y32" s="636"/>
      <c r="Z32" s="672">
        <v>4.5</v>
      </c>
      <c r="AA32" s="672"/>
      <c r="AB32" s="672"/>
      <c r="AC32" s="672"/>
      <c r="AD32" s="673" t="s">
        <v>122</v>
      </c>
      <c r="AE32" s="673"/>
      <c r="AF32" s="673"/>
      <c r="AG32" s="673"/>
      <c r="AH32" s="673"/>
      <c r="AI32" s="673"/>
      <c r="AJ32" s="673"/>
      <c r="AK32" s="673"/>
      <c r="AL32" s="637" t="s">
        <v>122</v>
      </c>
      <c r="AM32" s="638"/>
      <c r="AN32" s="638"/>
      <c r="AO32" s="674"/>
      <c r="AP32" s="675"/>
      <c r="AQ32" s="676"/>
      <c r="AR32" s="676"/>
      <c r="AS32" s="676"/>
      <c r="AT32" s="707"/>
      <c r="AU32" s="196" t="s">
        <v>302</v>
      </c>
      <c r="AX32" s="631" t="s">
        <v>303</v>
      </c>
      <c r="AY32" s="632"/>
      <c r="AZ32" s="632"/>
      <c r="BA32" s="632"/>
      <c r="BB32" s="632"/>
      <c r="BC32" s="632"/>
      <c r="BD32" s="632"/>
      <c r="BE32" s="632"/>
      <c r="BF32" s="633"/>
      <c r="BG32" s="700">
        <v>99.9</v>
      </c>
      <c r="BH32" s="647"/>
      <c r="BI32" s="647"/>
      <c r="BJ32" s="647"/>
      <c r="BK32" s="647"/>
      <c r="BL32" s="647"/>
      <c r="BM32" s="638">
        <v>99.5</v>
      </c>
      <c r="BN32" s="647"/>
      <c r="BO32" s="647"/>
      <c r="BP32" s="647"/>
      <c r="BQ32" s="670"/>
      <c r="BR32" s="700">
        <v>99.9</v>
      </c>
      <c r="BS32" s="647"/>
      <c r="BT32" s="647"/>
      <c r="BU32" s="647"/>
      <c r="BV32" s="647"/>
      <c r="BW32" s="647"/>
      <c r="BX32" s="638">
        <v>99.6</v>
      </c>
      <c r="BY32" s="647"/>
      <c r="BZ32" s="647"/>
      <c r="CA32" s="647"/>
      <c r="CB32" s="670"/>
      <c r="CD32" s="657"/>
      <c r="CE32" s="658"/>
      <c r="CF32" s="631" t="s">
        <v>304</v>
      </c>
      <c r="CG32" s="632"/>
      <c r="CH32" s="632"/>
      <c r="CI32" s="632"/>
      <c r="CJ32" s="632"/>
      <c r="CK32" s="632"/>
      <c r="CL32" s="632"/>
      <c r="CM32" s="632"/>
      <c r="CN32" s="632"/>
      <c r="CO32" s="632"/>
      <c r="CP32" s="632"/>
      <c r="CQ32" s="633"/>
      <c r="CR32" s="634">
        <v>755</v>
      </c>
      <c r="CS32" s="635"/>
      <c r="CT32" s="635"/>
      <c r="CU32" s="635"/>
      <c r="CV32" s="635"/>
      <c r="CW32" s="635"/>
      <c r="CX32" s="635"/>
      <c r="CY32" s="636"/>
      <c r="CZ32" s="637">
        <v>0</v>
      </c>
      <c r="DA32" s="649"/>
      <c r="DB32" s="649"/>
      <c r="DC32" s="650"/>
      <c r="DD32" s="640">
        <v>755</v>
      </c>
      <c r="DE32" s="635"/>
      <c r="DF32" s="635"/>
      <c r="DG32" s="635"/>
      <c r="DH32" s="635"/>
      <c r="DI32" s="635"/>
      <c r="DJ32" s="635"/>
      <c r="DK32" s="636"/>
      <c r="DL32" s="640">
        <v>755</v>
      </c>
      <c r="DM32" s="635"/>
      <c r="DN32" s="635"/>
      <c r="DO32" s="635"/>
      <c r="DP32" s="635"/>
      <c r="DQ32" s="635"/>
      <c r="DR32" s="635"/>
      <c r="DS32" s="635"/>
      <c r="DT32" s="635"/>
      <c r="DU32" s="635"/>
      <c r="DV32" s="636"/>
      <c r="DW32" s="637">
        <v>0</v>
      </c>
      <c r="DX32" s="649"/>
      <c r="DY32" s="649"/>
      <c r="DZ32" s="649"/>
      <c r="EA32" s="649"/>
      <c r="EB32" s="649"/>
      <c r="EC32" s="661"/>
    </row>
    <row r="33" spans="2:133" ht="11.25" customHeight="1" x14ac:dyDescent="0.2">
      <c r="B33" s="631" t="s">
        <v>305</v>
      </c>
      <c r="C33" s="632"/>
      <c r="D33" s="632"/>
      <c r="E33" s="632"/>
      <c r="F33" s="632"/>
      <c r="G33" s="632"/>
      <c r="H33" s="632"/>
      <c r="I33" s="632"/>
      <c r="J33" s="632"/>
      <c r="K33" s="632"/>
      <c r="L33" s="632"/>
      <c r="M33" s="632"/>
      <c r="N33" s="632"/>
      <c r="O33" s="632"/>
      <c r="P33" s="632"/>
      <c r="Q33" s="633"/>
      <c r="R33" s="634">
        <v>10729</v>
      </c>
      <c r="S33" s="635"/>
      <c r="T33" s="635"/>
      <c r="U33" s="635"/>
      <c r="V33" s="635"/>
      <c r="W33" s="635"/>
      <c r="X33" s="635"/>
      <c r="Y33" s="636"/>
      <c r="Z33" s="672">
        <v>0.2</v>
      </c>
      <c r="AA33" s="672"/>
      <c r="AB33" s="672"/>
      <c r="AC33" s="672"/>
      <c r="AD33" s="673">
        <v>333</v>
      </c>
      <c r="AE33" s="673"/>
      <c r="AF33" s="673"/>
      <c r="AG33" s="673"/>
      <c r="AH33" s="673"/>
      <c r="AI33" s="673"/>
      <c r="AJ33" s="673"/>
      <c r="AK33" s="673"/>
      <c r="AL33" s="637">
        <v>0</v>
      </c>
      <c r="AM33" s="638"/>
      <c r="AN33" s="638"/>
      <c r="AO33" s="674"/>
      <c r="AP33" s="677"/>
      <c r="AQ33" s="678"/>
      <c r="AR33" s="678"/>
      <c r="AS33" s="678"/>
      <c r="AT33" s="708"/>
      <c r="AU33" s="201"/>
      <c r="AV33" s="201"/>
      <c r="AW33" s="201"/>
      <c r="AX33" s="615" t="s">
        <v>306</v>
      </c>
      <c r="AY33" s="616"/>
      <c r="AZ33" s="616"/>
      <c r="BA33" s="616"/>
      <c r="BB33" s="616"/>
      <c r="BC33" s="616"/>
      <c r="BD33" s="616"/>
      <c r="BE33" s="616"/>
      <c r="BF33" s="617"/>
      <c r="BG33" s="695">
        <v>99.7</v>
      </c>
      <c r="BH33" s="619"/>
      <c r="BI33" s="619"/>
      <c r="BJ33" s="619"/>
      <c r="BK33" s="619"/>
      <c r="BL33" s="619"/>
      <c r="BM33" s="665">
        <v>98.5</v>
      </c>
      <c r="BN33" s="619"/>
      <c r="BO33" s="619"/>
      <c r="BP33" s="619"/>
      <c r="BQ33" s="682"/>
      <c r="BR33" s="695">
        <v>99.6</v>
      </c>
      <c r="BS33" s="619"/>
      <c r="BT33" s="619"/>
      <c r="BU33" s="619"/>
      <c r="BV33" s="619"/>
      <c r="BW33" s="619"/>
      <c r="BX33" s="665">
        <v>98</v>
      </c>
      <c r="BY33" s="619"/>
      <c r="BZ33" s="619"/>
      <c r="CA33" s="619"/>
      <c r="CB33" s="682"/>
      <c r="CD33" s="631" t="s">
        <v>307</v>
      </c>
      <c r="CE33" s="632"/>
      <c r="CF33" s="632"/>
      <c r="CG33" s="632"/>
      <c r="CH33" s="632"/>
      <c r="CI33" s="632"/>
      <c r="CJ33" s="632"/>
      <c r="CK33" s="632"/>
      <c r="CL33" s="632"/>
      <c r="CM33" s="632"/>
      <c r="CN33" s="632"/>
      <c r="CO33" s="632"/>
      <c r="CP33" s="632"/>
      <c r="CQ33" s="633"/>
      <c r="CR33" s="634">
        <v>2868228</v>
      </c>
      <c r="CS33" s="647"/>
      <c r="CT33" s="647"/>
      <c r="CU33" s="647"/>
      <c r="CV33" s="647"/>
      <c r="CW33" s="647"/>
      <c r="CX33" s="647"/>
      <c r="CY33" s="648"/>
      <c r="CZ33" s="637">
        <v>55.8</v>
      </c>
      <c r="DA33" s="649"/>
      <c r="DB33" s="649"/>
      <c r="DC33" s="650"/>
      <c r="DD33" s="640">
        <v>1553766</v>
      </c>
      <c r="DE33" s="647"/>
      <c r="DF33" s="647"/>
      <c r="DG33" s="647"/>
      <c r="DH33" s="647"/>
      <c r="DI33" s="647"/>
      <c r="DJ33" s="647"/>
      <c r="DK33" s="648"/>
      <c r="DL33" s="640">
        <v>893399</v>
      </c>
      <c r="DM33" s="647"/>
      <c r="DN33" s="647"/>
      <c r="DO33" s="647"/>
      <c r="DP33" s="647"/>
      <c r="DQ33" s="647"/>
      <c r="DR33" s="647"/>
      <c r="DS33" s="647"/>
      <c r="DT33" s="647"/>
      <c r="DU33" s="647"/>
      <c r="DV33" s="648"/>
      <c r="DW33" s="637">
        <v>34.1</v>
      </c>
      <c r="DX33" s="649"/>
      <c r="DY33" s="649"/>
      <c r="DZ33" s="649"/>
      <c r="EA33" s="649"/>
      <c r="EB33" s="649"/>
      <c r="EC33" s="661"/>
    </row>
    <row r="34" spans="2:133" ht="11.25" customHeight="1" x14ac:dyDescent="0.2">
      <c r="B34" s="631" t="s">
        <v>308</v>
      </c>
      <c r="C34" s="632"/>
      <c r="D34" s="632"/>
      <c r="E34" s="632"/>
      <c r="F34" s="632"/>
      <c r="G34" s="632"/>
      <c r="H34" s="632"/>
      <c r="I34" s="632"/>
      <c r="J34" s="632"/>
      <c r="K34" s="632"/>
      <c r="L34" s="632"/>
      <c r="M34" s="632"/>
      <c r="N34" s="632"/>
      <c r="O34" s="632"/>
      <c r="P34" s="632"/>
      <c r="Q34" s="633"/>
      <c r="R34" s="634">
        <v>719470</v>
      </c>
      <c r="S34" s="635"/>
      <c r="T34" s="635"/>
      <c r="U34" s="635"/>
      <c r="V34" s="635"/>
      <c r="W34" s="635"/>
      <c r="X34" s="635"/>
      <c r="Y34" s="636"/>
      <c r="Z34" s="672">
        <v>13.4</v>
      </c>
      <c r="AA34" s="672"/>
      <c r="AB34" s="672"/>
      <c r="AC34" s="672"/>
      <c r="AD34" s="673" t="s">
        <v>122</v>
      </c>
      <c r="AE34" s="673"/>
      <c r="AF34" s="673"/>
      <c r="AG34" s="673"/>
      <c r="AH34" s="673"/>
      <c r="AI34" s="673"/>
      <c r="AJ34" s="673"/>
      <c r="AK34" s="673"/>
      <c r="AL34" s="637" t="s">
        <v>122</v>
      </c>
      <c r="AM34" s="638"/>
      <c r="AN34" s="638"/>
      <c r="AO34" s="674"/>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31" t="s">
        <v>309</v>
      </c>
      <c r="CE34" s="632"/>
      <c r="CF34" s="632"/>
      <c r="CG34" s="632"/>
      <c r="CH34" s="632"/>
      <c r="CI34" s="632"/>
      <c r="CJ34" s="632"/>
      <c r="CK34" s="632"/>
      <c r="CL34" s="632"/>
      <c r="CM34" s="632"/>
      <c r="CN34" s="632"/>
      <c r="CO34" s="632"/>
      <c r="CP34" s="632"/>
      <c r="CQ34" s="633"/>
      <c r="CR34" s="634">
        <v>1139331</v>
      </c>
      <c r="CS34" s="635"/>
      <c r="CT34" s="635"/>
      <c r="CU34" s="635"/>
      <c r="CV34" s="635"/>
      <c r="CW34" s="635"/>
      <c r="CX34" s="635"/>
      <c r="CY34" s="636"/>
      <c r="CZ34" s="637">
        <v>22.2</v>
      </c>
      <c r="DA34" s="649"/>
      <c r="DB34" s="649"/>
      <c r="DC34" s="650"/>
      <c r="DD34" s="640">
        <v>420212</v>
      </c>
      <c r="DE34" s="635"/>
      <c r="DF34" s="635"/>
      <c r="DG34" s="635"/>
      <c r="DH34" s="635"/>
      <c r="DI34" s="635"/>
      <c r="DJ34" s="635"/>
      <c r="DK34" s="636"/>
      <c r="DL34" s="640">
        <v>289949</v>
      </c>
      <c r="DM34" s="635"/>
      <c r="DN34" s="635"/>
      <c r="DO34" s="635"/>
      <c r="DP34" s="635"/>
      <c r="DQ34" s="635"/>
      <c r="DR34" s="635"/>
      <c r="DS34" s="635"/>
      <c r="DT34" s="635"/>
      <c r="DU34" s="635"/>
      <c r="DV34" s="636"/>
      <c r="DW34" s="637">
        <v>11.1</v>
      </c>
      <c r="DX34" s="649"/>
      <c r="DY34" s="649"/>
      <c r="DZ34" s="649"/>
      <c r="EA34" s="649"/>
      <c r="EB34" s="649"/>
      <c r="EC34" s="661"/>
    </row>
    <row r="35" spans="2:133" ht="11.25" customHeight="1" x14ac:dyDescent="0.2">
      <c r="B35" s="631" t="s">
        <v>310</v>
      </c>
      <c r="C35" s="632"/>
      <c r="D35" s="632"/>
      <c r="E35" s="632"/>
      <c r="F35" s="632"/>
      <c r="G35" s="632"/>
      <c r="H35" s="632"/>
      <c r="I35" s="632"/>
      <c r="J35" s="632"/>
      <c r="K35" s="632"/>
      <c r="L35" s="632"/>
      <c r="M35" s="632"/>
      <c r="N35" s="632"/>
      <c r="O35" s="632"/>
      <c r="P35" s="632"/>
      <c r="Q35" s="633"/>
      <c r="R35" s="634">
        <v>597532</v>
      </c>
      <c r="S35" s="635"/>
      <c r="T35" s="635"/>
      <c r="U35" s="635"/>
      <c r="V35" s="635"/>
      <c r="W35" s="635"/>
      <c r="X35" s="635"/>
      <c r="Y35" s="636"/>
      <c r="Z35" s="672">
        <v>11.2</v>
      </c>
      <c r="AA35" s="672"/>
      <c r="AB35" s="672"/>
      <c r="AC35" s="672"/>
      <c r="AD35" s="673" t="s">
        <v>122</v>
      </c>
      <c r="AE35" s="673"/>
      <c r="AF35" s="673"/>
      <c r="AG35" s="673"/>
      <c r="AH35" s="673"/>
      <c r="AI35" s="673"/>
      <c r="AJ35" s="673"/>
      <c r="AK35" s="673"/>
      <c r="AL35" s="637" t="s">
        <v>122</v>
      </c>
      <c r="AM35" s="638"/>
      <c r="AN35" s="638"/>
      <c r="AO35" s="674"/>
      <c r="AP35" s="204"/>
      <c r="AQ35" s="686" t="s">
        <v>311</v>
      </c>
      <c r="AR35" s="687"/>
      <c r="AS35" s="687"/>
      <c r="AT35" s="687"/>
      <c r="AU35" s="687"/>
      <c r="AV35" s="687"/>
      <c r="AW35" s="687"/>
      <c r="AX35" s="687"/>
      <c r="AY35" s="687"/>
      <c r="AZ35" s="687"/>
      <c r="BA35" s="687"/>
      <c r="BB35" s="687"/>
      <c r="BC35" s="687"/>
      <c r="BD35" s="687"/>
      <c r="BE35" s="687"/>
      <c r="BF35" s="688"/>
      <c r="BG35" s="686" t="s">
        <v>312</v>
      </c>
      <c r="BH35" s="687"/>
      <c r="BI35" s="687"/>
      <c r="BJ35" s="687"/>
      <c r="BK35" s="687"/>
      <c r="BL35" s="687"/>
      <c r="BM35" s="687"/>
      <c r="BN35" s="687"/>
      <c r="BO35" s="687"/>
      <c r="BP35" s="687"/>
      <c r="BQ35" s="687"/>
      <c r="BR35" s="687"/>
      <c r="BS35" s="687"/>
      <c r="BT35" s="687"/>
      <c r="BU35" s="687"/>
      <c r="BV35" s="687"/>
      <c r="BW35" s="687"/>
      <c r="BX35" s="687"/>
      <c r="BY35" s="687"/>
      <c r="BZ35" s="687"/>
      <c r="CA35" s="687"/>
      <c r="CB35" s="688"/>
      <c r="CD35" s="631" t="s">
        <v>313</v>
      </c>
      <c r="CE35" s="632"/>
      <c r="CF35" s="632"/>
      <c r="CG35" s="632"/>
      <c r="CH35" s="632"/>
      <c r="CI35" s="632"/>
      <c r="CJ35" s="632"/>
      <c r="CK35" s="632"/>
      <c r="CL35" s="632"/>
      <c r="CM35" s="632"/>
      <c r="CN35" s="632"/>
      <c r="CO35" s="632"/>
      <c r="CP35" s="632"/>
      <c r="CQ35" s="633"/>
      <c r="CR35" s="634">
        <v>183234</v>
      </c>
      <c r="CS35" s="647"/>
      <c r="CT35" s="647"/>
      <c r="CU35" s="647"/>
      <c r="CV35" s="647"/>
      <c r="CW35" s="647"/>
      <c r="CX35" s="647"/>
      <c r="CY35" s="648"/>
      <c r="CZ35" s="637">
        <v>3.6</v>
      </c>
      <c r="DA35" s="649"/>
      <c r="DB35" s="649"/>
      <c r="DC35" s="650"/>
      <c r="DD35" s="640">
        <v>139670</v>
      </c>
      <c r="DE35" s="647"/>
      <c r="DF35" s="647"/>
      <c r="DG35" s="647"/>
      <c r="DH35" s="647"/>
      <c r="DI35" s="647"/>
      <c r="DJ35" s="647"/>
      <c r="DK35" s="648"/>
      <c r="DL35" s="640">
        <v>138515</v>
      </c>
      <c r="DM35" s="647"/>
      <c r="DN35" s="647"/>
      <c r="DO35" s="647"/>
      <c r="DP35" s="647"/>
      <c r="DQ35" s="647"/>
      <c r="DR35" s="647"/>
      <c r="DS35" s="647"/>
      <c r="DT35" s="647"/>
      <c r="DU35" s="647"/>
      <c r="DV35" s="648"/>
      <c r="DW35" s="637">
        <v>5.3</v>
      </c>
      <c r="DX35" s="649"/>
      <c r="DY35" s="649"/>
      <c r="DZ35" s="649"/>
      <c r="EA35" s="649"/>
      <c r="EB35" s="649"/>
      <c r="EC35" s="661"/>
    </row>
    <row r="36" spans="2:133" ht="11.25" customHeight="1" x14ac:dyDescent="0.2">
      <c r="B36" s="631" t="s">
        <v>314</v>
      </c>
      <c r="C36" s="632"/>
      <c r="D36" s="632"/>
      <c r="E36" s="632"/>
      <c r="F36" s="632"/>
      <c r="G36" s="632"/>
      <c r="H36" s="632"/>
      <c r="I36" s="632"/>
      <c r="J36" s="632"/>
      <c r="K36" s="632"/>
      <c r="L36" s="632"/>
      <c r="M36" s="632"/>
      <c r="N36" s="632"/>
      <c r="O36" s="632"/>
      <c r="P36" s="632"/>
      <c r="Q36" s="633"/>
      <c r="R36" s="634">
        <v>176954</v>
      </c>
      <c r="S36" s="635"/>
      <c r="T36" s="635"/>
      <c r="U36" s="635"/>
      <c r="V36" s="635"/>
      <c r="W36" s="635"/>
      <c r="X36" s="635"/>
      <c r="Y36" s="636"/>
      <c r="Z36" s="672">
        <v>3.3</v>
      </c>
      <c r="AA36" s="672"/>
      <c r="AB36" s="672"/>
      <c r="AC36" s="672"/>
      <c r="AD36" s="673" t="s">
        <v>122</v>
      </c>
      <c r="AE36" s="673"/>
      <c r="AF36" s="673"/>
      <c r="AG36" s="673"/>
      <c r="AH36" s="673"/>
      <c r="AI36" s="673"/>
      <c r="AJ36" s="673"/>
      <c r="AK36" s="673"/>
      <c r="AL36" s="637" t="s">
        <v>122</v>
      </c>
      <c r="AM36" s="638"/>
      <c r="AN36" s="638"/>
      <c r="AO36" s="674"/>
      <c r="AP36" s="204"/>
      <c r="AQ36" s="683" t="s">
        <v>315</v>
      </c>
      <c r="AR36" s="684"/>
      <c r="AS36" s="684"/>
      <c r="AT36" s="684"/>
      <c r="AU36" s="684"/>
      <c r="AV36" s="684"/>
      <c r="AW36" s="684"/>
      <c r="AX36" s="684"/>
      <c r="AY36" s="685"/>
      <c r="AZ36" s="689">
        <v>321920</v>
      </c>
      <c r="BA36" s="690"/>
      <c r="BB36" s="690"/>
      <c r="BC36" s="690"/>
      <c r="BD36" s="690"/>
      <c r="BE36" s="690"/>
      <c r="BF36" s="691"/>
      <c r="BG36" s="692" t="s">
        <v>316</v>
      </c>
      <c r="BH36" s="693"/>
      <c r="BI36" s="693"/>
      <c r="BJ36" s="693"/>
      <c r="BK36" s="693"/>
      <c r="BL36" s="693"/>
      <c r="BM36" s="693"/>
      <c r="BN36" s="693"/>
      <c r="BO36" s="693"/>
      <c r="BP36" s="693"/>
      <c r="BQ36" s="693"/>
      <c r="BR36" s="693"/>
      <c r="BS36" s="693"/>
      <c r="BT36" s="693"/>
      <c r="BU36" s="694"/>
      <c r="BV36" s="689">
        <v>5934</v>
      </c>
      <c r="BW36" s="690"/>
      <c r="BX36" s="690"/>
      <c r="BY36" s="690"/>
      <c r="BZ36" s="690"/>
      <c r="CA36" s="690"/>
      <c r="CB36" s="691"/>
      <c r="CD36" s="631" t="s">
        <v>317</v>
      </c>
      <c r="CE36" s="632"/>
      <c r="CF36" s="632"/>
      <c r="CG36" s="632"/>
      <c r="CH36" s="632"/>
      <c r="CI36" s="632"/>
      <c r="CJ36" s="632"/>
      <c r="CK36" s="632"/>
      <c r="CL36" s="632"/>
      <c r="CM36" s="632"/>
      <c r="CN36" s="632"/>
      <c r="CO36" s="632"/>
      <c r="CP36" s="632"/>
      <c r="CQ36" s="633"/>
      <c r="CR36" s="634">
        <v>719650</v>
      </c>
      <c r="CS36" s="635"/>
      <c r="CT36" s="635"/>
      <c r="CU36" s="635"/>
      <c r="CV36" s="635"/>
      <c r="CW36" s="635"/>
      <c r="CX36" s="635"/>
      <c r="CY36" s="636"/>
      <c r="CZ36" s="637">
        <v>14</v>
      </c>
      <c r="DA36" s="649"/>
      <c r="DB36" s="649"/>
      <c r="DC36" s="650"/>
      <c r="DD36" s="640">
        <v>594744</v>
      </c>
      <c r="DE36" s="635"/>
      <c r="DF36" s="635"/>
      <c r="DG36" s="635"/>
      <c r="DH36" s="635"/>
      <c r="DI36" s="635"/>
      <c r="DJ36" s="635"/>
      <c r="DK36" s="636"/>
      <c r="DL36" s="640">
        <v>327195</v>
      </c>
      <c r="DM36" s="635"/>
      <c r="DN36" s="635"/>
      <c r="DO36" s="635"/>
      <c r="DP36" s="635"/>
      <c r="DQ36" s="635"/>
      <c r="DR36" s="635"/>
      <c r="DS36" s="635"/>
      <c r="DT36" s="635"/>
      <c r="DU36" s="635"/>
      <c r="DV36" s="636"/>
      <c r="DW36" s="637">
        <v>12.5</v>
      </c>
      <c r="DX36" s="649"/>
      <c r="DY36" s="649"/>
      <c r="DZ36" s="649"/>
      <c r="EA36" s="649"/>
      <c r="EB36" s="649"/>
      <c r="EC36" s="661"/>
    </row>
    <row r="37" spans="2:133" ht="11.25" customHeight="1" x14ac:dyDescent="0.2">
      <c r="B37" s="631" t="s">
        <v>318</v>
      </c>
      <c r="C37" s="632"/>
      <c r="D37" s="632"/>
      <c r="E37" s="632"/>
      <c r="F37" s="632"/>
      <c r="G37" s="632"/>
      <c r="H37" s="632"/>
      <c r="I37" s="632"/>
      <c r="J37" s="632"/>
      <c r="K37" s="632"/>
      <c r="L37" s="632"/>
      <c r="M37" s="632"/>
      <c r="N37" s="632"/>
      <c r="O37" s="632"/>
      <c r="P37" s="632"/>
      <c r="Q37" s="633"/>
      <c r="R37" s="634">
        <v>70793</v>
      </c>
      <c r="S37" s="635"/>
      <c r="T37" s="635"/>
      <c r="U37" s="635"/>
      <c r="V37" s="635"/>
      <c r="W37" s="635"/>
      <c r="X37" s="635"/>
      <c r="Y37" s="636"/>
      <c r="Z37" s="672">
        <v>1.3</v>
      </c>
      <c r="AA37" s="672"/>
      <c r="AB37" s="672"/>
      <c r="AC37" s="672"/>
      <c r="AD37" s="673">
        <v>1</v>
      </c>
      <c r="AE37" s="673"/>
      <c r="AF37" s="673"/>
      <c r="AG37" s="673"/>
      <c r="AH37" s="673"/>
      <c r="AI37" s="673"/>
      <c r="AJ37" s="673"/>
      <c r="AK37" s="673"/>
      <c r="AL37" s="637">
        <v>0</v>
      </c>
      <c r="AM37" s="638"/>
      <c r="AN37" s="638"/>
      <c r="AO37" s="674"/>
      <c r="AQ37" s="667" t="s">
        <v>319</v>
      </c>
      <c r="AR37" s="668"/>
      <c r="AS37" s="668"/>
      <c r="AT37" s="668"/>
      <c r="AU37" s="668"/>
      <c r="AV37" s="668"/>
      <c r="AW37" s="668"/>
      <c r="AX37" s="668"/>
      <c r="AY37" s="669"/>
      <c r="AZ37" s="634">
        <v>148598</v>
      </c>
      <c r="BA37" s="635"/>
      <c r="BB37" s="635"/>
      <c r="BC37" s="635"/>
      <c r="BD37" s="647"/>
      <c r="BE37" s="647"/>
      <c r="BF37" s="670"/>
      <c r="BG37" s="631" t="s">
        <v>320</v>
      </c>
      <c r="BH37" s="632"/>
      <c r="BI37" s="632"/>
      <c r="BJ37" s="632"/>
      <c r="BK37" s="632"/>
      <c r="BL37" s="632"/>
      <c r="BM37" s="632"/>
      <c r="BN37" s="632"/>
      <c r="BO37" s="632"/>
      <c r="BP37" s="632"/>
      <c r="BQ37" s="632"/>
      <c r="BR37" s="632"/>
      <c r="BS37" s="632"/>
      <c r="BT37" s="632"/>
      <c r="BU37" s="633"/>
      <c r="BV37" s="634">
        <v>-216</v>
      </c>
      <c r="BW37" s="635"/>
      <c r="BX37" s="635"/>
      <c r="BY37" s="635"/>
      <c r="BZ37" s="635"/>
      <c r="CA37" s="635"/>
      <c r="CB37" s="671"/>
      <c r="CD37" s="631" t="s">
        <v>321</v>
      </c>
      <c r="CE37" s="632"/>
      <c r="CF37" s="632"/>
      <c r="CG37" s="632"/>
      <c r="CH37" s="632"/>
      <c r="CI37" s="632"/>
      <c r="CJ37" s="632"/>
      <c r="CK37" s="632"/>
      <c r="CL37" s="632"/>
      <c r="CM37" s="632"/>
      <c r="CN37" s="632"/>
      <c r="CO37" s="632"/>
      <c r="CP37" s="632"/>
      <c r="CQ37" s="633"/>
      <c r="CR37" s="634">
        <v>171139</v>
      </c>
      <c r="CS37" s="647"/>
      <c r="CT37" s="647"/>
      <c r="CU37" s="647"/>
      <c r="CV37" s="647"/>
      <c r="CW37" s="647"/>
      <c r="CX37" s="647"/>
      <c r="CY37" s="648"/>
      <c r="CZ37" s="637">
        <v>3.3</v>
      </c>
      <c r="DA37" s="649"/>
      <c r="DB37" s="649"/>
      <c r="DC37" s="650"/>
      <c r="DD37" s="640">
        <v>171139</v>
      </c>
      <c r="DE37" s="647"/>
      <c r="DF37" s="647"/>
      <c r="DG37" s="647"/>
      <c r="DH37" s="647"/>
      <c r="DI37" s="647"/>
      <c r="DJ37" s="647"/>
      <c r="DK37" s="648"/>
      <c r="DL37" s="640">
        <v>50248</v>
      </c>
      <c r="DM37" s="647"/>
      <c r="DN37" s="647"/>
      <c r="DO37" s="647"/>
      <c r="DP37" s="647"/>
      <c r="DQ37" s="647"/>
      <c r="DR37" s="647"/>
      <c r="DS37" s="647"/>
      <c r="DT37" s="647"/>
      <c r="DU37" s="647"/>
      <c r="DV37" s="648"/>
      <c r="DW37" s="637">
        <v>1.9</v>
      </c>
      <c r="DX37" s="649"/>
      <c r="DY37" s="649"/>
      <c r="DZ37" s="649"/>
      <c r="EA37" s="649"/>
      <c r="EB37" s="649"/>
      <c r="EC37" s="661"/>
    </row>
    <row r="38" spans="2:133" ht="11.25" customHeight="1" x14ac:dyDescent="0.2">
      <c r="B38" s="631" t="s">
        <v>322</v>
      </c>
      <c r="C38" s="632"/>
      <c r="D38" s="632"/>
      <c r="E38" s="632"/>
      <c r="F38" s="632"/>
      <c r="G38" s="632"/>
      <c r="H38" s="632"/>
      <c r="I38" s="632"/>
      <c r="J38" s="632"/>
      <c r="K38" s="632"/>
      <c r="L38" s="632"/>
      <c r="M38" s="632"/>
      <c r="N38" s="632"/>
      <c r="O38" s="632"/>
      <c r="P38" s="632"/>
      <c r="Q38" s="633"/>
      <c r="R38" s="634">
        <v>245142</v>
      </c>
      <c r="S38" s="635"/>
      <c r="T38" s="635"/>
      <c r="U38" s="635"/>
      <c r="V38" s="635"/>
      <c r="W38" s="635"/>
      <c r="X38" s="635"/>
      <c r="Y38" s="636"/>
      <c r="Z38" s="672">
        <v>4.5999999999999996</v>
      </c>
      <c r="AA38" s="672"/>
      <c r="AB38" s="672"/>
      <c r="AC38" s="672"/>
      <c r="AD38" s="673" t="s">
        <v>122</v>
      </c>
      <c r="AE38" s="673"/>
      <c r="AF38" s="673"/>
      <c r="AG38" s="673"/>
      <c r="AH38" s="673"/>
      <c r="AI38" s="673"/>
      <c r="AJ38" s="673"/>
      <c r="AK38" s="673"/>
      <c r="AL38" s="637" t="s">
        <v>122</v>
      </c>
      <c r="AM38" s="638"/>
      <c r="AN38" s="638"/>
      <c r="AO38" s="674"/>
      <c r="AQ38" s="667" t="s">
        <v>323</v>
      </c>
      <c r="AR38" s="668"/>
      <c r="AS38" s="668"/>
      <c r="AT38" s="668"/>
      <c r="AU38" s="668"/>
      <c r="AV38" s="668"/>
      <c r="AW38" s="668"/>
      <c r="AX38" s="668"/>
      <c r="AY38" s="669"/>
      <c r="AZ38" s="634">
        <v>989</v>
      </c>
      <c r="BA38" s="635"/>
      <c r="BB38" s="635"/>
      <c r="BC38" s="635"/>
      <c r="BD38" s="647"/>
      <c r="BE38" s="647"/>
      <c r="BF38" s="670"/>
      <c r="BG38" s="631" t="s">
        <v>324</v>
      </c>
      <c r="BH38" s="632"/>
      <c r="BI38" s="632"/>
      <c r="BJ38" s="632"/>
      <c r="BK38" s="632"/>
      <c r="BL38" s="632"/>
      <c r="BM38" s="632"/>
      <c r="BN38" s="632"/>
      <c r="BO38" s="632"/>
      <c r="BP38" s="632"/>
      <c r="BQ38" s="632"/>
      <c r="BR38" s="632"/>
      <c r="BS38" s="632"/>
      <c r="BT38" s="632"/>
      <c r="BU38" s="633"/>
      <c r="BV38" s="634">
        <v>471</v>
      </c>
      <c r="BW38" s="635"/>
      <c r="BX38" s="635"/>
      <c r="BY38" s="635"/>
      <c r="BZ38" s="635"/>
      <c r="CA38" s="635"/>
      <c r="CB38" s="671"/>
      <c r="CD38" s="631" t="s">
        <v>325</v>
      </c>
      <c r="CE38" s="632"/>
      <c r="CF38" s="632"/>
      <c r="CG38" s="632"/>
      <c r="CH38" s="632"/>
      <c r="CI38" s="632"/>
      <c r="CJ38" s="632"/>
      <c r="CK38" s="632"/>
      <c r="CL38" s="632"/>
      <c r="CM38" s="632"/>
      <c r="CN38" s="632"/>
      <c r="CO38" s="632"/>
      <c r="CP38" s="632"/>
      <c r="CQ38" s="633"/>
      <c r="CR38" s="634">
        <v>172333</v>
      </c>
      <c r="CS38" s="635"/>
      <c r="CT38" s="635"/>
      <c r="CU38" s="635"/>
      <c r="CV38" s="635"/>
      <c r="CW38" s="635"/>
      <c r="CX38" s="635"/>
      <c r="CY38" s="636"/>
      <c r="CZ38" s="637">
        <v>3.4</v>
      </c>
      <c r="DA38" s="649"/>
      <c r="DB38" s="649"/>
      <c r="DC38" s="650"/>
      <c r="DD38" s="640">
        <v>144889</v>
      </c>
      <c r="DE38" s="635"/>
      <c r="DF38" s="635"/>
      <c r="DG38" s="635"/>
      <c r="DH38" s="635"/>
      <c r="DI38" s="635"/>
      <c r="DJ38" s="635"/>
      <c r="DK38" s="636"/>
      <c r="DL38" s="640">
        <v>135140</v>
      </c>
      <c r="DM38" s="635"/>
      <c r="DN38" s="635"/>
      <c r="DO38" s="635"/>
      <c r="DP38" s="635"/>
      <c r="DQ38" s="635"/>
      <c r="DR38" s="635"/>
      <c r="DS38" s="635"/>
      <c r="DT38" s="635"/>
      <c r="DU38" s="635"/>
      <c r="DV38" s="636"/>
      <c r="DW38" s="637">
        <v>5.2</v>
      </c>
      <c r="DX38" s="649"/>
      <c r="DY38" s="649"/>
      <c r="DZ38" s="649"/>
      <c r="EA38" s="649"/>
      <c r="EB38" s="649"/>
      <c r="EC38" s="661"/>
    </row>
    <row r="39" spans="2:133" ht="11.25" customHeight="1" x14ac:dyDescent="0.2">
      <c r="B39" s="631" t="s">
        <v>326</v>
      </c>
      <c r="C39" s="632"/>
      <c r="D39" s="632"/>
      <c r="E39" s="632"/>
      <c r="F39" s="632"/>
      <c r="G39" s="632"/>
      <c r="H39" s="632"/>
      <c r="I39" s="632"/>
      <c r="J39" s="632"/>
      <c r="K39" s="632"/>
      <c r="L39" s="632"/>
      <c r="M39" s="632"/>
      <c r="N39" s="632"/>
      <c r="O39" s="632"/>
      <c r="P39" s="632"/>
      <c r="Q39" s="633"/>
      <c r="R39" s="634" t="s">
        <v>122</v>
      </c>
      <c r="S39" s="635"/>
      <c r="T39" s="635"/>
      <c r="U39" s="635"/>
      <c r="V39" s="635"/>
      <c r="W39" s="635"/>
      <c r="X39" s="635"/>
      <c r="Y39" s="636"/>
      <c r="Z39" s="672" t="s">
        <v>122</v>
      </c>
      <c r="AA39" s="672"/>
      <c r="AB39" s="672"/>
      <c r="AC39" s="672"/>
      <c r="AD39" s="673" t="s">
        <v>122</v>
      </c>
      <c r="AE39" s="673"/>
      <c r="AF39" s="673"/>
      <c r="AG39" s="673"/>
      <c r="AH39" s="673"/>
      <c r="AI39" s="673"/>
      <c r="AJ39" s="673"/>
      <c r="AK39" s="673"/>
      <c r="AL39" s="637" t="s">
        <v>122</v>
      </c>
      <c r="AM39" s="638"/>
      <c r="AN39" s="638"/>
      <c r="AO39" s="674"/>
      <c r="AQ39" s="667" t="s">
        <v>327</v>
      </c>
      <c r="AR39" s="668"/>
      <c r="AS39" s="668"/>
      <c r="AT39" s="668"/>
      <c r="AU39" s="668"/>
      <c r="AV39" s="668"/>
      <c r="AW39" s="668"/>
      <c r="AX39" s="668"/>
      <c r="AY39" s="669"/>
      <c r="AZ39" s="634" t="s">
        <v>122</v>
      </c>
      <c r="BA39" s="635"/>
      <c r="BB39" s="635"/>
      <c r="BC39" s="635"/>
      <c r="BD39" s="647"/>
      <c r="BE39" s="647"/>
      <c r="BF39" s="670"/>
      <c r="BG39" s="631" t="s">
        <v>328</v>
      </c>
      <c r="BH39" s="632"/>
      <c r="BI39" s="632"/>
      <c r="BJ39" s="632"/>
      <c r="BK39" s="632"/>
      <c r="BL39" s="632"/>
      <c r="BM39" s="632"/>
      <c r="BN39" s="632"/>
      <c r="BO39" s="632"/>
      <c r="BP39" s="632"/>
      <c r="BQ39" s="632"/>
      <c r="BR39" s="632"/>
      <c r="BS39" s="632"/>
      <c r="BT39" s="632"/>
      <c r="BU39" s="633"/>
      <c r="BV39" s="634">
        <v>719</v>
      </c>
      <c r="BW39" s="635"/>
      <c r="BX39" s="635"/>
      <c r="BY39" s="635"/>
      <c r="BZ39" s="635"/>
      <c r="CA39" s="635"/>
      <c r="CB39" s="671"/>
      <c r="CD39" s="631" t="s">
        <v>329</v>
      </c>
      <c r="CE39" s="632"/>
      <c r="CF39" s="632"/>
      <c r="CG39" s="632"/>
      <c r="CH39" s="632"/>
      <c r="CI39" s="632"/>
      <c r="CJ39" s="632"/>
      <c r="CK39" s="632"/>
      <c r="CL39" s="632"/>
      <c r="CM39" s="632"/>
      <c r="CN39" s="632"/>
      <c r="CO39" s="632"/>
      <c r="CP39" s="632"/>
      <c r="CQ39" s="633"/>
      <c r="CR39" s="634">
        <v>651080</v>
      </c>
      <c r="CS39" s="647"/>
      <c r="CT39" s="647"/>
      <c r="CU39" s="647"/>
      <c r="CV39" s="647"/>
      <c r="CW39" s="647"/>
      <c r="CX39" s="647"/>
      <c r="CY39" s="648"/>
      <c r="CZ39" s="637">
        <v>12.7</v>
      </c>
      <c r="DA39" s="649"/>
      <c r="DB39" s="649"/>
      <c r="DC39" s="650"/>
      <c r="DD39" s="640">
        <v>251651</v>
      </c>
      <c r="DE39" s="647"/>
      <c r="DF39" s="647"/>
      <c r="DG39" s="647"/>
      <c r="DH39" s="647"/>
      <c r="DI39" s="647"/>
      <c r="DJ39" s="647"/>
      <c r="DK39" s="648"/>
      <c r="DL39" s="640" t="s">
        <v>122</v>
      </c>
      <c r="DM39" s="647"/>
      <c r="DN39" s="647"/>
      <c r="DO39" s="647"/>
      <c r="DP39" s="647"/>
      <c r="DQ39" s="647"/>
      <c r="DR39" s="647"/>
      <c r="DS39" s="647"/>
      <c r="DT39" s="647"/>
      <c r="DU39" s="647"/>
      <c r="DV39" s="648"/>
      <c r="DW39" s="637" t="s">
        <v>122</v>
      </c>
      <c r="DX39" s="649"/>
      <c r="DY39" s="649"/>
      <c r="DZ39" s="649"/>
      <c r="EA39" s="649"/>
      <c r="EB39" s="649"/>
      <c r="EC39" s="661"/>
    </row>
    <row r="40" spans="2:133" ht="11.25" customHeight="1" x14ac:dyDescent="0.2">
      <c r="B40" s="631" t="s">
        <v>330</v>
      </c>
      <c r="C40" s="632"/>
      <c r="D40" s="632"/>
      <c r="E40" s="632"/>
      <c r="F40" s="632"/>
      <c r="G40" s="632"/>
      <c r="H40" s="632"/>
      <c r="I40" s="632"/>
      <c r="J40" s="632"/>
      <c r="K40" s="632"/>
      <c r="L40" s="632"/>
      <c r="M40" s="632"/>
      <c r="N40" s="632"/>
      <c r="O40" s="632"/>
      <c r="P40" s="632"/>
      <c r="Q40" s="633"/>
      <c r="R40" s="634">
        <v>5242</v>
      </c>
      <c r="S40" s="635"/>
      <c r="T40" s="635"/>
      <c r="U40" s="635"/>
      <c r="V40" s="635"/>
      <c r="W40" s="635"/>
      <c r="X40" s="635"/>
      <c r="Y40" s="636"/>
      <c r="Z40" s="672">
        <v>0.1</v>
      </c>
      <c r="AA40" s="672"/>
      <c r="AB40" s="672"/>
      <c r="AC40" s="672"/>
      <c r="AD40" s="673" t="s">
        <v>122</v>
      </c>
      <c r="AE40" s="673"/>
      <c r="AF40" s="673"/>
      <c r="AG40" s="673"/>
      <c r="AH40" s="673"/>
      <c r="AI40" s="673"/>
      <c r="AJ40" s="673"/>
      <c r="AK40" s="673"/>
      <c r="AL40" s="637" t="s">
        <v>122</v>
      </c>
      <c r="AM40" s="638"/>
      <c r="AN40" s="638"/>
      <c r="AO40" s="674"/>
      <c r="AQ40" s="667" t="s">
        <v>331</v>
      </c>
      <c r="AR40" s="668"/>
      <c r="AS40" s="668"/>
      <c r="AT40" s="668"/>
      <c r="AU40" s="668"/>
      <c r="AV40" s="668"/>
      <c r="AW40" s="668"/>
      <c r="AX40" s="668"/>
      <c r="AY40" s="669"/>
      <c r="AZ40" s="634" t="s">
        <v>122</v>
      </c>
      <c r="BA40" s="635"/>
      <c r="BB40" s="635"/>
      <c r="BC40" s="635"/>
      <c r="BD40" s="647"/>
      <c r="BE40" s="647"/>
      <c r="BF40" s="670"/>
      <c r="BG40" s="675" t="s">
        <v>332</v>
      </c>
      <c r="BH40" s="676"/>
      <c r="BI40" s="676"/>
      <c r="BJ40" s="676"/>
      <c r="BK40" s="676"/>
      <c r="BL40" s="205"/>
      <c r="BM40" s="632" t="s">
        <v>333</v>
      </c>
      <c r="BN40" s="632"/>
      <c r="BO40" s="632"/>
      <c r="BP40" s="632"/>
      <c r="BQ40" s="632"/>
      <c r="BR40" s="632"/>
      <c r="BS40" s="632"/>
      <c r="BT40" s="632"/>
      <c r="BU40" s="633"/>
      <c r="BV40" s="634">
        <v>78</v>
      </c>
      <c r="BW40" s="635"/>
      <c r="BX40" s="635"/>
      <c r="BY40" s="635"/>
      <c r="BZ40" s="635"/>
      <c r="CA40" s="635"/>
      <c r="CB40" s="671"/>
      <c r="CD40" s="631" t="s">
        <v>334</v>
      </c>
      <c r="CE40" s="632"/>
      <c r="CF40" s="632"/>
      <c r="CG40" s="632"/>
      <c r="CH40" s="632"/>
      <c r="CI40" s="632"/>
      <c r="CJ40" s="632"/>
      <c r="CK40" s="632"/>
      <c r="CL40" s="632"/>
      <c r="CM40" s="632"/>
      <c r="CN40" s="632"/>
      <c r="CO40" s="632"/>
      <c r="CP40" s="632"/>
      <c r="CQ40" s="633"/>
      <c r="CR40" s="634">
        <v>2600</v>
      </c>
      <c r="CS40" s="635"/>
      <c r="CT40" s="635"/>
      <c r="CU40" s="635"/>
      <c r="CV40" s="635"/>
      <c r="CW40" s="635"/>
      <c r="CX40" s="635"/>
      <c r="CY40" s="636"/>
      <c r="CZ40" s="637">
        <v>0.1</v>
      </c>
      <c r="DA40" s="649"/>
      <c r="DB40" s="649"/>
      <c r="DC40" s="650"/>
      <c r="DD40" s="640">
        <v>2600</v>
      </c>
      <c r="DE40" s="635"/>
      <c r="DF40" s="635"/>
      <c r="DG40" s="635"/>
      <c r="DH40" s="635"/>
      <c r="DI40" s="635"/>
      <c r="DJ40" s="635"/>
      <c r="DK40" s="636"/>
      <c r="DL40" s="640">
        <v>2600</v>
      </c>
      <c r="DM40" s="635"/>
      <c r="DN40" s="635"/>
      <c r="DO40" s="635"/>
      <c r="DP40" s="635"/>
      <c r="DQ40" s="635"/>
      <c r="DR40" s="635"/>
      <c r="DS40" s="635"/>
      <c r="DT40" s="635"/>
      <c r="DU40" s="635"/>
      <c r="DV40" s="636"/>
      <c r="DW40" s="637">
        <v>0.1</v>
      </c>
      <c r="DX40" s="649"/>
      <c r="DY40" s="649"/>
      <c r="DZ40" s="649"/>
      <c r="EA40" s="649"/>
      <c r="EB40" s="649"/>
      <c r="EC40" s="661"/>
    </row>
    <row r="41" spans="2:133" ht="11.25" customHeight="1" x14ac:dyDescent="0.2">
      <c r="B41" s="615" t="s">
        <v>335</v>
      </c>
      <c r="C41" s="616"/>
      <c r="D41" s="616"/>
      <c r="E41" s="616"/>
      <c r="F41" s="616"/>
      <c r="G41" s="616"/>
      <c r="H41" s="616"/>
      <c r="I41" s="616"/>
      <c r="J41" s="616"/>
      <c r="K41" s="616"/>
      <c r="L41" s="616"/>
      <c r="M41" s="616"/>
      <c r="N41" s="616"/>
      <c r="O41" s="616"/>
      <c r="P41" s="616"/>
      <c r="Q41" s="617"/>
      <c r="R41" s="618">
        <v>5350156</v>
      </c>
      <c r="S41" s="659"/>
      <c r="T41" s="659"/>
      <c r="U41" s="659"/>
      <c r="V41" s="659"/>
      <c r="W41" s="659"/>
      <c r="X41" s="659"/>
      <c r="Y41" s="662"/>
      <c r="Z41" s="663">
        <v>100</v>
      </c>
      <c r="AA41" s="663"/>
      <c r="AB41" s="663"/>
      <c r="AC41" s="663"/>
      <c r="AD41" s="664">
        <v>2616953</v>
      </c>
      <c r="AE41" s="664"/>
      <c r="AF41" s="664"/>
      <c r="AG41" s="664"/>
      <c r="AH41" s="664"/>
      <c r="AI41" s="664"/>
      <c r="AJ41" s="664"/>
      <c r="AK41" s="664"/>
      <c r="AL41" s="621">
        <v>100</v>
      </c>
      <c r="AM41" s="665"/>
      <c r="AN41" s="665"/>
      <c r="AO41" s="666"/>
      <c r="AQ41" s="667" t="s">
        <v>336</v>
      </c>
      <c r="AR41" s="668"/>
      <c r="AS41" s="668"/>
      <c r="AT41" s="668"/>
      <c r="AU41" s="668"/>
      <c r="AV41" s="668"/>
      <c r="AW41" s="668"/>
      <c r="AX41" s="668"/>
      <c r="AY41" s="669"/>
      <c r="AZ41" s="634">
        <v>37227</v>
      </c>
      <c r="BA41" s="635"/>
      <c r="BB41" s="635"/>
      <c r="BC41" s="635"/>
      <c r="BD41" s="647"/>
      <c r="BE41" s="647"/>
      <c r="BF41" s="670"/>
      <c r="BG41" s="675"/>
      <c r="BH41" s="676"/>
      <c r="BI41" s="676"/>
      <c r="BJ41" s="676"/>
      <c r="BK41" s="676"/>
      <c r="BL41" s="205"/>
      <c r="BM41" s="632" t="s">
        <v>337</v>
      </c>
      <c r="BN41" s="632"/>
      <c r="BO41" s="632"/>
      <c r="BP41" s="632"/>
      <c r="BQ41" s="632"/>
      <c r="BR41" s="632"/>
      <c r="BS41" s="632"/>
      <c r="BT41" s="632"/>
      <c r="BU41" s="633"/>
      <c r="BV41" s="634">
        <v>2</v>
      </c>
      <c r="BW41" s="635"/>
      <c r="BX41" s="635"/>
      <c r="BY41" s="635"/>
      <c r="BZ41" s="635"/>
      <c r="CA41" s="635"/>
      <c r="CB41" s="671"/>
      <c r="CD41" s="631" t="s">
        <v>338</v>
      </c>
      <c r="CE41" s="632"/>
      <c r="CF41" s="632"/>
      <c r="CG41" s="632"/>
      <c r="CH41" s="632"/>
      <c r="CI41" s="632"/>
      <c r="CJ41" s="632"/>
      <c r="CK41" s="632"/>
      <c r="CL41" s="632"/>
      <c r="CM41" s="632"/>
      <c r="CN41" s="632"/>
      <c r="CO41" s="632"/>
      <c r="CP41" s="632"/>
      <c r="CQ41" s="633"/>
      <c r="CR41" s="634" t="s">
        <v>122</v>
      </c>
      <c r="CS41" s="647"/>
      <c r="CT41" s="647"/>
      <c r="CU41" s="647"/>
      <c r="CV41" s="647"/>
      <c r="CW41" s="647"/>
      <c r="CX41" s="647"/>
      <c r="CY41" s="648"/>
      <c r="CZ41" s="637" t="s">
        <v>122</v>
      </c>
      <c r="DA41" s="649"/>
      <c r="DB41" s="649"/>
      <c r="DC41" s="650"/>
      <c r="DD41" s="640" t="s">
        <v>122</v>
      </c>
      <c r="DE41" s="647"/>
      <c r="DF41" s="647"/>
      <c r="DG41" s="647"/>
      <c r="DH41" s="647"/>
      <c r="DI41" s="647"/>
      <c r="DJ41" s="647"/>
      <c r="DK41" s="648"/>
      <c r="DL41" s="641"/>
      <c r="DM41" s="642"/>
      <c r="DN41" s="642"/>
      <c r="DO41" s="642"/>
      <c r="DP41" s="642"/>
      <c r="DQ41" s="642"/>
      <c r="DR41" s="642"/>
      <c r="DS41" s="642"/>
      <c r="DT41" s="642"/>
      <c r="DU41" s="642"/>
      <c r="DV41" s="643"/>
      <c r="DW41" s="644"/>
      <c r="DX41" s="645"/>
      <c r="DY41" s="645"/>
      <c r="DZ41" s="645"/>
      <c r="EA41" s="645"/>
      <c r="EB41" s="645"/>
      <c r="EC41" s="646"/>
    </row>
    <row r="42" spans="2:133" ht="11.25" customHeight="1" x14ac:dyDescent="0.2">
      <c r="AQ42" s="679" t="s">
        <v>339</v>
      </c>
      <c r="AR42" s="680"/>
      <c r="AS42" s="680"/>
      <c r="AT42" s="680"/>
      <c r="AU42" s="680"/>
      <c r="AV42" s="680"/>
      <c r="AW42" s="680"/>
      <c r="AX42" s="680"/>
      <c r="AY42" s="681"/>
      <c r="AZ42" s="618">
        <v>135106</v>
      </c>
      <c r="BA42" s="659"/>
      <c r="BB42" s="659"/>
      <c r="BC42" s="659"/>
      <c r="BD42" s="619"/>
      <c r="BE42" s="619"/>
      <c r="BF42" s="682"/>
      <c r="BG42" s="677"/>
      <c r="BH42" s="678"/>
      <c r="BI42" s="678"/>
      <c r="BJ42" s="678"/>
      <c r="BK42" s="678"/>
      <c r="BL42" s="206"/>
      <c r="BM42" s="616" t="s">
        <v>340</v>
      </c>
      <c r="BN42" s="616"/>
      <c r="BO42" s="616"/>
      <c r="BP42" s="616"/>
      <c r="BQ42" s="616"/>
      <c r="BR42" s="616"/>
      <c r="BS42" s="616"/>
      <c r="BT42" s="616"/>
      <c r="BU42" s="617"/>
      <c r="BV42" s="618">
        <v>342</v>
      </c>
      <c r="BW42" s="659"/>
      <c r="BX42" s="659"/>
      <c r="BY42" s="659"/>
      <c r="BZ42" s="659"/>
      <c r="CA42" s="659"/>
      <c r="CB42" s="660"/>
      <c r="CD42" s="631" t="s">
        <v>341</v>
      </c>
      <c r="CE42" s="632"/>
      <c r="CF42" s="632"/>
      <c r="CG42" s="632"/>
      <c r="CH42" s="632"/>
      <c r="CI42" s="632"/>
      <c r="CJ42" s="632"/>
      <c r="CK42" s="632"/>
      <c r="CL42" s="632"/>
      <c r="CM42" s="632"/>
      <c r="CN42" s="632"/>
      <c r="CO42" s="632"/>
      <c r="CP42" s="632"/>
      <c r="CQ42" s="633"/>
      <c r="CR42" s="634">
        <v>430368</v>
      </c>
      <c r="CS42" s="647"/>
      <c r="CT42" s="647"/>
      <c r="CU42" s="647"/>
      <c r="CV42" s="647"/>
      <c r="CW42" s="647"/>
      <c r="CX42" s="647"/>
      <c r="CY42" s="648"/>
      <c r="CZ42" s="637">
        <v>8.4</v>
      </c>
      <c r="DA42" s="649"/>
      <c r="DB42" s="649"/>
      <c r="DC42" s="650"/>
      <c r="DD42" s="640">
        <v>100675</v>
      </c>
      <c r="DE42" s="647"/>
      <c r="DF42" s="647"/>
      <c r="DG42" s="647"/>
      <c r="DH42" s="647"/>
      <c r="DI42" s="647"/>
      <c r="DJ42" s="647"/>
      <c r="DK42" s="648"/>
      <c r="DL42" s="641"/>
      <c r="DM42" s="642"/>
      <c r="DN42" s="642"/>
      <c r="DO42" s="642"/>
      <c r="DP42" s="642"/>
      <c r="DQ42" s="642"/>
      <c r="DR42" s="642"/>
      <c r="DS42" s="642"/>
      <c r="DT42" s="642"/>
      <c r="DU42" s="642"/>
      <c r="DV42" s="643"/>
      <c r="DW42" s="644"/>
      <c r="DX42" s="645"/>
      <c r="DY42" s="645"/>
      <c r="DZ42" s="645"/>
      <c r="EA42" s="645"/>
      <c r="EB42" s="645"/>
      <c r="EC42" s="646"/>
    </row>
    <row r="43" spans="2:133" ht="11.25" customHeight="1" x14ac:dyDescent="0.2">
      <c r="B43" s="196" t="s">
        <v>342</v>
      </c>
      <c r="CD43" s="631" t="s">
        <v>343</v>
      </c>
      <c r="CE43" s="632"/>
      <c r="CF43" s="632"/>
      <c r="CG43" s="632"/>
      <c r="CH43" s="632"/>
      <c r="CI43" s="632"/>
      <c r="CJ43" s="632"/>
      <c r="CK43" s="632"/>
      <c r="CL43" s="632"/>
      <c r="CM43" s="632"/>
      <c r="CN43" s="632"/>
      <c r="CO43" s="632"/>
      <c r="CP43" s="632"/>
      <c r="CQ43" s="633"/>
      <c r="CR43" s="634">
        <v>29123</v>
      </c>
      <c r="CS43" s="647"/>
      <c r="CT43" s="647"/>
      <c r="CU43" s="647"/>
      <c r="CV43" s="647"/>
      <c r="CW43" s="647"/>
      <c r="CX43" s="647"/>
      <c r="CY43" s="648"/>
      <c r="CZ43" s="637">
        <v>0.6</v>
      </c>
      <c r="DA43" s="649"/>
      <c r="DB43" s="649"/>
      <c r="DC43" s="650"/>
      <c r="DD43" s="640">
        <v>13210</v>
      </c>
      <c r="DE43" s="647"/>
      <c r="DF43" s="647"/>
      <c r="DG43" s="647"/>
      <c r="DH43" s="647"/>
      <c r="DI43" s="647"/>
      <c r="DJ43" s="647"/>
      <c r="DK43" s="648"/>
      <c r="DL43" s="641"/>
      <c r="DM43" s="642"/>
      <c r="DN43" s="642"/>
      <c r="DO43" s="642"/>
      <c r="DP43" s="642"/>
      <c r="DQ43" s="642"/>
      <c r="DR43" s="642"/>
      <c r="DS43" s="642"/>
      <c r="DT43" s="642"/>
      <c r="DU43" s="642"/>
      <c r="DV43" s="643"/>
      <c r="DW43" s="644"/>
      <c r="DX43" s="645"/>
      <c r="DY43" s="645"/>
      <c r="DZ43" s="645"/>
      <c r="EA43" s="645"/>
      <c r="EB43" s="645"/>
      <c r="EC43" s="646"/>
    </row>
    <row r="44" spans="2:133" ht="11.25" customHeight="1" x14ac:dyDescent="0.2">
      <c r="B44" s="651" t="s">
        <v>344</v>
      </c>
      <c r="C44" s="651"/>
      <c r="D44" s="651"/>
      <c r="E44" s="651"/>
      <c r="F44" s="651"/>
      <c r="G44" s="651"/>
      <c r="H44" s="651"/>
      <c r="I44" s="651"/>
      <c r="J44" s="651"/>
      <c r="K44" s="651"/>
      <c r="L44" s="651"/>
      <c r="M44" s="651"/>
      <c r="N44" s="651"/>
      <c r="O44" s="651"/>
      <c r="P44" s="651"/>
      <c r="Q44" s="651"/>
      <c r="R44" s="651"/>
      <c r="S44" s="651"/>
      <c r="T44" s="651"/>
      <c r="U44" s="651"/>
      <c r="V44" s="651"/>
      <c r="W44" s="651"/>
      <c r="X44" s="651"/>
      <c r="Y44" s="651"/>
      <c r="Z44" s="651"/>
      <c r="AA44" s="651"/>
      <c r="AB44" s="651"/>
      <c r="AC44" s="651"/>
      <c r="AD44" s="651"/>
      <c r="AE44" s="651"/>
      <c r="AF44" s="651"/>
      <c r="AG44" s="651"/>
      <c r="AH44" s="651"/>
      <c r="AI44" s="651"/>
      <c r="AJ44" s="651"/>
      <c r="AK44" s="651"/>
      <c r="AL44" s="651"/>
      <c r="AM44" s="651"/>
      <c r="AN44" s="651"/>
      <c r="AO44" s="651"/>
      <c r="AP44" s="651"/>
      <c r="AQ44" s="651"/>
      <c r="AR44" s="651"/>
      <c r="AS44" s="651"/>
      <c r="AT44" s="651"/>
      <c r="AU44" s="651"/>
      <c r="AV44" s="651"/>
      <c r="AW44" s="651"/>
      <c r="AX44" s="651"/>
      <c r="AY44" s="651"/>
      <c r="AZ44" s="651"/>
      <c r="BA44" s="651"/>
      <c r="BB44" s="651"/>
      <c r="BC44" s="651"/>
      <c r="BD44" s="651"/>
      <c r="BE44" s="651"/>
      <c r="BF44" s="651"/>
      <c r="BG44" s="651"/>
      <c r="BH44" s="651"/>
      <c r="BI44" s="651"/>
      <c r="BJ44" s="651"/>
      <c r="BK44" s="651"/>
      <c r="BL44" s="651"/>
      <c r="BM44" s="651"/>
      <c r="BN44" s="651"/>
      <c r="BO44" s="651"/>
      <c r="BP44" s="651"/>
      <c r="BQ44" s="651"/>
      <c r="BR44" s="651"/>
      <c r="BS44" s="651"/>
      <c r="BT44" s="651"/>
      <c r="BU44" s="651"/>
      <c r="BV44" s="651"/>
      <c r="BW44" s="651"/>
      <c r="BX44" s="651"/>
      <c r="BY44" s="651"/>
      <c r="BZ44" s="651"/>
      <c r="CA44" s="651"/>
      <c r="CB44" s="651"/>
      <c r="CC44" s="652"/>
      <c r="CD44" s="653" t="s">
        <v>292</v>
      </c>
      <c r="CE44" s="654"/>
      <c r="CF44" s="631" t="s">
        <v>345</v>
      </c>
      <c r="CG44" s="632"/>
      <c r="CH44" s="632"/>
      <c r="CI44" s="632"/>
      <c r="CJ44" s="632"/>
      <c r="CK44" s="632"/>
      <c r="CL44" s="632"/>
      <c r="CM44" s="632"/>
      <c r="CN44" s="632"/>
      <c r="CO44" s="632"/>
      <c r="CP44" s="632"/>
      <c r="CQ44" s="633"/>
      <c r="CR44" s="634">
        <v>430358</v>
      </c>
      <c r="CS44" s="635"/>
      <c r="CT44" s="635"/>
      <c r="CU44" s="635"/>
      <c r="CV44" s="635"/>
      <c r="CW44" s="635"/>
      <c r="CX44" s="635"/>
      <c r="CY44" s="636"/>
      <c r="CZ44" s="637">
        <v>8.4</v>
      </c>
      <c r="DA44" s="638"/>
      <c r="DB44" s="638"/>
      <c r="DC44" s="639"/>
      <c r="DD44" s="640">
        <v>100665</v>
      </c>
      <c r="DE44" s="635"/>
      <c r="DF44" s="635"/>
      <c r="DG44" s="635"/>
      <c r="DH44" s="635"/>
      <c r="DI44" s="635"/>
      <c r="DJ44" s="635"/>
      <c r="DK44" s="636"/>
      <c r="DL44" s="641"/>
      <c r="DM44" s="642"/>
      <c r="DN44" s="642"/>
      <c r="DO44" s="642"/>
      <c r="DP44" s="642"/>
      <c r="DQ44" s="642"/>
      <c r="DR44" s="642"/>
      <c r="DS44" s="642"/>
      <c r="DT44" s="642"/>
      <c r="DU44" s="642"/>
      <c r="DV44" s="643"/>
      <c r="DW44" s="644"/>
      <c r="DX44" s="645"/>
      <c r="DY44" s="645"/>
      <c r="DZ44" s="645"/>
      <c r="EA44" s="645"/>
      <c r="EB44" s="645"/>
      <c r="EC44" s="646"/>
    </row>
    <row r="45" spans="2:133" ht="11.25" customHeight="1" x14ac:dyDescent="0.2">
      <c r="B45" s="651" t="s">
        <v>346</v>
      </c>
      <c r="C45" s="651"/>
      <c r="D45" s="651"/>
      <c r="E45" s="651"/>
      <c r="F45" s="651"/>
      <c r="G45" s="651"/>
      <c r="H45" s="651"/>
      <c r="I45" s="651"/>
      <c r="J45" s="651"/>
      <c r="K45" s="651"/>
      <c r="L45" s="651"/>
      <c r="M45" s="651"/>
      <c r="N45" s="651"/>
      <c r="O45" s="651"/>
      <c r="P45" s="651"/>
      <c r="Q45" s="651"/>
      <c r="R45" s="651"/>
      <c r="S45" s="651"/>
      <c r="T45" s="651"/>
      <c r="U45" s="651"/>
      <c r="V45" s="651"/>
      <c r="W45" s="651"/>
      <c r="X45" s="651"/>
      <c r="Y45" s="651"/>
      <c r="Z45" s="651"/>
      <c r="AA45" s="651"/>
      <c r="AB45" s="651"/>
      <c r="AC45" s="651"/>
      <c r="AD45" s="651"/>
      <c r="AE45" s="651"/>
      <c r="AF45" s="651"/>
      <c r="AG45" s="651"/>
      <c r="AH45" s="651"/>
      <c r="AI45" s="651"/>
      <c r="AJ45" s="651"/>
      <c r="AK45" s="651"/>
      <c r="AL45" s="651"/>
      <c r="AM45" s="651"/>
      <c r="AN45" s="651"/>
      <c r="AO45" s="651"/>
      <c r="AP45" s="651"/>
      <c r="AQ45" s="651"/>
      <c r="AR45" s="651"/>
      <c r="AS45" s="651"/>
      <c r="AT45" s="651"/>
      <c r="AU45" s="651"/>
      <c r="AV45" s="651"/>
      <c r="AW45" s="651"/>
      <c r="AX45" s="651"/>
      <c r="AY45" s="651"/>
      <c r="AZ45" s="651"/>
      <c r="BA45" s="651"/>
      <c r="BB45" s="651"/>
      <c r="BC45" s="651"/>
      <c r="BD45" s="651"/>
      <c r="BE45" s="651"/>
      <c r="BF45" s="651"/>
      <c r="BG45" s="651"/>
      <c r="BH45" s="651"/>
      <c r="BI45" s="651"/>
      <c r="BJ45" s="651"/>
      <c r="BK45" s="651"/>
      <c r="BL45" s="651"/>
      <c r="BM45" s="651"/>
      <c r="BN45" s="651"/>
      <c r="BO45" s="651"/>
      <c r="BP45" s="651"/>
      <c r="BQ45" s="651"/>
      <c r="BR45" s="651"/>
      <c r="BS45" s="651"/>
      <c r="BT45" s="651"/>
      <c r="BU45" s="651"/>
      <c r="BV45" s="651"/>
      <c r="BW45" s="651"/>
      <c r="BX45" s="651"/>
      <c r="BY45" s="651"/>
      <c r="BZ45" s="651"/>
      <c r="CA45" s="651"/>
      <c r="CB45" s="651"/>
      <c r="CC45" s="652"/>
      <c r="CD45" s="655"/>
      <c r="CE45" s="656"/>
      <c r="CF45" s="631" t="s">
        <v>347</v>
      </c>
      <c r="CG45" s="632"/>
      <c r="CH45" s="632"/>
      <c r="CI45" s="632"/>
      <c r="CJ45" s="632"/>
      <c r="CK45" s="632"/>
      <c r="CL45" s="632"/>
      <c r="CM45" s="632"/>
      <c r="CN45" s="632"/>
      <c r="CO45" s="632"/>
      <c r="CP45" s="632"/>
      <c r="CQ45" s="633"/>
      <c r="CR45" s="634">
        <v>115147</v>
      </c>
      <c r="CS45" s="647"/>
      <c r="CT45" s="647"/>
      <c r="CU45" s="647"/>
      <c r="CV45" s="647"/>
      <c r="CW45" s="647"/>
      <c r="CX45" s="647"/>
      <c r="CY45" s="648"/>
      <c r="CZ45" s="637">
        <v>2.2000000000000002</v>
      </c>
      <c r="DA45" s="649"/>
      <c r="DB45" s="649"/>
      <c r="DC45" s="650"/>
      <c r="DD45" s="640">
        <v>5826</v>
      </c>
      <c r="DE45" s="647"/>
      <c r="DF45" s="647"/>
      <c r="DG45" s="647"/>
      <c r="DH45" s="647"/>
      <c r="DI45" s="647"/>
      <c r="DJ45" s="647"/>
      <c r="DK45" s="648"/>
      <c r="DL45" s="641"/>
      <c r="DM45" s="642"/>
      <c r="DN45" s="642"/>
      <c r="DO45" s="642"/>
      <c r="DP45" s="642"/>
      <c r="DQ45" s="642"/>
      <c r="DR45" s="642"/>
      <c r="DS45" s="642"/>
      <c r="DT45" s="642"/>
      <c r="DU45" s="642"/>
      <c r="DV45" s="643"/>
      <c r="DW45" s="644"/>
      <c r="DX45" s="645"/>
      <c r="DY45" s="645"/>
      <c r="DZ45" s="645"/>
      <c r="EA45" s="645"/>
      <c r="EB45" s="645"/>
      <c r="EC45" s="646"/>
    </row>
    <row r="46" spans="2:133" ht="11.25" customHeight="1" x14ac:dyDescent="0.2">
      <c r="B46" s="207"/>
      <c r="CD46" s="655"/>
      <c r="CE46" s="656"/>
      <c r="CF46" s="631" t="s">
        <v>348</v>
      </c>
      <c r="CG46" s="632"/>
      <c r="CH46" s="632"/>
      <c r="CI46" s="632"/>
      <c r="CJ46" s="632"/>
      <c r="CK46" s="632"/>
      <c r="CL46" s="632"/>
      <c r="CM46" s="632"/>
      <c r="CN46" s="632"/>
      <c r="CO46" s="632"/>
      <c r="CP46" s="632"/>
      <c r="CQ46" s="633"/>
      <c r="CR46" s="634">
        <v>315211</v>
      </c>
      <c r="CS46" s="635"/>
      <c r="CT46" s="635"/>
      <c r="CU46" s="635"/>
      <c r="CV46" s="635"/>
      <c r="CW46" s="635"/>
      <c r="CX46" s="635"/>
      <c r="CY46" s="636"/>
      <c r="CZ46" s="637">
        <v>6.1</v>
      </c>
      <c r="DA46" s="638"/>
      <c r="DB46" s="638"/>
      <c r="DC46" s="639"/>
      <c r="DD46" s="640">
        <v>94839</v>
      </c>
      <c r="DE46" s="635"/>
      <c r="DF46" s="635"/>
      <c r="DG46" s="635"/>
      <c r="DH46" s="635"/>
      <c r="DI46" s="635"/>
      <c r="DJ46" s="635"/>
      <c r="DK46" s="636"/>
      <c r="DL46" s="641"/>
      <c r="DM46" s="642"/>
      <c r="DN46" s="642"/>
      <c r="DO46" s="642"/>
      <c r="DP46" s="642"/>
      <c r="DQ46" s="642"/>
      <c r="DR46" s="642"/>
      <c r="DS46" s="642"/>
      <c r="DT46" s="642"/>
      <c r="DU46" s="642"/>
      <c r="DV46" s="643"/>
      <c r="DW46" s="644"/>
      <c r="DX46" s="645"/>
      <c r="DY46" s="645"/>
      <c r="DZ46" s="645"/>
      <c r="EA46" s="645"/>
      <c r="EB46" s="645"/>
      <c r="EC46" s="646"/>
    </row>
    <row r="47" spans="2:133" ht="11.25" customHeight="1" x14ac:dyDescent="0.2">
      <c r="B47" s="207"/>
      <c r="CD47" s="655"/>
      <c r="CE47" s="656"/>
      <c r="CF47" s="631" t="s">
        <v>349</v>
      </c>
      <c r="CG47" s="632"/>
      <c r="CH47" s="632"/>
      <c r="CI47" s="632"/>
      <c r="CJ47" s="632"/>
      <c r="CK47" s="632"/>
      <c r="CL47" s="632"/>
      <c r="CM47" s="632"/>
      <c r="CN47" s="632"/>
      <c r="CO47" s="632"/>
      <c r="CP47" s="632"/>
      <c r="CQ47" s="633"/>
      <c r="CR47" s="634">
        <v>10</v>
      </c>
      <c r="CS47" s="647"/>
      <c r="CT47" s="647"/>
      <c r="CU47" s="647"/>
      <c r="CV47" s="647"/>
      <c r="CW47" s="647"/>
      <c r="CX47" s="647"/>
      <c r="CY47" s="648"/>
      <c r="CZ47" s="637">
        <v>0</v>
      </c>
      <c r="DA47" s="649"/>
      <c r="DB47" s="649"/>
      <c r="DC47" s="650"/>
      <c r="DD47" s="640">
        <v>10</v>
      </c>
      <c r="DE47" s="647"/>
      <c r="DF47" s="647"/>
      <c r="DG47" s="647"/>
      <c r="DH47" s="647"/>
      <c r="DI47" s="647"/>
      <c r="DJ47" s="647"/>
      <c r="DK47" s="648"/>
      <c r="DL47" s="641"/>
      <c r="DM47" s="642"/>
      <c r="DN47" s="642"/>
      <c r="DO47" s="642"/>
      <c r="DP47" s="642"/>
      <c r="DQ47" s="642"/>
      <c r="DR47" s="642"/>
      <c r="DS47" s="642"/>
      <c r="DT47" s="642"/>
      <c r="DU47" s="642"/>
      <c r="DV47" s="643"/>
      <c r="DW47" s="644"/>
      <c r="DX47" s="645"/>
      <c r="DY47" s="645"/>
      <c r="DZ47" s="645"/>
      <c r="EA47" s="645"/>
      <c r="EB47" s="645"/>
      <c r="EC47" s="646"/>
    </row>
    <row r="48" spans="2:133" ht="11" x14ac:dyDescent="0.2">
      <c r="B48" s="207"/>
      <c r="CD48" s="657"/>
      <c r="CE48" s="658"/>
      <c r="CF48" s="631" t="s">
        <v>350</v>
      </c>
      <c r="CG48" s="632"/>
      <c r="CH48" s="632"/>
      <c r="CI48" s="632"/>
      <c r="CJ48" s="632"/>
      <c r="CK48" s="632"/>
      <c r="CL48" s="632"/>
      <c r="CM48" s="632"/>
      <c r="CN48" s="632"/>
      <c r="CO48" s="632"/>
      <c r="CP48" s="632"/>
      <c r="CQ48" s="633"/>
      <c r="CR48" s="634" t="s">
        <v>122</v>
      </c>
      <c r="CS48" s="635"/>
      <c r="CT48" s="635"/>
      <c r="CU48" s="635"/>
      <c r="CV48" s="635"/>
      <c r="CW48" s="635"/>
      <c r="CX48" s="635"/>
      <c r="CY48" s="636"/>
      <c r="CZ48" s="637" t="s">
        <v>122</v>
      </c>
      <c r="DA48" s="638"/>
      <c r="DB48" s="638"/>
      <c r="DC48" s="639"/>
      <c r="DD48" s="640" t="s">
        <v>122</v>
      </c>
      <c r="DE48" s="635"/>
      <c r="DF48" s="635"/>
      <c r="DG48" s="635"/>
      <c r="DH48" s="635"/>
      <c r="DI48" s="635"/>
      <c r="DJ48" s="635"/>
      <c r="DK48" s="636"/>
      <c r="DL48" s="641"/>
      <c r="DM48" s="642"/>
      <c r="DN48" s="642"/>
      <c r="DO48" s="642"/>
      <c r="DP48" s="642"/>
      <c r="DQ48" s="642"/>
      <c r="DR48" s="642"/>
      <c r="DS48" s="642"/>
      <c r="DT48" s="642"/>
      <c r="DU48" s="642"/>
      <c r="DV48" s="643"/>
      <c r="DW48" s="644"/>
      <c r="DX48" s="645"/>
      <c r="DY48" s="645"/>
      <c r="DZ48" s="645"/>
      <c r="EA48" s="645"/>
      <c r="EB48" s="645"/>
      <c r="EC48" s="646"/>
    </row>
    <row r="49" spans="2:133" ht="11.25" customHeight="1" x14ac:dyDescent="0.2">
      <c r="B49" s="207"/>
      <c r="CD49" s="615" t="s">
        <v>351</v>
      </c>
      <c r="CE49" s="616"/>
      <c r="CF49" s="616"/>
      <c r="CG49" s="616"/>
      <c r="CH49" s="616"/>
      <c r="CI49" s="616"/>
      <c r="CJ49" s="616"/>
      <c r="CK49" s="616"/>
      <c r="CL49" s="616"/>
      <c r="CM49" s="616"/>
      <c r="CN49" s="616"/>
      <c r="CO49" s="616"/>
      <c r="CP49" s="616"/>
      <c r="CQ49" s="617"/>
      <c r="CR49" s="618">
        <v>5143057</v>
      </c>
      <c r="CS49" s="619"/>
      <c r="CT49" s="619"/>
      <c r="CU49" s="619"/>
      <c r="CV49" s="619"/>
      <c r="CW49" s="619"/>
      <c r="CX49" s="619"/>
      <c r="CY49" s="620"/>
      <c r="CZ49" s="621">
        <v>100</v>
      </c>
      <c r="DA49" s="622"/>
      <c r="DB49" s="622"/>
      <c r="DC49" s="623"/>
      <c r="DD49" s="624">
        <v>3295447</v>
      </c>
      <c r="DE49" s="619"/>
      <c r="DF49" s="619"/>
      <c r="DG49" s="619"/>
      <c r="DH49" s="619"/>
      <c r="DI49" s="619"/>
      <c r="DJ49" s="619"/>
      <c r="DK49" s="620"/>
      <c r="DL49" s="625"/>
      <c r="DM49" s="626"/>
      <c r="DN49" s="626"/>
      <c r="DO49" s="626"/>
      <c r="DP49" s="626"/>
      <c r="DQ49" s="626"/>
      <c r="DR49" s="626"/>
      <c r="DS49" s="626"/>
      <c r="DT49" s="626"/>
      <c r="DU49" s="626"/>
      <c r="DV49" s="627"/>
      <c r="DW49" s="628"/>
      <c r="DX49" s="629"/>
      <c r="DY49" s="629"/>
      <c r="DZ49" s="629"/>
      <c r="EA49" s="629"/>
      <c r="EB49" s="629"/>
      <c r="EC49" s="630"/>
    </row>
  </sheetData>
  <sheetProtection algorithmName="SHA-512" hashValue="3iOkHaBJHKLS0/lRyzFlFc0N36ZMAKGyJgu+b5MU2LWue8goKXiPIVA5DSjgPO22oWfZPnGLQTl2F5OVIudBqw==" saltValue="kEqVSIkq5scTSJJ5h+DkJQ=="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B27:Q27"/>
    <mergeCell ref="R27:Y27"/>
    <mergeCell ref="Z27:AC27"/>
    <mergeCell ref="AD27:AK27"/>
    <mergeCell ref="AL27:AO27"/>
    <mergeCell ref="AP27:BF27"/>
    <mergeCell ref="BG27:BN27"/>
    <mergeCell ref="BO27:BR27"/>
    <mergeCell ref="BS27:CB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DD29:DK29"/>
    <mergeCell ref="DL29:DV29"/>
    <mergeCell ref="DW30:EC30"/>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DW29:EC29"/>
    <mergeCell ref="CD29:CE32"/>
    <mergeCell ref="B32:Q32"/>
    <mergeCell ref="R32:Y32"/>
    <mergeCell ref="Z32:AC32"/>
    <mergeCell ref="AD32:AK32"/>
    <mergeCell ref="AL32:AO32"/>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D31:AK31"/>
    <mergeCell ref="AL31:AO31"/>
    <mergeCell ref="AP31:AS33"/>
    <mergeCell ref="AT31:AT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63" orientation="landscape"/>
  <headerFooter alignWithMargins="0">
    <oddFooter>&amp;C&amp;P/&amp;N</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election activeCell="AP76" sqref="AP76:AT76"/>
    </sheetView>
  </sheetViews>
  <sheetFormatPr defaultColWidth="0" defaultRowHeight="13" zeroHeight="1" x14ac:dyDescent="0.2"/>
  <cols>
    <col min="1" max="130" width="2.7265625" style="213" customWidth="1"/>
    <col min="131" max="131" width="1.63281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1103" t="s">
        <v>352</v>
      </c>
      <c r="B2" s="1103"/>
      <c r="C2" s="1103"/>
      <c r="D2" s="1103"/>
      <c r="E2" s="1103"/>
      <c r="F2" s="1103"/>
      <c r="G2" s="1103"/>
      <c r="H2" s="1103"/>
      <c r="I2" s="1103"/>
      <c r="J2" s="1103"/>
      <c r="K2" s="1103"/>
      <c r="L2" s="1103"/>
      <c r="M2" s="1103"/>
      <c r="N2" s="1103"/>
      <c r="O2" s="1103"/>
      <c r="P2" s="1103"/>
      <c r="Q2" s="1103"/>
      <c r="R2" s="1103"/>
      <c r="S2" s="1103"/>
      <c r="T2" s="1103"/>
      <c r="U2" s="1103"/>
      <c r="V2" s="1103"/>
      <c r="W2" s="1103"/>
      <c r="X2" s="1103"/>
      <c r="Y2" s="1103"/>
      <c r="Z2" s="1103"/>
      <c r="AA2" s="1103"/>
      <c r="AB2" s="1103"/>
      <c r="AC2" s="1103"/>
      <c r="AD2" s="1103"/>
      <c r="AE2" s="1103"/>
      <c r="AF2" s="1103"/>
      <c r="AG2" s="1103"/>
      <c r="AH2" s="1103"/>
      <c r="AI2" s="1103"/>
      <c r="AJ2" s="1103"/>
      <c r="AK2" s="1103"/>
      <c r="AL2" s="1103"/>
      <c r="AM2" s="1103"/>
      <c r="AN2" s="1103"/>
      <c r="AO2" s="1103"/>
      <c r="AP2" s="1103"/>
      <c r="AQ2" s="1103"/>
      <c r="AR2" s="1103"/>
      <c r="AS2" s="1103"/>
      <c r="AT2" s="1103"/>
      <c r="AU2" s="1103"/>
      <c r="AV2" s="1103"/>
      <c r="AW2" s="1103"/>
      <c r="AX2" s="1103"/>
      <c r="AY2" s="1103"/>
      <c r="AZ2" s="1103"/>
      <c r="BA2" s="1103"/>
      <c r="BB2" s="1103"/>
      <c r="BC2" s="1103"/>
      <c r="BD2" s="1103"/>
      <c r="BE2" s="1103"/>
      <c r="BF2" s="1103"/>
      <c r="BG2" s="1103"/>
      <c r="BH2" s="1103"/>
      <c r="BI2" s="1103"/>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104" t="s">
        <v>353</v>
      </c>
      <c r="DK2" s="1105"/>
      <c r="DL2" s="1105"/>
      <c r="DM2" s="1105"/>
      <c r="DN2" s="1105"/>
      <c r="DO2" s="1106"/>
      <c r="DP2" s="210"/>
      <c r="DQ2" s="1104" t="s">
        <v>354</v>
      </c>
      <c r="DR2" s="1105"/>
      <c r="DS2" s="1105"/>
      <c r="DT2" s="1105"/>
      <c r="DU2" s="1105"/>
      <c r="DV2" s="1105"/>
      <c r="DW2" s="1105"/>
      <c r="DX2" s="1105"/>
      <c r="DY2" s="1105"/>
      <c r="DZ2" s="1106"/>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5">
      <c r="A4" s="1072" t="s">
        <v>355</v>
      </c>
      <c r="B4" s="1072"/>
      <c r="C4" s="1072"/>
      <c r="D4" s="1072"/>
      <c r="E4" s="1072"/>
      <c r="F4" s="1072"/>
      <c r="G4" s="1072"/>
      <c r="H4" s="1072"/>
      <c r="I4" s="1072"/>
      <c r="J4" s="1072"/>
      <c r="K4" s="1072"/>
      <c r="L4" s="1072"/>
      <c r="M4" s="1072"/>
      <c r="N4" s="1072"/>
      <c r="O4" s="1072"/>
      <c r="P4" s="1072"/>
      <c r="Q4" s="1072"/>
      <c r="R4" s="1072"/>
      <c r="S4" s="1072"/>
      <c r="T4" s="1072"/>
      <c r="U4" s="1072"/>
      <c r="V4" s="1072"/>
      <c r="W4" s="1072"/>
      <c r="X4" s="1072"/>
      <c r="Y4" s="1072"/>
      <c r="Z4" s="1072"/>
      <c r="AA4" s="1072"/>
      <c r="AB4" s="1072"/>
      <c r="AC4" s="1072"/>
      <c r="AD4" s="1072"/>
      <c r="AE4" s="1072"/>
      <c r="AF4" s="1072"/>
      <c r="AG4" s="1072"/>
      <c r="AH4" s="1072"/>
      <c r="AI4" s="1072"/>
      <c r="AJ4" s="1072"/>
      <c r="AK4" s="1072"/>
      <c r="AL4" s="1072"/>
      <c r="AM4" s="1072"/>
      <c r="AN4" s="1072"/>
      <c r="AO4" s="1072"/>
      <c r="AP4" s="1072"/>
      <c r="AQ4" s="1072"/>
      <c r="AR4" s="1072"/>
      <c r="AS4" s="1072"/>
      <c r="AT4" s="1072"/>
      <c r="AU4" s="1072"/>
      <c r="AV4" s="1072"/>
      <c r="AW4" s="1072"/>
      <c r="AX4" s="1072"/>
      <c r="AY4" s="1072"/>
      <c r="AZ4" s="214"/>
      <c r="BA4" s="214"/>
      <c r="BB4" s="214"/>
      <c r="BC4" s="214"/>
      <c r="BD4" s="214"/>
      <c r="BE4" s="215"/>
      <c r="BF4" s="215"/>
      <c r="BG4" s="215"/>
      <c r="BH4" s="215"/>
      <c r="BI4" s="215"/>
      <c r="BJ4" s="215"/>
      <c r="BK4" s="215"/>
      <c r="BL4" s="215"/>
      <c r="BM4" s="215"/>
      <c r="BN4" s="215"/>
      <c r="BO4" s="215"/>
      <c r="BP4" s="215"/>
      <c r="BQ4" s="743" t="s">
        <v>356</v>
      </c>
      <c r="BR4" s="743"/>
      <c r="BS4" s="743"/>
      <c r="BT4" s="743"/>
      <c r="BU4" s="743"/>
      <c r="BV4" s="743"/>
      <c r="BW4" s="743"/>
      <c r="BX4" s="743"/>
      <c r="BY4" s="743"/>
      <c r="BZ4" s="743"/>
      <c r="CA4" s="743"/>
      <c r="CB4" s="743"/>
      <c r="CC4" s="743"/>
      <c r="CD4" s="743"/>
      <c r="CE4" s="743"/>
      <c r="CF4" s="743"/>
      <c r="CG4" s="743"/>
      <c r="CH4" s="743"/>
      <c r="CI4" s="743"/>
      <c r="CJ4" s="743"/>
      <c r="CK4" s="743"/>
      <c r="CL4" s="743"/>
      <c r="CM4" s="743"/>
      <c r="CN4" s="743"/>
      <c r="CO4" s="743"/>
      <c r="CP4" s="743"/>
      <c r="CQ4" s="743"/>
      <c r="CR4" s="743"/>
      <c r="CS4" s="743"/>
      <c r="CT4" s="743"/>
      <c r="CU4" s="743"/>
      <c r="CV4" s="743"/>
      <c r="CW4" s="743"/>
      <c r="CX4" s="743"/>
      <c r="CY4" s="743"/>
      <c r="CZ4" s="743"/>
      <c r="DA4" s="743"/>
      <c r="DB4" s="743"/>
      <c r="DC4" s="743"/>
      <c r="DD4" s="743"/>
      <c r="DE4" s="743"/>
      <c r="DF4" s="743"/>
      <c r="DG4" s="743"/>
      <c r="DH4" s="743"/>
      <c r="DI4" s="743"/>
      <c r="DJ4" s="743"/>
      <c r="DK4" s="743"/>
      <c r="DL4" s="743"/>
      <c r="DM4" s="743"/>
      <c r="DN4" s="743"/>
      <c r="DO4" s="743"/>
      <c r="DP4" s="743"/>
      <c r="DQ4" s="743"/>
      <c r="DR4" s="743"/>
      <c r="DS4" s="743"/>
      <c r="DT4" s="743"/>
      <c r="DU4" s="743"/>
      <c r="DV4" s="743"/>
      <c r="DW4" s="743"/>
      <c r="DX4" s="743"/>
      <c r="DY4" s="743"/>
      <c r="DZ4" s="743"/>
      <c r="EA4" s="216"/>
    </row>
    <row r="5" spans="1:131" s="217" customFormat="1" ht="26.25" customHeight="1" x14ac:dyDescent="0.2">
      <c r="A5" s="1008" t="s">
        <v>357</v>
      </c>
      <c r="B5" s="1009"/>
      <c r="C5" s="1009"/>
      <c r="D5" s="1009"/>
      <c r="E5" s="1009"/>
      <c r="F5" s="1009"/>
      <c r="G5" s="1009"/>
      <c r="H5" s="1009"/>
      <c r="I5" s="1009"/>
      <c r="J5" s="1009"/>
      <c r="K5" s="1009"/>
      <c r="L5" s="1009"/>
      <c r="M5" s="1009"/>
      <c r="N5" s="1009"/>
      <c r="O5" s="1009"/>
      <c r="P5" s="1010"/>
      <c r="Q5" s="1014" t="s">
        <v>358</v>
      </c>
      <c r="R5" s="1015"/>
      <c r="S5" s="1015"/>
      <c r="T5" s="1015"/>
      <c r="U5" s="1016"/>
      <c r="V5" s="1014" t="s">
        <v>359</v>
      </c>
      <c r="W5" s="1015"/>
      <c r="X5" s="1015"/>
      <c r="Y5" s="1015"/>
      <c r="Z5" s="1016"/>
      <c r="AA5" s="1014" t="s">
        <v>360</v>
      </c>
      <c r="AB5" s="1015"/>
      <c r="AC5" s="1015"/>
      <c r="AD5" s="1015"/>
      <c r="AE5" s="1015"/>
      <c r="AF5" s="1107" t="s">
        <v>361</v>
      </c>
      <c r="AG5" s="1015"/>
      <c r="AH5" s="1015"/>
      <c r="AI5" s="1015"/>
      <c r="AJ5" s="1028"/>
      <c r="AK5" s="1015" t="s">
        <v>362</v>
      </c>
      <c r="AL5" s="1015"/>
      <c r="AM5" s="1015"/>
      <c r="AN5" s="1015"/>
      <c r="AO5" s="1016"/>
      <c r="AP5" s="1014" t="s">
        <v>363</v>
      </c>
      <c r="AQ5" s="1015"/>
      <c r="AR5" s="1015"/>
      <c r="AS5" s="1015"/>
      <c r="AT5" s="1016"/>
      <c r="AU5" s="1014" t="s">
        <v>364</v>
      </c>
      <c r="AV5" s="1015"/>
      <c r="AW5" s="1015"/>
      <c r="AX5" s="1015"/>
      <c r="AY5" s="1028"/>
      <c r="AZ5" s="214"/>
      <c r="BA5" s="214"/>
      <c r="BB5" s="214"/>
      <c r="BC5" s="214"/>
      <c r="BD5" s="214"/>
      <c r="BE5" s="215"/>
      <c r="BF5" s="215"/>
      <c r="BG5" s="215"/>
      <c r="BH5" s="215"/>
      <c r="BI5" s="215"/>
      <c r="BJ5" s="215"/>
      <c r="BK5" s="215"/>
      <c r="BL5" s="215"/>
      <c r="BM5" s="215"/>
      <c r="BN5" s="215"/>
      <c r="BO5" s="215"/>
      <c r="BP5" s="215"/>
      <c r="BQ5" s="1008" t="s">
        <v>365</v>
      </c>
      <c r="BR5" s="1009"/>
      <c r="BS5" s="1009"/>
      <c r="BT5" s="1009"/>
      <c r="BU5" s="1009"/>
      <c r="BV5" s="1009"/>
      <c r="BW5" s="1009"/>
      <c r="BX5" s="1009"/>
      <c r="BY5" s="1009"/>
      <c r="BZ5" s="1009"/>
      <c r="CA5" s="1009"/>
      <c r="CB5" s="1009"/>
      <c r="CC5" s="1009"/>
      <c r="CD5" s="1009"/>
      <c r="CE5" s="1009"/>
      <c r="CF5" s="1009"/>
      <c r="CG5" s="1010"/>
      <c r="CH5" s="1014" t="s">
        <v>366</v>
      </c>
      <c r="CI5" s="1015"/>
      <c r="CJ5" s="1015"/>
      <c r="CK5" s="1015"/>
      <c r="CL5" s="1016"/>
      <c r="CM5" s="1014" t="s">
        <v>367</v>
      </c>
      <c r="CN5" s="1015"/>
      <c r="CO5" s="1015"/>
      <c r="CP5" s="1015"/>
      <c r="CQ5" s="1016"/>
      <c r="CR5" s="1014" t="s">
        <v>368</v>
      </c>
      <c r="CS5" s="1015"/>
      <c r="CT5" s="1015"/>
      <c r="CU5" s="1015"/>
      <c r="CV5" s="1016"/>
      <c r="CW5" s="1014" t="s">
        <v>369</v>
      </c>
      <c r="CX5" s="1015"/>
      <c r="CY5" s="1015"/>
      <c r="CZ5" s="1015"/>
      <c r="DA5" s="1016"/>
      <c r="DB5" s="1014" t="s">
        <v>370</v>
      </c>
      <c r="DC5" s="1015"/>
      <c r="DD5" s="1015"/>
      <c r="DE5" s="1015"/>
      <c r="DF5" s="1016"/>
      <c r="DG5" s="1097" t="s">
        <v>371</v>
      </c>
      <c r="DH5" s="1098"/>
      <c r="DI5" s="1098"/>
      <c r="DJ5" s="1098"/>
      <c r="DK5" s="1099"/>
      <c r="DL5" s="1097" t="s">
        <v>372</v>
      </c>
      <c r="DM5" s="1098"/>
      <c r="DN5" s="1098"/>
      <c r="DO5" s="1098"/>
      <c r="DP5" s="1099"/>
      <c r="DQ5" s="1014" t="s">
        <v>373</v>
      </c>
      <c r="DR5" s="1015"/>
      <c r="DS5" s="1015"/>
      <c r="DT5" s="1015"/>
      <c r="DU5" s="1016"/>
      <c r="DV5" s="1014" t="s">
        <v>364</v>
      </c>
      <c r="DW5" s="1015"/>
      <c r="DX5" s="1015"/>
      <c r="DY5" s="1015"/>
      <c r="DZ5" s="1028"/>
      <c r="EA5" s="216"/>
    </row>
    <row r="6" spans="1:131" s="217" customFormat="1" ht="26.25" customHeight="1" thickBot="1" x14ac:dyDescent="0.25">
      <c r="A6" s="1011"/>
      <c r="B6" s="1012"/>
      <c r="C6" s="1012"/>
      <c r="D6" s="1012"/>
      <c r="E6" s="1012"/>
      <c r="F6" s="1012"/>
      <c r="G6" s="1012"/>
      <c r="H6" s="1012"/>
      <c r="I6" s="1012"/>
      <c r="J6" s="1012"/>
      <c r="K6" s="1012"/>
      <c r="L6" s="1012"/>
      <c r="M6" s="1012"/>
      <c r="N6" s="1012"/>
      <c r="O6" s="1012"/>
      <c r="P6" s="1013"/>
      <c r="Q6" s="1017"/>
      <c r="R6" s="1018"/>
      <c r="S6" s="1018"/>
      <c r="T6" s="1018"/>
      <c r="U6" s="1019"/>
      <c r="V6" s="1017"/>
      <c r="W6" s="1018"/>
      <c r="X6" s="1018"/>
      <c r="Y6" s="1018"/>
      <c r="Z6" s="1019"/>
      <c r="AA6" s="1017"/>
      <c r="AB6" s="1018"/>
      <c r="AC6" s="1018"/>
      <c r="AD6" s="1018"/>
      <c r="AE6" s="1018"/>
      <c r="AF6" s="1108"/>
      <c r="AG6" s="1018"/>
      <c r="AH6" s="1018"/>
      <c r="AI6" s="1018"/>
      <c r="AJ6" s="1029"/>
      <c r="AK6" s="1018"/>
      <c r="AL6" s="1018"/>
      <c r="AM6" s="1018"/>
      <c r="AN6" s="1018"/>
      <c r="AO6" s="1019"/>
      <c r="AP6" s="1017"/>
      <c r="AQ6" s="1018"/>
      <c r="AR6" s="1018"/>
      <c r="AS6" s="1018"/>
      <c r="AT6" s="1019"/>
      <c r="AU6" s="1017"/>
      <c r="AV6" s="1018"/>
      <c r="AW6" s="1018"/>
      <c r="AX6" s="1018"/>
      <c r="AY6" s="1029"/>
      <c r="AZ6" s="214"/>
      <c r="BA6" s="214"/>
      <c r="BB6" s="214"/>
      <c r="BC6" s="214"/>
      <c r="BD6" s="214"/>
      <c r="BE6" s="215"/>
      <c r="BF6" s="215"/>
      <c r="BG6" s="215"/>
      <c r="BH6" s="215"/>
      <c r="BI6" s="215"/>
      <c r="BJ6" s="215"/>
      <c r="BK6" s="215"/>
      <c r="BL6" s="215"/>
      <c r="BM6" s="215"/>
      <c r="BN6" s="215"/>
      <c r="BO6" s="215"/>
      <c r="BP6" s="215"/>
      <c r="BQ6" s="1011"/>
      <c r="BR6" s="1012"/>
      <c r="BS6" s="1012"/>
      <c r="BT6" s="1012"/>
      <c r="BU6" s="1012"/>
      <c r="BV6" s="1012"/>
      <c r="BW6" s="1012"/>
      <c r="BX6" s="1012"/>
      <c r="BY6" s="1012"/>
      <c r="BZ6" s="1012"/>
      <c r="CA6" s="1012"/>
      <c r="CB6" s="1012"/>
      <c r="CC6" s="1012"/>
      <c r="CD6" s="1012"/>
      <c r="CE6" s="1012"/>
      <c r="CF6" s="1012"/>
      <c r="CG6" s="1013"/>
      <c r="CH6" s="1017"/>
      <c r="CI6" s="1018"/>
      <c r="CJ6" s="1018"/>
      <c r="CK6" s="1018"/>
      <c r="CL6" s="1019"/>
      <c r="CM6" s="1017"/>
      <c r="CN6" s="1018"/>
      <c r="CO6" s="1018"/>
      <c r="CP6" s="1018"/>
      <c r="CQ6" s="1019"/>
      <c r="CR6" s="1017"/>
      <c r="CS6" s="1018"/>
      <c r="CT6" s="1018"/>
      <c r="CU6" s="1018"/>
      <c r="CV6" s="1019"/>
      <c r="CW6" s="1017"/>
      <c r="CX6" s="1018"/>
      <c r="CY6" s="1018"/>
      <c r="CZ6" s="1018"/>
      <c r="DA6" s="1019"/>
      <c r="DB6" s="1017"/>
      <c r="DC6" s="1018"/>
      <c r="DD6" s="1018"/>
      <c r="DE6" s="1018"/>
      <c r="DF6" s="1019"/>
      <c r="DG6" s="1100"/>
      <c r="DH6" s="1101"/>
      <c r="DI6" s="1101"/>
      <c r="DJ6" s="1101"/>
      <c r="DK6" s="1102"/>
      <c r="DL6" s="1100"/>
      <c r="DM6" s="1101"/>
      <c r="DN6" s="1101"/>
      <c r="DO6" s="1101"/>
      <c r="DP6" s="1102"/>
      <c r="DQ6" s="1017"/>
      <c r="DR6" s="1018"/>
      <c r="DS6" s="1018"/>
      <c r="DT6" s="1018"/>
      <c r="DU6" s="1019"/>
      <c r="DV6" s="1017"/>
      <c r="DW6" s="1018"/>
      <c r="DX6" s="1018"/>
      <c r="DY6" s="1018"/>
      <c r="DZ6" s="1029"/>
      <c r="EA6" s="216"/>
    </row>
    <row r="7" spans="1:131" s="217" customFormat="1" ht="26.25" customHeight="1" thickTop="1" x14ac:dyDescent="0.2">
      <c r="A7" s="218">
        <v>1</v>
      </c>
      <c r="B7" s="1060" t="s">
        <v>374</v>
      </c>
      <c r="C7" s="1061"/>
      <c r="D7" s="1061"/>
      <c r="E7" s="1061"/>
      <c r="F7" s="1061"/>
      <c r="G7" s="1061"/>
      <c r="H7" s="1061"/>
      <c r="I7" s="1061"/>
      <c r="J7" s="1061"/>
      <c r="K7" s="1061"/>
      <c r="L7" s="1061"/>
      <c r="M7" s="1061"/>
      <c r="N7" s="1061"/>
      <c r="O7" s="1061"/>
      <c r="P7" s="1062"/>
      <c r="Q7" s="1115">
        <v>5350</v>
      </c>
      <c r="R7" s="1116"/>
      <c r="S7" s="1116"/>
      <c r="T7" s="1116"/>
      <c r="U7" s="1116"/>
      <c r="V7" s="1116">
        <v>5143</v>
      </c>
      <c r="W7" s="1116"/>
      <c r="X7" s="1116"/>
      <c r="Y7" s="1116"/>
      <c r="Z7" s="1116"/>
      <c r="AA7" s="1116">
        <v>207</v>
      </c>
      <c r="AB7" s="1116"/>
      <c r="AC7" s="1116"/>
      <c r="AD7" s="1116"/>
      <c r="AE7" s="1117"/>
      <c r="AF7" s="1118">
        <v>193</v>
      </c>
      <c r="AG7" s="1119"/>
      <c r="AH7" s="1119"/>
      <c r="AI7" s="1119"/>
      <c r="AJ7" s="1120"/>
      <c r="AK7" s="1121"/>
      <c r="AL7" s="1122"/>
      <c r="AM7" s="1122"/>
      <c r="AN7" s="1122"/>
      <c r="AO7" s="1122"/>
      <c r="AP7" s="1122">
        <v>3784</v>
      </c>
      <c r="AQ7" s="1122"/>
      <c r="AR7" s="1122"/>
      <c r="AS7" s="1122"/>
      <c r="AT7" s="1122"/>
      <c r="AU7" s="1123"/>
      <c r="AV7" s="1123"/>
      <c r="AW7" s="1123"/>
      <c r="AX7" s="1123"/>
      <c r="AY7" s="1124"/>
      <c r="AZ7" s="214"/>
      <c r="BA7" s="214"/>
      <c r="BB7" s="214"/>
      <c r="BC7" s="214"/>
      <c r="BD7" s="214"/>
      <c r="BE7" s="215"/>
      <c r="BF7" s="215"/>
      <c r="BG7" s="215"/>
      <c r="BH7" s="215"/>
      <c r="BI7" s="215"/>
      <c r="BJ7" s="215"/>
      <c r="BK7" s="215"/>
      <c r="BL7" s="215"/>
      <c r="BM7" s="215"/>
      <c r="BN7" s="215"/>
      <c r="BO7" s="215"/>
      <c r="BP7" s="215"/>
      <c r="BQ7" s="218">
        <v>1</v>
      </c>
      <c r="BR7" s="219"/>
      <c r="BS7" s="1112" t="s">
        <v>568</v>
      </c>
      <c r="BT7" s="1113"/>
      <c r="BU7" s="1113"/>
      <c r="BV7" s="1113"/>
      <c r="BW7" s="1113"/>
      <c r="BX7" s="1113"/>
      <c r="BY7" s="1113"/>
      <c r="BZ7" s="1113"/>
      <c r="CA7" s="1113"/>
      <c r="CB7" s="1113"/>
      <c r="CC7" s="1113"/>
      <c r="CD7" s="1113"/>
      <c r="CE7" s="1113"/>
      <c r="CF7" s="1113"/>
      <c r="CG7" s="1125"/>
      <c r="CH7" s="1109">
        <v>-14</v>
      </c>
      <c r="CI7" s="1110"/>
      <c r="CJ7" s="1110"/>
      <c r="CK7" s="1110"/>
      <c r="CL7" s="1111"/>
      <c r="CM7" s="1109">
        <v>-445</v>
      </c>
      <c r="CN7" s="1110"/>
      <c r="CO7" s="1110"/>
      <c r="CP7" s="1110"/>
      <c r="CQ7" s="1111"/>
      <c r="CR7" s="1109">
        <v>11</v>
      </c>
      <c r="CS7" s="1110"/>
      <c r="CT7" s="1110"/>
      <c r="CU7" s="1110"/>
      <c r="CV7" s="1111"/>
      <c r="CW7" s="1109"/>
      <c r="CX7" s="1110"/>
      <c r="CY7" s="1110"/>
      <c r="CZ7" s="1110"/>
      <c r="DA7" s="1111"/>
      <c r="DB7" s="1109"/>
      <c r="DC7" s="1110"/>
      <c r="DD7" s="1110"/>
      <c r="DE7" s="1110"/>
      <c r="DF7" s="1111"/>
      <c r="DG7" s="1109"/>
      <c r="DH7" s="1110"/>
      <c r="DI7" s="1110"/>
      <c r="DJ7" s="1110"/>
      <c r="DK7" s="1111"/>
      <c r="DL7" s="1109"/>
      <c r="DM7" s="1110"/>
      <c r="DN7" s="1110"/>
      <c r="DO7" s="1110"/>
      <c r="DP7" s="1111"/>
      <c r="DQ7" s="1109"/>
      <c r="DR7" s="1110"/>
      <c r="DS7" s="1110"/>
      <c r="DT7" s="1110"/>
      <c r="DU7" s="1111"/>
      <c r="DV7" s="1112"/>
      <c r="DW7" s="1113"/>
      <c r="DX7" s="1113"/>
      <c r="DY7" s="1113"/>
      <c r="DZ7" s="1114"/>
      <c r="EA7" s="216"/>
    </row>
    <row r="8" spans="1:131" s="217" customFormat="1" ht="26.25" customHeight="1" x14ac:dyDescent="0.2">
      <c r="A8" s="220">
        <v>2</v>
      </c>
      <c r="B8" s="1043" t="s">
        <v>375</v>
      </c>
      <c r="C8" s="1044"/>
      <c r="D8" s="1044"/>
      <c r="E8" s="1044"/>
      <c r="F8" s="1044"/>
      <c r="G8" s="1044"/>
      <c r="H8" s="1044"/>
      <c r="I8" s="1044"/>
      <c r="J8" s="1044"/>
      <c r="K8" s="1044"/>
      <c r="L8" s="1044"/>
      <c r="M8" s="1044"/>
      <c r="N8" s="1044"/>
      <c r="O8" s="1044"/>
      <c r="P8" s="1045"/>
      <c r="Q8" s="1051">
        <v>0</v>
      </c>
      <c r="R8" s="1052"/>
      <c r="S8" s="1052"/>
      <c r="T8" s="1052"/>
      <c r="U8" s="1052"/>
      <c r="V8" s="1052">
        <v>0</v>
      </c>
      <c r="W8" s="1052"/>
      <c r="X8" s="1052"/>
      <c r="Y8" s="1052"/>
      <c r="Z8" s="1052"/>
      <c r="AA8" s="1052">
        <v>0</v>
      </c>
      <c r="AB8" s="1052"/>
      <c r="AC8" s="1052"/>
      <c r="AD8" s="1052"/>
      <c r="AE8" s="1053"/>
      <c r="AF8" s="1048">
        <v>0</v>
      </c>
      <c r="AG8" s="1049"/>
      <c r="AH8" s="1049"/>
      <c r="AI8" s="1049"/>
      <c r="AJ8" s="1050"/>
      <c r="AK8" s="1093"/>
      <c r="AL8" s="1094"/>
      <c r="AM8" s="1094"/>
      <c r="AN8" s="1094"/>
      <c r="AO8" s="1094"/>
      <c r="AP8" s="1094"/>
      <c r="AQ8" s="1094"/>
      <c r="AR8" s="1094"/>
      <c r="AS8" s="1094"/>
      <c r="AT8" s="1094"/>
      <c r="AU8" s="1095"/>
      <c r="AV8" s="1095"/>
      <c r="AW8" s="1095"/>
      <c r="AX8" s="1095"/>
      <c r="AY8" s="1096"/>
      <c r="AZ8" s="214"/>
      <c r="BA8" s="214"/>
      <c r="BB8" s="214"/>
      <c r="BC8" s="214"/>
      <c r="BD8" s="214"/>
      <c r="BE8" s="215"/>
      <c r="BF8" s="215"/>
      <c r="BG8" s="215"/>
      <c r="BH8" s="215"/>
      <c r="BI8" s="215"/>
      <c r="BJ8" s="215"/>
      <c r="BK8" s="215"/>
      <c r="BL8" s="215"/>
      <c r="BM8" s="215"/>
      <c r="BN8" s="215"/>
      <c r="BO8" s="215"/>
      <c r="BP8" s="215"/>
      <c r="BQ8" s="220">
        <v>2</v>
      </c>
      <c r="BR8" s="221"/>
      <c r="BS8" s="1005" t="s">
        <v>569</v>
      </c>
      <c r="BT8" s="1006"/>
      <c r="BU8" s="1006"/>
      <c r="BV8" s="1006"/>
      <c r="BW8" s="1006"/>
      <c r="BX8" s="1006"/>
      <c r="BY8" s="1006"/>
      <c r="BZ8" s="1006"/>
      <c r="CA8" s="1006"/>
      <c r="CB8" s="1006"/>
      <c r="CC8" s="1006"/>
      <c r="CD8" s="1006"/>
      <c r="CE8" s="1006"/>
      <c r="CF8" s="1006"/>
      <c r="CG8" s="1027"/>
      <c r="CH8" s="1002">
        <v>0</v>
      </c>
      <c r="CI8" s="1003"/>
      <c r="CJ8" s="1003"/>
      <c r="CK8" s="1003"/>
      <c r="CL8" s="1004"/>
      <c r="CM8" s="1002">
        <v>128</v>
      </c>
      <c r="CN8" s="1003"/>
      <c r="CO8" s="1003"/>
      <c r="CP8" s="1003"/>
      <c r="CQ8" s="1004"/>
      <c r="CR8" s="1002">
        <v>30</v>
      </c>
      <c r="CS8" s="1003"/>
      <c r="CT8" s="1003"/>
      <c r="CU8" s="1003"/>
      <c r="CV8" s="1004"/>
      <c r="CW8" s="1002"/>
      <c r="CX8" s="1003"/>
      <c r="CY8" s="1003"/>
      <c r="CZ8" s="1003"/>
      <c r="DA8" s="1004"/>
      <c r="DB8" s="1002"/>
      <c r="DC8" s="1003"/>
      <c r="DD8" s="1003"/>
      <c r="DE8" s="1003"/>
      <c r="DF8" s="1004"/>
      <c r="DG8" s="1002"/>
      <c r="DH8" s="1003"/>
      <c r="DI8" s="1003"/>
      <c r="DJ8" s="1003"/>
      <c r="DK8" s="1004"/>
      <c r="DL8" s="1002"/>
      <c r="DM8" s="1003"/>
      <c r="DN8" s="1003"/>
      <c r="DO8" s="1003"/>
      <c r="DP8" s="1004"/>
      <c r="DQ8" s="1002"/>
      <c r="DR8" s="1003"/>
      <c r="DS8" s="1003"/>
      <c r="DT8" s="1003"/>
      <c r="DU8" s="1004"/>
      <c r="DV8" s="1005"/>
      <c r="DW8" s="1006"/>
      <c r="DX8" s="1006"/>
      <c r="DY8" s="1006"/>
      <c r="DZ8" s="1007"/>
      <c r="EA8" s="216"/>
    </row>
    <row r="9" spans="1:131" s="217" customFormat="1" ht="26.25" customHeight="1" x14ac:dyDescent="0.2">
      <c r="A9" s="220">
        <v>3</v>
      </c>
      <c r="B9" s="1043"/>
      <c r="C9" s="1044"/>
      <c r="D9" s="1044"/>
      <c r="E9" s="1044"/>
      <c r="F9" s="1044"/>
      <c r="G9" s="1044"/>
      <c r="H9" s="1044"/>
      <c r="I9" s="1044"/>
      <c r="J9" s="1044"/>
      <c r="K9" s="1044"/>
      <c r="L9" s="1044"/>
      <c r="M9" s="1044"/>
      <c r="N9" s="1044"/>
      <c r="O9" s="1044"/>
      <c r="P9" s="1045"/>
      <c r="Q9" s="1051"/>
      <c r="R9" s="1052"/>
      <c r="S9" s="1052"/>
      <c r="T9" s="1052"/>
      <c r="U9" s="1052"/>
      <c r="V9" s="1052"/>
      <c r="W9" s="1052"/>
      <c r="X9" s="1052"/>
      <c r="Y9" s="1052"/>
      <c r="Z9" s="1052"/>
      <c r="AA9" s="1052"/>
      <c r="AB9" s="1052"/>
      <c r="AC9" s="1052"/>
      <c r="AD9" s="1052"/>
      <c r="AE9" s="1053"/>
      <c r="AF9" s="1048"/>
      <c r="AG9" s="1049"/>
      <c r="AH9" s="1049"/>
      <c r="AI9" s="1049"/>
      <c r="AJ9" s="1050"/>
      <c r="AK9" s="1093"/>
      <c r="AL9" s="1094"/>
      <c r="AM9" s="1094"/>
      <c r="AN9" s="1094"/>
      <c r="AO9" s="1094"/>
      <c r="AP9" s="1094"/>
      <c r="AQ9" s="1094"/>
      <c r="AR9" s="1094"/>
      <c r="AS9" s="1094"/>
      <c r="AT9" s="1094"/>
      <c r="AU9" s="1095"/>
      <c r="AV9" s="1095"/>
      <c r="AW9" s="1095"/>
      <c r="AX9" s="1095"/>
      <c r="AY9" s="1096"/>
      <c r="AZ9" s="214"/>
      <c r="BA9" s="214"/>
      <c r="BB9" s="214"/>
      <c r="BC9" s="214"/>
      <c r="BD9" s="214"/>
      <c r="BE9" s="215"/>
      <c r="BF9" s="215"/>
      <c r="BG9" s="215"/>
      <c r="BH9" s="215"/>
      <c r="BI9" s="215"/>
      <c r="BJ9" s="215"/>
      <c r="BK9" s="215"/>
      <c r="BL9" s="215"/>
      <c r="BM9" s="215"/>
      <c r="BN9" s="215"/>
      <c r="BO9" s="215"/>
      <c r="BP9" s="215"/>
      <c r="BQ9" s="220">
        <v>3</v>
      </c>
      <c r="BR9" s="221"/>
      <c r="BS9" s="1005"/>
      <c r="BT9" s="1006"/>
      <c r="BU9" s="1006"/>
      <c r="BV9" s="1006"/>
      <c r="BW9" s="1006"/>
      <c r="BX9" s="1006"/>
      <c r="BY9" s="1006"/>
      <c r="BZ9" s="1006"/>
      <c r="CA9" s="1006"/>
      <c r="CB9" s="1006"/>
      <c r="CC9" s="1006"/>
      <c r="CD9" s="1006"/>
      <c r="CE9" s="1006"/>
      <c r="CF9" s="1006"/>
      <c r="CG9" s="1027"/>
      <c r="CH9" s="1002"/>
      <c r="CI9" s="1003"/>
      <c r="CJ9" s="1003"/>
      <c r="CK9" s="1003"/>
      <c r="CL9" s="1004"/>
      <c r="CM9" s="1002"/>
      <c r="CN9" s="1003"/>
      <c r="CO9" s="1003"/>
      <c r="CP9" s="1003"/>
      <c r="CQ9" s="1004"/>
      <c r="CR9" s="1002"/>
      <c r="CS9" s="1003"/>
      <c r="CT9" s="1003"/>
      <c r="CU9" s="1003"/>
      <c r="CV9" s="1004"/>
      <c r="CW9" s="1002"/>
      <c r="CX9" s="1003"/>
      <c r="CY9" s="1003"/>
      <c r="CZ9" s="1003"/>
      <c r="DA9" s="1004"/>
      <c r="DB9" s="1002"/>
      <c r="DC9" s="1003"/>
      <c r="DD9" s="1003"/>
      <c r="DE9" s="1003"/>
      <c r="DF9" s="1004"/>
      <c r="DG9" s="1002"/>
      <c r="DH9" s="1003"/>
      <c r="DI9" s="1003"/>
      <c r="DJ9" s="1003"/>
      <c r="DK9" s="1004"/>
      <c r="DL9" s="1002"/>
      <c r="DM9" s="1003"/>
      <c r="DN9" s="1003"/>
      <c r="DO9" s="1003"/>
      <c r="DP9" s="1004"/>
      <c r="DQ9" s="1002"/>
      <c r="DR9" s="1003"/>
      <c r="DS9" s="1003"/>
      <c r="DT9" s="1003"/>
      <c r="DU9" s="1004"/>
      <c r="DV9" s="1005"/>
      <c r="DW9" s="1006"/>
      <c r="DX9" s="1006"/>
      <c r="DY9" s="1006"/>
      <c r="DZ9" s="1007"/>
      <c r="EA9" s="216"/>
    </row>
    <row r="10" spans="1:131" s="217" customFormat="1" ht="26.25" customHeight="1" x14ac:dyDescent="0.2">
      <c r="A10" s="220">
        <v>4</v>
      </c>
      <c r="B10" s="1043"/>
      <c r="C10" s="1044"/>
      <c r="D10" s="1044"/>
      <c r="E10" s="1044"/>
      <c r="F10" s="1044"/>
      <c r="G10" s="1044"/>
      <c r="H10" s="1044"/>
      <c r="I10" s="1044"/>
      <c r="J10" s="1044"/>
      <c r="K10" s="1044"/>
      <c r="L10" s="1044"/>
      <c r="M10" s="1044"/>
      <c r="N10" s="1044"/>
      <c r="O10" s="1044"/>
      <c r="P10" s="1045"/>
      <c r="Q10" s="1051"/>
      <c r="R10" s="1052"/>
      <c r="S10" s="1052"/>
      <c r="T10" s="1052"/>
      <c r="U10" s="1052"/>
      <c r="V10" s="1052"/>
      <c r="W10" s="1052"/>
      <c r="X10" s="1052"/>
      <c r="Y10" s="1052"/>
      <c r="Z10" s="1052"/>
      <c r="AA10" s="1052"/>
      <c r="AB10" s="1052"/>
      <c r="AC10" s="1052"/>
      <c r="AD10" s="1052"/>
      <c r="AE10" s="1053"/>
      <c r="AF10" s="1048"/>
      <c r="AG10" s="1049"/>
      <c r="AH10" s="1049"/>
      <c r="AI10" s="1049"/>
      <c r="AJ10" s="1050"/>
      <c r="AK10" s="1093"/>
      <c r="AL10" s="1094"/>
      <c r="AM10" s="1094"/>
      <c r="AN10" s="1094"/>
      <c r="AO10" s="1094"/>
      <c r="AP10" s="1094"/>
      <c r="AQ10" s="1094"/>
      <c r="AR10" s="1094"/>
      <c r="AS10" s="1094"/>
      <c r="AT10" s="1094"/>
      <c r="AU10" s="1095"/>
      <c r="AV10" s="1095"/>
      <c r="AW10" s="1095"/>
      <c r="AX10" s="1095"/>
      <c r="AY10" s="1096"/>
      <c r="AZ10" s="214"/>
      <c r="BA10" s="214"/>
      <c r="BB10" s="214"/>
      <c r="BC10" s="214"/>
      <c r="BD10" s="214"/>
      <c r="BE10" s="215"/>
      <c r="BF10" s="215"/>
      <c r="BG10" s="215"/>
      <c r="BH10" s="215"/>
      <c r="BI10" s="215"/>
      <c r="BJ10" s="215"/>
      <c r="BK10" s="215"/>
      <c r="BL10" s="215"/>
      <c r="BM10" s="215"/>
      <c r="BN10" s="215"/>
      <c r="BO10" s="215"/>
      <c r="BP10" s="215"/>
      <c r="BQ10" s="220">
        <v>4</v>
      </c>
      <c r="BR10" s="221"/>
      <c r="BS10" s="1005"/>
      <c r="BT10" s="1006"/>
      <c r="BU10" s="1006"/>
      <c r="BV10" s="1006"/>
      <c r="BW10" s="1006"/>
      <c r="BX10" s="1006"/>
      <c r="BY10" s="1006"/>
      <c r="BZ10" s="1006"/>
      <c r="CA10" s="1006"/>
      <c r="CB10" s="1006"/>
      <c r="CC10" s="1006"/>
      <c r="CD10" s="1006"/>
      <c r="CE10" s="1006"/>
      <c r="CF10" s="1006"/>
      <c r="CG10" s="1027"/>
      <c r="CH10" s="1002"/>
      <c r="CI10" s="1003"/>
      <c r="CJ10" s="1003"/>
      <c r="CK10" s="1003"/>
      <c r="CL10" s="1004"/>
      <c r="CM10" s="1002"/>
      <c r="CN10" s="1003"/>
      <c r="CO10" s="1003"/>
      <c r="CP10" s="1003"/>
      <c r="CQ10" s="1004"/>
      <c r="CR10" s="1002"/>
      <c r="CS10" s="1003"/>
      <c r="CT10" s="1003"/>
      <c r="CU10" s="1003"/>
      <c r="CV10" s="1004"/>
      <c r="CW10" s="1002"/>
      <c r="CX10" s="1003"/>
      <c r="CY10" s="1003"/>
      <c r="CZ10" s="1003"/>
      <c r="DA10" s="1004"/>
      <c r="DB10" s="1002"/>
      <c r="DC10" s="1003"/>
      <c r="DD10" s="1003"/>
      <c r="DE10" s="1003"/>
      <c r="DF10" s="1004"/>
      <c r="DG10" s="1002"/>
      <c r="DH10" s="1003"/>
      <c r="DI10" s="1003"/>
      <c r="DJ10" s="1003"/>
      <c r="DK10" s="1004"/>
      <c r="DL10" s="1002"/>
      <c r="DM10" s="1003"/>
      <c r="DN10" s="1003"/>
      <c r="DO10" s="1003"/>
      <c r="DP10" s="1004"/>
      <c r="DQ10" s="1002"/>
      <c r="DR10" s="1003"/>
      <c r="DS10" s="1003"/>
      <c r="DT10" s="1003"/>
      <c r="DU10" s="1004"/>
      <c r="DV10" s="1005"/>
      <c r="DW10" s="1006"/>
      <c r="DX10" s="1006"/>
      <c r="DY10" s="1006"/>
      <c r="DZ10" s="1007"/>
      <c r="EA10" s="216"/>
    </row>
    <row r="11" spans="1:131" s="217" customFormat="1" ht="26.25" customHeight="1" x14ac:dyDescent="0.2">
      <c r="A11" s="220">
        <v>5</v>
      </c>
      <c r="B11" s="1043"/>
      <c r="C11" s="1044"/>
      <c r="D11" s="1044"/>
      <c r="E11" s="1044"/>
      <c r="F11" s="1044"/>
      <c r="G11" s="1044"/>
      <c r="H11" s="1044"/>
      <c r="I11" s="1044"/>
      <c r="J11" s="1044"/>
      <c r="K11" s="1044"/>
      <c r="L11" s="1044"/>
      <c r="M11" s="1044"/>
      <c r="N11" s="1044"/>
      <c r="O11" s="1044"/>
      <c r="P11" s="1045"/>
      <c r="Q11" s="1051"/>
      <c r="R11" s="1052"/>
      <c r="S11" s="1052"/>
      <c r="T11" s="1052"/>
      <c r="U11" s="1052"/>
      <c r="V11" s="1052"/>
      <c r="W11" s="1052"/>
      <c r="X11" s="1052"/>
      <c r="Y11" s="1052"/>
      <c r="Z11" s="1052"/>
      <c r="AA11" s="1052"/>
      <c r="AB11" s="1052"/>
      <c r="AC11" s="1052"/>
      <c r="AD11" s="1052"/>
      <c r="AE11" s="1053"/>
      <c r="AF11" s="1048"/>
      <c r="AG11" s="1049"/>
      <c r="AH11" s="1049"/>
      <c r="AI11" s="1049"/>
      <c r="AJ11" s="1050"/>
      <c r="AK11" s="1093"/>
      <c r="AL11" s="1094"/>
      <c r="AM11" s="1094"/>
      <c r="AN11" s="1094"/>
      <c r="AO11" s="1094"/>
      <c r="AP11" s="1094"/>
      <c r="AQ11" s="1094"/>
      <c r="AR11" s="1094"/>
      <c r="AS11" s="1094"/>
      <c r="AT11" s="1094"/>
      <c r="AU11" s="1095"/>
      <c r="AV11" s="1095"/>
      <c r="AW11" s="1095"/>
      <c r="AX11" s="1095"/>
      <c r="AY11" s="1096"/>
      <c r="AZ11" s="214"/>
      <c r="BA11" s="214"/>
      <c r="BB11" s="214"/>
      <c r="BC11" s="214"/>
      <c r="BD11" s="214"/>
      <c r="BE11" s="215"/>
      <c r="BF11" s="215"/>
      <c r="BG11" s="215"/>
      <c r="BH11" s="215"/>
      <c r="BI11" s="215"/>
      <c r="BJ11" s="215"/>
      <c r="BK11" s="215"/>
      <c r="BL11" s="215"/>
      <c r="BM11" s="215"/>
      <c r="BN11" s="215"/>
      <c r="BO11" s="215"/>
      <c r="BP11" s="215"/>
      <c r="BQ11" s="220">
        <v>5</v>
      </c>
      <c r="BR11" s="221"/>
      <c r="BS11" s="1005"/>
      <c r="BT11" s="1006"/>
      <c r="BU11" s="1006"/>
      <c r="BV11" s="1006"/>
      <c r="BW11" s="1006"/>
      <c r="BX11" s="1006"/>
      <c r="BY11" s="1006"/>
      <c r="BZ11" s="1006"/>
      <c r="CA11" s="1006"/>
      <c r="CB11" s="1006"/>
      <c r="CC11" s="1006"/>
      <c r="CD11" s="1006"/>
      <c r="CE11" s="1006"/>
      <c r="CF11" s="1006"/>
      <c r="CG11" s="1027"/>
      <c r="CH11" s="1002"/>
      <c r="CI11" s="1003"/>
      <c r="CJ11" s="1003"/>
      <c r="CK11" s="1003"/>
      <c r="CL11" s="1004"/>
      <c r="CM11" s="1002"/>
      <c r="CN11" s="1003"/>
      <c r="CO11" s="1003"/>
      <c r="CP11" s="1003"/>
      <c r="CQ11" s="1004"/>
      <c r="CR11" s="1002"/>
      <c r="CS11" s="1003"/>
      <c r="CT11" s="1003"/>
      <c r="CU11" s="1003"/>
      <c r="CV11" s="1004"/>
      <c r="CW11" s="1002"/>
      <c r="CX11" s="1003"/>
      <c r="CY11" s="1003"/>
      <c r="CZ11" s="1003"/>
      <c r="DA11" s="1004"/>
      <c r="DB11" s="1002"/>
      <c r="DC11" s="1003"/>
      <c r="DD11" s="1003"/>
      <c r="DE11" s="1003"/>
      <c r="DF11" s="1004"/>
      <c r="DG11" s="1002"/>
      <c r="DH11" s="1003"/>
      <c r="DI11" s="1003"/>
      <c r="DJ11" s="1003"/>
      <c r="DK11" s="1004"/>
      <c r="DL11" s="1002"/>
      <c r="DM11" s="1003"/>
      <c r="DN11" s="1003"/>
      <c r="DO11" s="1003"/>
      <c r="DP11" s="1004"/>
      <c r="DQ11" s="1002"/>
      <c r="DR11" s="1003"/>
      <c r="DS11" s="1003"/>
      <c r="DT11" s="1003"/>
      <c r="DU11" s="1004"/>
      <c r="DV11" s="1005"/>
      <c r="DW11" s="1006"/>
      <c r="DX11" s="1006"/>
      <c r="DY11" s="1006"/>
      <c r="DZ11" s="1007"/>
      <c r="EA11" s="216"/>
    </row>
    <row r="12" spans="1:131" s="217" customFormat="1" ht="26.25" customHeight="1" x14ac:dyDescent="0.2">
      <c r="A12" s="220">
        <v>6</v>
      </c>
      <c r="B12" s="1043"/>
      <c r="C12" s="1044"/>
      <c r="D12" s="1044"/>
      <c r="E12" s="1044"/>
      <c r="F12" s="1044"/>
      <c r="G12" s="1044"/>
      <c r="H12" s="1044"/>
      <c r="I12" s="1044"/>
      <c r="J12" s="1044"/>
      <c r="K12" s="1044"/>
      <c r="L12" s="1044"/>
      <c r="M12" s="1044"/>
      <c r="N12" s="1044"/>
      <c r="O12" s="1044"/>
      <c r="P12" s="1045"/>
      <c r="Q12" s="1051"/>
      <c r="R12" s="1052"/>
      <c r="S12" s="1052"/>
      <c r="T12" s="1052"/>
      <c r="U12" s="1052"/>
      <c r="V12" s="1052"/>
      <c r="W12" s="1052"/>
      <c r="X12" s="1052"/>
      <c r="Y12" s="1052"/>
      <c r="Z12" s="1052"/>
      <c r="AA12" s="1052"/>
      <c r="AB12" s="1052"/>
      <c r="AC12" s="1052"/>
      <c r="AD12" s="1052"/>
      <c r="AE12" s="1053"/>
      <c r="AF12" s="1048"/>
      <c r="AG12" s="1049"/>
      <c r="AH12" s="1049"/>
      <c r="AI12" s="1049"/>
      <c r="AJ12" s="1050"/>
      <c r="AK12" s="1093"/>
      <c r="AL12" s="1094"/>
      <c r="AM12" s="1094"/>
      <c r="AN12" s="1094"/>
      <c r="AO12" s="1094"/>
      <c r="AP12" s="1094"/>
      <c r="AQ12" s="1094"/>
      <c r="AR12" s="1094"/>
      <c r="AS12" s="1094"/>
      <c r="AT12" s="1094"/>
      <c r="AU12" s="1095"/>
      <c r="AV12" s="1095"/>
      <c r="AW12" s="1095"/>
      <c r="AX12" s="1095"/>
      <c r="AY12" s="1096"/>
      <c r="AZ12" s="214"/>
      <c r="BA12" s="214"/>
      <c r="BB12" s="214"/>
      <c r="BC12" s="214"/>
      <c r="BD12" s="214"/>
      <c r="BE12" s="215"/>
      <c r="BF12" s="215"/>
      <c r="BG12" s="215"/>
      <c r="BH12" s="215"/>
      <c r="BI12" s="215"/>
      <c r="BJ12" s="215"/>
      <c r="BK12" s="215"/>
      <c r="BL12" s="215"/>
      <c r="BM12" s="215"/>
      <c r="BN12" s="215"/>
      <c r="BO12" s="215"/>
      <c r="BP12" s="215"/>
      <c r="BQ12" s="220">
        <v>6</v>
      </c>
      <c r="BR12" s="221"/>
      <c r="BS12" s="1005"/>
      <c r="BT12" s="1006"/>
      <c r="BU12" s="1006"/>
      <c r="BV12" s="1006"/>
      <c r="BW12" s="1006"/>
      <c r="BX12" s="1006"/>
      <c r="BY12" s="1006"/>
      <c r="BZ12" s="1006"/>
      <c r="CA12" s="1006"/>
      <c r="CB12" s="1006"/>
      <c r="CC12" s="1006"/>
      <c r="CD12" s="1006"/>
      <c r="CE12" s="1006"/>
      <c r="CF12" s="1006"/>
      <c r="CG12" s="1027"/>
      <c r="CH12" s="1002"/>
      <c r="CI12" s="1003"/>
      <c r="CJ12" s="1003"/>
      <c r="CK12" s="1003"/>
      <c r="CL12" s="1004"/>
      <c r="CM12" s="1002"/>
      <c r="CN12" s="1003"/>
      <c r="CO12" s="1003"/>
      <c r="CP12" s="1003"/>
      <c r="CQ12" s="1004"/>
      <c r="CR12" s="1002"/>
      <c r="CS12" s="1003"/>
      <c r="CT12" s="1003"/>
      <c r="CU12" s="1003"/>
      <c r="CV12" s="1004"/>
      <c r="CW12" s="1002"/>
      <c r="CX12" s="1003"/>
      <c r="CY12" s="1003"/>
      <c r="CZ12" s="1003"/>
      <c r="DA12" s="1004"/>
      <c r="DB12" s="1002"/>
      <c r="DC12" s="1003"/>
      <c r="DD12" s="1003"/>
      <c r="DE12" s="1003"/>
      <c r="DF12" s="1004"/>
      <c r="DG12" s="1002"/>
      <c r="DH12" s="1003"/>
      <c r="DI12" s="1003"/>
      <c r="DJ12" s="1003"/>
      <c r="DK12" s="1004"/>
      <c r="DL12" s="1002"/>
      <c r="DM12" s="1003"/>
      <c r="DN12" s="1003"/>
      <c r="DO12" s="1003"/>
      <c r="DP12" s="1004"/>
      <c r="DQ12" s="1002"/>
      <c r="DR12" s="1003"/>
      <c r="DS12" s="1003"/>
      <c r="DT12" s="1003"/>
      <c r="DU12" s="1004"/>
      <c r="DV12" s="1005"/>
      <c r="DW12" s="1006"/>
      <c r="DX12" s="1006"/>
      <c r="DY12" s="1006"/>
      <c r="DZ12" s="1007"/>
      <c r="EA12" s="216"/>
    </row>
    <row r="13" spans="1:131" s="217" customFormat="1" ht="26.25" customHeight="1" x14ac:dyDescent="0.2">
      <c r="A13" s="220">
        <v>7</v>
      </c>
      <c r="B13" s="1043"/>
      <c r="C13" s="1044"/>
      <c r="D13" s="1044"/>
      <c r="E13" s="1044"/>
      <c r="F13" s="1044"/>
      <c r="G13" s="1044"/>
      <c r="H13" s="1044"/>
      <c r="I13" s="1044"/>
      <c r="J13" s="1044"/>
      <c r="K13" s="1044"/>
      <c r="L13" s="1044"/>
      <c r="M13" s="1044"/>
      <c r="N13" s="1044"/>
      <c r="O13" s="1044"/>
      <c r="P13" s="1045"/>
      <c r="Q13" s="1051"/>
      <c r="R13" s="1052"/>
      <c r="S13" s="1052"/>
      <c r="T13" s="1052"/>
      <c r="U13" s="1052"/>
      <c r="V13" s="1052"/>
      <c r="W13" s="1052"/>
      <c r="X13" s="1052"/>
      <c r="Y13" s="1052"/>
      <c r="Z13" s="1052"/>
      <c r="AA13" s="1052"/>
      <c r="AB13" s="1052"/>
      <c r="AC13" s="1052"/>
      <c r="AD13" s="1052"/>
      <c r="AE13" s="1053"/>
      <c r="AF13" s="1048"/>
      <c r="AG13" s="1049"/>
      <c r="AH13" s="1049"/>
      <c r="AI13" s="1049"/>
      <c r="AJ13" s="1050"/>
      <c r="AK13" s="1093"/>
      <c r="AL13" s="1094"/>
      <c r="AM13" s="1094"/>
      <c r="AN13" s="1094"/>
      <c r="AO13" s="1094"/>
      <c r="AP13" s="1094"/>
      <c r="AQ13" s="1094"/>
      <c r="AR13" s="1094"/>
      <c r="AS13" s="1094"/>
      <c r="AT13" s="1094"/>
      <c r="AU13" s="1095"/>
      <c r="AV13" s="1095"/>
      <c r="AW13" s="1095"/>
      <c r="AX13" s="1095"/>
      <c r="AY13" s="1096"/>
      <c r="AZ13" s="214"/>
      <c r="BA13" s="214"/>
      <c r="BB13" s="214"/>
      <c r="BC13" s="214"/>
      <c r="BD13" s="214"/>
      <c r="BE13" s="215"/>
      <c r="BF13" s="215"/>
      <c r="BG13" s="215"/>
      <c r="BH13" s="215"/>
      <c r="BI13" s="215"/>
      <c r="BJ13" s="215"/>
      <c r="BK13" s="215"/>
      <c r="BL13" s="215"/>
      <c r="BM13" s="215"/>
      <c r="BN13" s="215"/>
      <c r="BO13" s="215"/>
      <c r="BP13" s="215"/>
      <c r="BQ13" s="220">
        <v>7</v>
      </c>
      <c r="BR13" s="221"/>
      <c r="BS13" s="1005"/>
      <c r="BT13" s="1006"/>
      <c r="BU13" s="1006"/>
      <c r="BV13" s="1006"/>
      <c r="BW13" s="1006"/>
      <c r="BX13" s="1006"/>
      <c r="BY13" s="1006"/>
      <c r="BZ13" s="1006"/>
      <c r="CA13" s="1006"/>
      <c r="CB13" s="1006"/>
      <c r="CC13" s="1006"/>
      <c r="CD13" s="1006"/>
      <c r="CE13" s="1006"/>
      <c r="CF13" s="1006"/>
      <c r="CG13" s="1027"/>
      <c r="CH13" s="1002"/>
      <c r="CI13" s="1003"/>
      <c r="CJ13" s="1003"/>
      <c r="CK13" s="1003"/>
      <c r="CL13" s="1004"/>
      <c r="CM13" s="1002"/>
      <c r="CN13" s="1003"/>
      <c r="CO13" s="1003"/>
      <c r="CP13" s="1003"/>
      <c r="CQ13" s="1004"/>
      <c r="CR13" s="1002"/>
      <c r="CS13" s="1003"/>
      <c r="CT13" s="1003"/>
      <c r="CU13" s="1003"/>
      <c r="CV13" s="1004"/>
      <c r="CW13" s="1002"/>
      <c r="CX13" s="1003"/>
      <c r="CY13" s="1003"/>
      <c r="CZ13" s="1003"/>
      <c r="DA13" s="1004"/>
      <c r="DB13" s="1002"/>
      <c r="DC13" s="1003"/>
      <c r="DD13" s="1003"/>
      <c r="DE13" s="1003"/>
      <c r="DF13" s="1004"/>
      <c r="DG13" s="1002"/>
      <c r="DH13" s="1003"/>
      <c r="DI13" s="1003"/>
      <c r="DJ13" s="1003"/>
      <c r="DK13" s="1004"/>
      <c r="DL13" s="1002"/>
      <c r="DM13" s="1003"/>
      <c r="DN13" s="1003"/>
      <c r="DO13" s="1003"/>
      <c r="DP13" s="1004"/>
      <c r="DQ13" s="1002"/>
      <c r="DR13" s="1003"/>
      <c r="DS13" s="1003"/>
      <c r="DT13" s="1003"/>
      <c r="DU13" s="1004"/>
      <c r="DV13" s="1005"/>
      <c r="DW13" s="1006"/>
      <c r="DX13" s="1006"/>
      <c r="DY13" s="1006"/>
      <c r="DZ13" s="1007"/>
      <c r="EA13" s="216"/>
    </row>
    <row r="14" spans="1:131" s="217" customFormat="1" ht="26.25" customHeight="1" x14ac:dyDescent="0.2">
      <c r="A14" s="220">
        <v>8</v>
      </c>
      <c r="B14" s="1043"/>
      <c r="C14" s="1044"/>
      <c r="D14" s="1044"/>
      <c r="E14" s="1044"/>
      <c r="F14" s="1044"/>
      <c r="G14" s="1044"/>
      <c r="H14" s="1044"/>
      <c r="I14" s="1044"/>
      <c r="J14" s="1044"/>
      <c r="K14" s="1044"/>
      <c r="L14" s="1044"/>
      <c r="M14" s="1044"/>
      <c r="N14" s="1044"/>
      <c r="O14" s="1044"/>
      <c r="P14" s="1045"/>
      <c r="Q14" s="1051"/>
      <c r="R14" s="1052"/>
      <c r="S14" s="1052"/>
      <c r="T14" s="1052"/>
      <c r="U14" s="1052"/>
      <c r="V14" s="1052"/>
      <c r="W14" s="1052"/>
      <c r="X14" s="1052"/>
      <c r="Y14" s="1052"/>
      <c r="Z14" s="1052"/>
      <c r="AA14" s="1052"/>
      <c r="AB14" s="1052"/>
      <c r="AC14" s="1052"/>
      <c r="AD14" s="1052"/>
      <c r="AE14" s="1053"/>
      <c r="AF14" s="1048"/>
      <c r="AG14" s="1049"/>
      <c r="AH14" s="1049"/>
      <c r="AI14" s="1049"/>
      <c r="AJ14" s="1050"/>
      <c r="AK14" s="1093"/>
      <c r="AL14" s="1094"/>
      <c r="AM14" s="1094"/>
      <c r="AN14" s="1094"/>
      <c r="AO14" s="1094"/>
      <c r="AP14" s="1094"/>
      <c r="AQ14" s="1094"/>
      <c r="AR14" s="1094"/>
      <c r="AS14" s="1094"/>
      <c r="AT14" s="1094"/>
      <c r="AU14" s="1095"/>
      <c r="AV14" s="1095"/>
      <c r="AW14" s="1095"/>
      <c r="AX14" s="1095"/>
      <c r="AY14" s="1096"/>
      <c r="AZ14" s="214"/>
      <c r="BA14" s="214"/>
      <c r="BB14" s="214"/>
      <c r="BC14" s="214"/>
      <c r="BD14" s="214"/>
      <c r="BE14" s="215"/>
      <c r="BF14" s="215"/>
      <c r="BG14" s="215"/>
      <c r="BH14" s="215"/>
      <c r="BI14" s="215"/>
      <c r="BJ14" s="215"/>
      <c r="BK14" s="215"/>
      <c r="BL14" s="215"/>
      <c r="BM14" s="215"/>
      <c r="BN14" s="215"/>
      <c r="BO14" s="215"/>
      <c r="BP14" s="215"/>
      <c r="BQ14" s="220">
        <v>8</v>
      </c>
      <c r="BR14" s="221"/>
      <c r="BS14" s="1005"/>
      <c r="BT14" s="1006"/>
      <c r="BU14" s="1006"/>
      <c r="BV14" s="1006"/>
      <c r="BW14" s="1006"/>
      <c r="BX14" s="1006"/>
      <c r="BY14" s="1006"/>
      <c r="BZ14" s="1006"/>
      <c r="CA14" s="1006"/>
      <c r="CB14" s="1006"/>
      <c r="CC14" s="1006"/>
      <c r="CD14" s="1006"/>
      <c r="CE14" s="1006"/>
      <c r="CF14" s="1006"/>
      <c r="CG14" s="1027"/>
      <c r="CH14" s="1002"/>
      <c r="CI14" s="1003"/>
      <c r="CJ14" s="1003"/>
      <c r="CK14" s="1003"/>
      <c r="CL14" s="1004"/>
      <c r="CM14" s="1002"/>
      <c r="CN14" s="1003"/>
      <c r="CO14" s="1003"/>
      <c r="CP14" s="1003"/>
      <c r="CQ14" s="1004"/>
      <c r="CR14" s="1002"/>
      <c r="CS14" s="1003"/>
      <c r="CT14" s="1003"/>
      <c r="CU14" s="1003"/>
      <c r="CV14" s="1004"/>
      <c r="CW14" s="1002"/>
      <c r="CX14" s="1003"/>
      <c r="CY14" s="1003"/>
      <c r="CZ14" s="1003"/>
      <c r="DA14" s="1004"/>
      <c r="DB14" s="1002"/>
      <c r="DC14" s="1003"/>
      <c r="DD14" s="1003"/>
      <c r="DE14" s="1003"/>
      <c r="DF14" s="1004"/>
      <c r="DG14" s="1002"/>
      <c r="DH14" s="1003"/>
      <c r="DI14" s="1003"/>
      <c r="DJ14" s="1003"/>
      <c r="DK14" s="1004"/>
      <c r="DL14" s="1002"/>
      <c r="DM14" s="1003"/>
      <c r="DN14" s="1003"/>
      <c r="DO14" s="1003"/>
      <c r="DP14" s="1004"/>
      <c r="DQ14" s="1002"/>
      <c r="DR14" s="1003"/>
      <c r="DS14" s="1003"/>
      <c r="DT14" s="1003"/>
      <c r="DU14" s="1004"/>
      <c r="DV14" s="1005"/>
      <c r="DW14" s="1006"/>
      <c r="DX14" s="1006"/>
      <c r="DY14" s="1006"/>
      <c r="DZ14" s="1007"/>
      <c r="EA14" s="216"/>
    </row>
    <row r="15" spans="1:131" s="217" customFormat="1" ht="26.25" customHeight="1" x14ac:dyDescent="0.2">
      <c r="A15" s="220">
        <v>9</v>
      </c>
      <c r="B15" s="1043"/>
      <c r="C15" s="1044"/>
      <c r="D15" s="1044"/>
      <c r="E15" s="1044"/>
      <c r="F15" s="1044"/>
      <c r="G15" s="1044"/>
      <c r="H15" s="1044"/>
      <c r="I15" s="1044"/>
      <c r="J15" s="1044"/>
      <c r="K15" s="1044"/>
      <c r="L15" s="1044"/>
      <c r="M15" s="1044"/>
      <c r="N15" s="1044"/>
      <c r="O15" s="1044"/>
      <c r="P15" s="1045"/>
      <c r="Q15" s="1051"/>
      <c r="R15" s="1052"/>
      <c r="S15" s="1052"/>
      <c r="T15" s="1052"/>
      <c r="U15" s="1052"/>
      <c r="V15" s="1052"/>
      <c r="W15" s="1052"/>
      <c r="X15" s="1052"/>
      <c r="Y15" s="1052"/>
      <c r="Z15" s="1052"/>
      <c r="AA15" s="1052"/>
      <c r="AB15" s="1052"/>
      <c r="AC15" s="1052"/>
      <c r="AD15" s="1052"/>
      <c r="AE15" s="1053"/>
      <c r="AF15" s="1048"/>
      <c r="AG15" s="1049"/>
      <c r="AH15" s="1049"/>
      <c r="AI15" s="1049"/>
      <c r="AJ15" s="1050"/>
      <c r="AK15" s="1093"/>
      <c r="AL15" s="1094"/>
      <c r="AM15" s="1094"/>
      <c r="AN15" s="1094"/>
      <c r="AO15" s="1094"/>
      <c r="AP15" s="1094"/>
      <c r="AQ15" s="1094"/>
      <c r="AR15" s="1094"/>
      <c r="AS15" s="1094"/>
      <c r="AT15" s="1094"/>
      <c r="AU15" s="1095"/>
      <c r="AV15" s="1095"/>
      <c r="AW15" s="1095"/>
      <c r="AX15" s="1095"/>
      <c r="AY15" s="1096"/>
      <c r="AZ15" s="214"/>
      <c r="BA15" s="214"/>
      <c r="BB15" s="214"/>
      <c r="BC15" s="214"/>
      <c r="BD15" s="214"/>
      <c r="BE15" s="215"/>
      <c r="BF15" s="215"/>
      <c r="BG15" s="215"/>
      <c r="BH15" s="215"/>
      <c r="BI15" s="215"/>
      <c r="BJ15" s="215"/>
      <c r="BK15" s="215"/>
      <c r="BL15" s="215"/>
      <c r="BM15" s="215"/>
      <c r="BN15" s="215"/>
      <c r="BO15" s="215"/>
      <c r="BP15" s="215"/>
      <c r="BQ15" s="220">
        <v>9</v>
      </c>
      <c r="BR15" s="221"/>
      <c r="BS15" s="1005"/>
      <c r="BT15" s="1006"/>
      <c r="BU15" s="1006"/>
      <c r="BV15" s="1006"/>
      <c r="BW15" s="1006"/>
      <c r="BX15" s="1006"/>
      <c r="BY15" s="1006"/>
      <c r="BZ15" s="1006"/>
      <c r="CA15" s="1006"/>
      <c r="CB15" s="1006"/>
      <c r="CC15" s="1006"/>
      <c r="CD15" s="1006"/>
      <c r="CE15" s="1006"/>
      <c r="CF15" s="1006"/>
      <c r="CG15" s="1027"/>
      <c r="CH15" s="1002"/>
      <c r="CI15" s="1003"/>
      <c r="CJ15" s="1003"/>
      <c r="CK15" s="1003"/>
      <c r="CL15" s="1004"/>
      <c r="CM15" s="1002"/>
      <c r="CN15" s="1003"/>
      <c r="CO15" s="1003"/>
      <c r="CP15" s="1003"/>
      <c r="CQ15" s="1004"/>
      <c r="CR15" s="1002"/>
      <c r="CS15" s="1003"/>
      <c r="CT15" s="1003"/>
      <c r="CU15" s="1003"/>
      <c r="CV15" s="1004"/>
      <c r="CW15" s="1002"/>
      <c r="CX15" s="1003"/>
      <c r="CY15" s="1003"/>
      <c r="CZ15" s="1003"/>
      <c r="DA15" s="1004"/>
      <c r="DB15" s="1002"/>
      <c r="DC15" s="1003"/>
      <c r="DD15" s="1003"/>
      <c r="DE15" s="1003"/>
      <c r="DF15" s="1004"/>
      <c r="DG15" s="1002"/>
      <c r="DH15" s="1003"/>
      <c r="DI15" s="1003"/>
      <c r="DJ15" s="1003"/>
      <c r="DK15" s="1004"/>
      <c r="DL15" s="1002"/>
      <c r="DM15" s="1003"/>
      <c r="DN15" s="1003"/>
      <c r="DO15" s="1003"/>
      <c r="DP15" s="1004"/>
      <c r="DQ15" s="1002"/>
      <c r="DR15" s="1003"/>
      <c r="DS15" s="1003"/>
      <c r="DT15" s="1003"/>
      <c r="DU15" s="1004"/>
      <c r="DV15" s="1005"/>
      <c r="DW15" s="1006"/>
      <c r="DX15" s="1006"/>
      <c r="DY15" s="1006"/>
      <c r="DZ15" s="1007"/>
      <c r="EA15" s="216"/>
    </row>
    <row r="16" spans="1:131" s="217" customFormat="1" ht="26.25" customHeight="1" x14ac:dyDescent="0.2">
      <c r="A16" s="220">
        <v>10</v>
      </c>
      <c r="B16" s="1043"/>
      <c r="C16" s="1044"/>
      <c r="D16" s="1044"/>
      <c r="E16" s="1044"/>
      <c r="F16" s="1044"/>
      <c r="G16" s="1044"/>
      <c r="H16" s="1044"/>
      <c r="I16" s="1044"/>
      <c r="J16" s="1044"/>
      <c r="K16" s="1044"/>
      <c r="L16" s="1044"/>
      <c r="M16" s="1044"/>
      <c r="N16" s="1044"/>
      <c r="O16" s="1044"/>
      <c r="P16" s="1045"/>
      <c r="Q16" s="1051"/>
      <c r="R16" s="1052"/>
      <c r="S16" s="1052"/>
      <c r="T16" s="1052"/>
      <c r="U16" s="1052"/>
      <c r="V16" s="1052"/>
      <c r="W16" s="1052"/>
      <c r="X16" s="1052"/>
      <c r="Y16" s="1052"/>
      <c r="Z16" s="1052"/>
      <c r="AA16" s="1052"/>
      <c r="AB16" s="1052"/>
      <c r="AC16" s="1052"/>
      <c r="AD16" s="1052"/>
      <c r="AE16" s="1053"/>
      <c r="AF16" s="1048"/>
      <c r="AG16" s="1049"/>
      <c r="AH16" s="1049"/>
      <c r="AI16" s="1049"/>
      <c r="AJ16" s="1050"/>
      <c r="AK16" s="1093"/>
      <c r="AL16" s="1094"/>
      <c r="AM16" s="1094"/>
      <c r="AN16" s="1094"/>
      <c r="AO16" s="1094"/>
      <c r="AP16" s="1094"/>
      <c r="AQ16" s="1094"/>
      <c r="AR16" s="1094"/>
      <c r="AS16" s="1094"/>
      <c r="AT16" s="1094"/>
      <c r="AU16" s="1095"/>
      <c r="AV16" s="1095"/>
      <c r="AW16" s="1095"/>
      <c r="AX16" s="1095"/>
      <c r="AY16" s="1096"/>
      <c r="AZ16" s="214"/>
      <c r="BA16" s="214"/>
      <c r="BB16" s="214"/>
      <c r="BC16" s="214"/>
      <c r="BD16" s="214"/>
      <c r="BE16" s="215"/>
      <c r="BF16" s="215"/>
      <c r="BG16" s="215"/>
      <c r="BH16" s="215"/>
      <c r="BI16" s="215"/>
      <c r="BJ16" s="215"/>
      <c r="BK16" s="215"/>
      <c r="BL16" s="215"/>
      <c r="BM16" s="215"/>
      <c r="BN16" s="215"/>
      <c r="BO16" s="215"/>
      <c r="BP16" s="215"/>
      <c r="BQ16" s="220">
        <v>10</v>
      </c>
      <c r="BR16" s="221"/>
      <c r="BS16" s="1005"/>
      <c r="BT16" s="1006"/>
      <c r="BU16" s="1006"/>
      <c r="BV16" s="1006"/>
      <c r="BW16" s="1006"/>
      <c r="BX16" s="1006"/>
      <c r="BY16" s="1006"/>
      <c r="BZ16" s="1006"/>
      <c r="CA16" s="1006"/>
      <c r="CB16" s="1006"/>
      <c r="CC16" s="1006"/>
      <c r="CD16" s="1006"/>
      <c r="CE16" s="1006"/>
      <c r="CF16" s="1006"/>
      <c r="CG16" s="1027"/>
      <c r="CH16" s="1002"/>
      <c r="CI16" s="1003"/>
      <c r="CJ16" s="1003"/>
      <c r="CK16" s="1003"/>
      <c r="CL16" s="1004"/>
      <c r="CM16" s="1002"/>
      <c r="CN16" s="1003"/>
      <c r="CO16" s="1003"/>
      <c r="CP16" s="1003"/>
      <c r="CQ16" s="1004"/>
      <c r="CR16" s="1002"/>
      <c r="CS16" s="1003"/>
      <c r="CT16" s="1003"/>
      <c r="CU16" s="1003"/>
      <c r="CV16" s="1004"/>
      <c r="CW16" s="1002"/>
      <c r="CX16" s="1003"/>
      <c r="CY16" s="1003"/>
      <c r="CZ16" s="1003"/>
      <c r="DA16" s="1004"/>
      <c r="DB16" s="1002"/>
      <c r="DC16" s="1003"/>
      <c r="DD16" s="1003"/>
      <c r="DE16" s="1003"/>
      <c r="DF16" s="1004"/>
      <c r="DG16" s="1002"/>
      <c r="DH16" s="1003"/>
      <c r="DI16" s="1003"/>
      <c r="DJ16" s="1003"/>
      <c r="DK16" s="1004"/>
      <c r="DL16" s="1002"/>
      <c r="DM16" s="1003"/>
      <c r="DN16" s="1003"/>
      <c r="DO16" s="1003"/>
      <c r="DP16" s="1004"/>
      <c r="DQ16" s="1002"/>
      <c r="DR16" s="1003"/>
      <c r="DS16" s="1003"/>
      <c r="DT16" s="1003"/>
      <c r="DU16" s="1004"/>
      <c r="DV16" s="1005"/>
      <c r="DW16" s="1006"/>
      <c r="DX16" s="1006"/>
      <c r="DY16" s="1006"/>
      <c r="DZ16" s="1007"/>
      <c r="EA16" s="216"/>
    </row>
    <row r="17" spans="1:131" s="217" customFormat="1" ht="26.25" customHeight="1" x14ac:dyDescent="0.2">
      <c r="A17" s="220">
        <v>11</v>
      </c>
      <c r="B17" s="1043"/>
      <c r="C17" s="1044"/>
      <c r="D17" s="1044"/>
      <c r="E17" s="1044"/>
      <c r="F17" s="1044"/>
      <c r="G17" s="1044"/>
      <c r="H17" s="1044"/>
      <c r="I17" s="1044"/>
      <c r="J17" s="1044"/>
      <c r="K17" s="1044"/>
      <c r="L17" s="1044"/>
      <c r="M17" s="1044"/>
      <c r="N17" s="1044"/>
      <c r="O17" s="1044"/>
      <c r="P17" s="1045"/>
      <c r="Q17" s="1051"/>
      <c r="R17" s="1052"/>
      <c r="S17" s="1052"/>
      <c r="T17" s="1052"/>
      <c r="U17" s="1052"/>
      <c r="V17" s="1052"/>
      <c r="W17" s="1052"/>
      <c r="X17" s="1052"/>
      <c r="Y17" s="1052"/>
      <c r="Z17" s="1052"/>
      <c r="AA17" s="1052"/>
      <c r="AB17" s="1052"/>
      <c r="AC17" s="1052"/>
      <c r="AD17" s="1052"/>
      <c r="AE17" s="1053"/>
      <c r="AF17" s="1048"/>
      <c r="AG17" s="1049"/>
      <c r="AH17" s="1049"/>
      <c r="AI17" s="1049"/>
      <c r="AJ17" s="1050"/>
      <c r="AK17" s="1093"/>
      <c r="AL17" s="1094"/>
      <c r="AM17" s="1094"/>
      <c r="AN17" s="1094"/>
      <c r="AO17" s="1094"/>
      <c r="AP17" s="1094"/>
      <c r="AQ17" s="1094"/>
      <c r="AR17" s="1094"/>
      <c r="AS17" s="1094"/>
      <c r="AT17" s="1094"/>
      <c r="AU17" s="1095"/>
      <c r="AV17" s="1095"/>
      <c r="AW17" s="1095"/>
      <c r="AX17" s="1095"/>
      <c r="AY17" s="1096"/>
      <c r="AZ17" s="214"/>
      <c r="BA17" s="214"/>
      <c r="BB17" s="214"/>
      <c r="BC17" s="214"/>
      <c r="BD17" s="214"/>
      <c r="BE17" s="215"/>
      <c r="BF17" s="215"/>
      <c r="BG17" s="215"/>
      <c r="BH17" s="215"/>
      <c r="BI17" s="215"/>
      <c r="BJ17" s="215"/>
      <c r="BK17" s="215"/>
      <c r="BL17" s="215"/>
      <c r="BM17" s="215"/>
      <c r="BN17" s="215"/>
      <c r="BO17" s="215"/>
      <c r="BP17" s="215"/>
      <c r="BQ17" s="220">
        <v>11</v>
      </c>
      <c r="BR17" s="221"/>
      <c r="BS17" s="1005"/>
      <c r="BT17" s="1006"/>
      <c r="BU17" s="1006"/>
      <c r="BV17" s="1006"/>
      <c r="BW17" s="1006"/>
      <c r="BX17" s="1006"/>
      <c r="BY17" s="1006"/>
      <c r="BZ17" s="1006"/>
      <c r="CA17" s="1006"/>
      <c r="CB17" s="1006"/>
      <c r="CC17" s="1006"/>
      <c r="CD17" s="1006"/>
      <c r="CE17" s="1006"/>
      <c r="CF17" s="1006"/>
      <c r="CG17" s="1027"/>
      <c r="CH17" s="1002"/>
      <c r="CI17" s="1003"/>
      <c r="CJ17" s="1003"/>
      <c r="CK17" s="1003"/>
      <c r="CL17" s="1004"/>
      <c r="CM17" s="1002"/>
      <c r="CN17" s="1003"/>
      <c r="CO17" s="1003"/>
      <c r="CP17" s="1003"/>
      <c r="CQ17" s="1004"/>
      <c r="CR17" s="1002"/>
      <c r="CS17" s="1003"/>
      <c r="CT17" s="1003"/>
      <c r="CU17" s="1003"/>
      <c r="CV17" s="1004"/>
      <c r="CW17" s="1002"/>
      <c r="CX17" s="1003"/>
      <c r="CY17" s="1003"/>
      <c r="CZ17" s="1003"/>
      <c r="DA17" s="1004"/>
      <c r="DB17" s="1002"/>
      <c r="DC17" s="1003"/>
      <c r="DD17" s="1003"/>
      <c r="DE17" s="1003"/>
      <c r="DF17" s="1004"/>
      <c r="DG17" s="1002"/>
      <c r="DH17" s="1003"/>
      <c r="DI17" s="1003"/>
      <c r="DJ17" s="1003"/>
      <c r="DK17" s="1004"/>
      <c r="DL17" s="1002"/>
      <c r="DM17" s="1003"/>
      <c r="DN17" s="1003"/>
      <c r="DO17" s="1003"/>
      <c r="DP17" s="1004"/>
      <c r="DQ17" s="1002"/>
      <c r="DR17" s="1003"/>
      <c r="DS17" s="1003"/>
      <c r="DT17" s="1003"/>
      <c r="DU17" s="1004"/>
      <c r="DV17" s="1005"/>
      <c r="DW17" s="1006"/>
      <c r="DX17" s="1006"/>
      <c r="DY17" s="1006"/>
      <c r="DZ17" s="1007"/>
      <c r="EA17" s="216"/>
    </row>
    <row r="18" spans="1:131" s="217" customFormat="1" ht="26.25" customHeight="1" x14ac:dyDescent="0.2">
      <c r="A18" s="220">
        <v>12</v>
      </c>
      <c r="B18" s="1043"/>
      <c r="C18" s="1044"/>
      <c r="D18" s="1044"/>
      <c r="E18" s="1044"/>
      <c r="F18" s="1044"/>
      <c r="G18" s="1044"/>
      <c r="H18" s="1044"/>
      <c r="I18" s="1044"/>
      <c r="J18" s="1044"/>
      <c r="K18" s="1044"/>
      <c r="L18" s="1044"/>
      <c r="M18" s="1044"/>
      <c r="N18" s="1044"/>
      <c r="O18" s="1044"/>
      <c r="P18" s="1045"/>
      <c r="Q18" s="1051"/>
      <c r="R18" s="1052"/>
      <c r="S18" s="1052"/>
      <c r="T18" s="1052"/>
      <c r="U18" s="1052"/>
      <c r="V18" s="1052"/>
      <c r="W18" s="1052"/>
      <c r="X18" s="1052"/>
      <c r="Y18" s="1052"/>
      <c r="Z18" s="1052"/>
      <c r="AA18" s="1052"/>
      <c r="AB18" s="1052"/>
      <c r="AC18" s="1052"/>
      <c r="AD18" s="1052"/>
      <c r="AE18" s="1053"/>
      <c r="AF18" s="1048"/>
      <c r="AG18" s="1049"/>
      <c r="AH18" s="1049"/>
      <c r="AI18" s="1049"/>
      <c r="AJ18" s="1050"/>
      <c r="AK18" s="1093"/>
      <c r="AL18" s="1094"/>
      <c r="AM18" s="1094"/>
      <c r="AN18" s="1094"/>
      <c r="AO18" s="1094"/>
      <c r="AP18" s="1094"/>
      <c r="AQ18" s="1094"/>
      <c r="AR18" s="1094"/>
      <c r="AS18" s="1094"/>
      <c r="AT18" s="1094"/>
      <c r="AU18" s="1095"/>
      <c r="AV18" s="1095"/>
      <c r="AW18" s="1095"/>
      <c r="AX18" s="1095"/>
      <c r="AY18" s="1096"/>
      <c r="AZ18" s="214"/>
      <c r="BA18" s="214"/>
      <c r="BB18" s="214"/>
      <c r="BC18" s="214"/>
      <c r="BD18" s="214"/>
      <c r="BE18" s="215"/>
      <c r="BF18" s="215"/>
      <c r="BG18" s="215"/>
      <c r="BH18" s="215"/>
      <c r="BI18" s="215"/>
      <c r="BJ18" s="215"/>
      <c r="BK18" s="215"/>
      <c r="BL18" s="215"/>
      <c r="BM18" s="215"/>
      <c r="BN18" s="215"/>
      <c r="BO18" s="215"/>
      <c r="BP18" s="215"/>
      <c r="BQ18" s="220">
        <v>12</v>
      </c>
      <c r="BR18" s="221"/>
      <c r="BS18" s="1005"/>
      <c r="BT18" s="1006"/>
      <c r="BU18" s="1006"/>
      <c r="BV18" s="1006"/>
      <c r="BW18" s="1006"/>
      <c r="BX18" s="1006"/>
      <c r="BY18" s="1006"/>
      <c r="BZ18" s="1006"/>
      <c r="CA18" s="1006"/>
      <c r="CB18" s="1006"/>
      <c r="CC18" s="1006"/>
      <c r="CD18" s="1006"/>
      <c r="CE18" s="1006"/>
      <c r="CF18" s="1006"/>
      <c r="CG18" s="1027"/>
      <c r="CH18" s="1002"/>
      <c r="CI18" s="1003"/>
      <c r="CJ18" s="1003"/>
      <c r="CK18" s="1003"/>
      <c r="CL18" s="1004"/>
      <c r="CM18" s="1002"/>
      <c r="CN18" s="1003"/>
      <c r="CO18" s="1003"/>
      <c r="CP18" s="1003"/>
      <c r="CQ18" s="1004"/>
      <c r="CR18" s="1002"/>
      <c r="CS18" s="1003"/>
      <c r="CT18" s="1003"/>
      <c r="CU18" s="1003"/>
      <c r="CV18" s="1004"/>
      <c r="CW18" s="1002"/>
      <c r="CX18" s="1003"/>
      <c r="CY18" s="1003"/>
      <c r="CZ18" s="1003"/>
      <c r="DA18" s="1004"/>
      <c r="DB18" s="1002"/>
      <c r="DC18" s="1003"/>
      <c r="DD18" s="1003"/>
      <c r="DE18" s="1003"/>
      <c r="DF18" s="1004"/>
      <c r="DG18" s="1002"/>
      <c r="DH18" s="1003"/>
      <c r="DI18" s="1003"/>
      <c r="DJ18" s="1003"/>
      <c r="DK18" s="1004"/>
      <c r="DL18" s="1002"/>
      <c r="DM18" s="1003"/>
      <c r="DN18" s="1003"/>
      <c r="DO18" s="1003"/>
      <c r="DP18" s="1004"/>
      <c r="DQ18" s="1002"/>
      <c r="DR18" s="1003"/>
      <c r="DS18" s="1003"/>
      <c r="DT18" s="1003"/>
      <c r="DU18" s="1004"/>
      <c r="DV18" s="1005"/>
      <c r="DW18" s="1006"/>
      <c r="DX18" s="1006"/>
      <c r="DY18" s="1006"/>
      <c r="DZ18" s="1007"/>
      <c r="EA18" s="216"/>
    </row>
    <row r="19" spans="1:131" s="217" customFormat="1" ht="26.25" customHeight="1" x14ac:dyDescent="0.2">
      <c r="A19" s="220">
        <v>13</v>
      </c>
      <c r="B19" s="1043"/>
      <c r="C19" s="1044"/>
      <c r="D19" s="1044"/>
      <c r="E19" s="1044"/>
      <c r="F19" s="1044"/>
      <c r="G19" s="1044"/>
      <c r="H19" s="1044"/>
      <c r="I19" s="1044"/>
      <c r="J19" s="1044"/>
      <c r="K19" s="1044"/>
      <c r="L19" s="1044"/>
      <c r="M19" s="1044"/>
      <c r="N19" s="1044"/>
      <c r="O19" s="1044"/>
      <c r="P19" s="1045"/>
      <c r="Q19" s="1051"/>
      <c r="R19" s="1052"/>
      <c r="S19" s="1052"/>
      <c r="T19" s="1052"/>
      <c r="U19" s="1052"/>
      <c r="V19" s="1052"/>
      <c r="W19" s="1052"/>
      <c r="X19" s="1052"/>
      <c r="Y19" s="1052"/>
      <c r="Z19" s="1052"/>
      <c r="AA19" s="1052"/>
      <c r="AB19" s="1052"/>
      <c r="AC19" s="1052"/>
      <c r="AD19" s="1052"/>
      <c r="AE19" s="1053"/>
      <c r="AF19" s="1048"/>
      <c r="AG19" s="1049"/>
      <c r="AH19" s="1049"/>
      <c r="AI19" s="1049"/>
      <c r="AJ19" s="1050"/>
      <c r="AK19" s="1093"/>
      <c r="AL19" s="1094"/>
      <c r="AM19" s="1094"/>
      <c r="AN19" s="1094"/>
      <c r="AO19" s="1094"/>
      <c r="AP19" s="1094"/>
      <c r="AQ19" s="1094"/>
      <c r="AR19" s="1094"/>
      <c r="AS19" s="1094"/>
      <c r="AT19" s="1094"/>
      <c r="AU19" s="1095"/>
      <c r="AV19" s="1095"/>
      <c r="AW19" s="1095"/>
      <c r="AX19" s="1095"/>
      <c r="AY19" s="1096"/>
      <c r="AZ19" s="214"/>
      <c r="BA19" s="214"/>
      <c r="BB19" s="214"/>
      <c r="BC19" s="214"/>
      <c r="BD19" s="214"/>
      <c r="BE19" s="215"/>
      <c r="BF19" s="215"/>
      <c r="BG19" s="215"/>
      <c r="BH19" s="215"/>
      <c r="BI19" s="215"/>
      <c r="BJ19" s="215"/>
      <c r="BK19" s="215"/>
      <c r="BL19" s="215"/>
      <c r="BM19" s="215"/>
      <c r="BN19" s="215"/>
      <c r="BO19" s="215"/>
      <c r="BP19" s="215"/>
      <c r="BQ19" s="220">
        <v>13</v>
      </c>
      <c r="BR19" s="221"/>
      <c r="BS19" s="1005"/>
      <c r="BT19" s="1006"/>
      <c r="BU19" s="1006"/>
      <c r="BV19" s="1006"/>
      <c r="BW19" s="1006"/>
      <c r="BX19" s="1006"/>
      <c r="BY19" s="1006"/>
      <c r="BZ19" s="1006"/>
      <c r="CA19" s="1006"/>
      <c r="CB19" s="1006"/>
      <c r="CC19" s="1006"/>
      <c r="CD19" s="1006"/>
      <c r="CE19" s="1006"/>
      <c r="CF19" s="1006"/>
      <c r="CG19" s="1027"/>
      <c r="CH19" s="1002"/>
      <c r="CI19" s="1003"/>
      <c r="CJ19" s="1003"/>
      <c r="CK19" s="1003"/>
      <c r="CL19" s="1004"/>
      <c r="CM19" s="1002"/>
      <c r="CN19" s="1003"/>
      <c r="CO19" s="1003"/>
      <c r="CP19" s="1003"/>
      <c r="CQ19" s="1004"/>
      <c r="CR19" s="1002"/>
      <c r="CS19" s="1003"/>
      <c r="CT19" s="1003"/>
      <c r="CU19" s="1003"/>
      <c r="CV19" s="1004"/>
      <c r="CW19" s="1002"/>
      <c r="CX19" s="1003"/>
      <c r="CY19" s="1003"/>
      <c r="CZ19" s="1003"/>
      <c r="DA19" s="1004"/>
      <c r="DB19" s="1002"/>
      <c r="DC19" s="1003"/>
      <c r="DD19" s="1003"/>
      <c r="DE19" s="1003"/>
      <c r="DF19" s="1004"/>
      <c r="DG19" s="1002"/>
      <c r="DH19" s="1003"/>
      <c r="DI19" s="1003"/>
      <c r="DJ19" s="1003"/>
      <c r="DK19" s="1004"/>
      <c r="DL19" s="1002"/>
      <c r="DM19" s="1003"/>
      <c r="DN19" s="1003"/>
      <c r="DO19" s="1003"/>
      <c r="DP19" s="1004"/>
      <c r="DQ19" s="1002"/>
      <c r="DR19" s="1003"/>
      <c r="DS19" s="1003"/>
      <c r="DT19" s="1003"/>
      <c r="DU19" s="1004"/>
      <c r="DV19" s="1005"/>
      <c r="DW19" s="1006"/>
      <c r="DX19" s="1006"/>
      <c r="DY19" s="1006"/>
      <c r="DZ19" s="1007"/>
      <c r="EA19" s="216"/>
    </row>
    <row r="20" spans="1:131" s="217" customFormat="1" ht="26.25" customHeight="1" x14ac:dyDescent="0.2">
      <c r="A20" s="220">
        <v>14</v>
      </c>
      <c r="B20" s="1043"/>
      <c r="C20" s="1044"/>
      <c r="D20" s="1044"/>
      <c r="E20" s="1044"/>
      <c r="F20" s="1044"/>
      <c r="G20" s="1044"/>
      <c r="H20" s="1044"/>
      <c r="I20" s="1044"/>
      <c r="J20" s="1044"/>
      <c r="K20" s="1044"/>
      <c r="L20" s="1044"/>
      <c r="M20" s="1044"/>
      <c r="N20" s="1044"/>
      <c r="O20" s="1044"/>
      <c r="P20" s="1045"/>
      <c r="Q20" s="1051"/>
      <c r="R20" s="1052"/>
      <c r="S20" s="1052"/>
      <c r="T20" s="1052"/>
      <c r="U20" s="1052"/>
      <c r="V20" s="1052"/>
      <c r="W20" s="1052"/>
      <c r="X20" s="1052"/>
      <c r="Y20" s="1052"/>
      <c r="Z20" s="1052"/>
      <c r="AA20" s="1052"/>
      <c r="AB20" s="1052"/>
      <c r="AC20" s="1052"/>
      <c r="AD20" s="1052"/>
      <c r="AE20" s="1053"/>
      <c r="AF20" s="1048"/>
      <c r="AG20" s="1049"/>
      <c r="AH20" s="1049"/>
      <c r="AI20" s="1049"/>
      <c r="AJ20" s="1050"/>
      <c r="AK20" s="1093"/>
      <c r="AL20" s="1094"/>
      <c r="AM20" s="1094"/>
      <c r="AN20" s="1094"/>
      <c r="AO20" s="1094"/>
      <c r="AP20" s="1094"/>
      <c r="AQ20" s="1094"/>
      <c r="AR20" s="1094"/>
      <c r="AS20" s="1094"/>
      <c r="AT20" s="1094"/>
      <c r="AU20" s="1095"/>
      <c r="AV20" s="1095"/>
      <c r="AW20" s="1095"/>
      <c r="AX20" s="1095"/>
      <c r="AY20" s="1096"/>
      <c r="AZ20" s="214"/>
      <c r="BA20" s="214"/>
      <c r="BB20" s="214"/>
      <c r="BC20" s="214"/>
      <c r="BD20" s="214"/>
      <c r="BE20" s="215"/>
      <c r="BF20" s="215"/>
      <c r="BG20" s="215"/>
      <c r="BH20" s="215"/>
      <c r="BI20" s="215"/>
      <c r="BJ20" s="215"/>
      <c r="BK20" s="215"/>
      <c r="BL20" s="215"/>
      <c r="BM20" s="215"/>
      <c r="BN20" s="215"/>
      <c r="BO20" s="215"/>
      <c r="BP20" s="215"/>
      <c r="BQ20" s="220">
        <v>14</v>
      </c>
      <c r="BR20" s="221"/>
      <c r="BS20" s="1005"/>
      <c r="BT20" s="1006"/>
      <c r="BU20" s="1006"/>
      <c r="BV20" s="1006"/>
      <c r="BW20" s="1006"/>
      <c r="BX20" s="1006"/>
      <c r="BY20" s="1006"/>
      <c r="BZ20" s="1006"/>
      <c r="CA20" s="1006"/>
      <c r="CB20" s="1006"/>
      <c r="CC20" s="1006"/>
      <c r="CD20" s="1006"/>
      <c r="CE20" s="1006"/>
      <c r="CF20" s="1006"/>
      <c r="CG20" s="1027"/>
      <c r="CH20" s="1002"/>
      <c r="CI20" s="1003"/>
      <c r="CJ20" s="1003"/>
      <c r="CK20" s="1003"/>
      <c r="CL20" s="1004"/>
      <c r="CM20" s="1002"/>
      <c r="CN20" s="1003"/>
      <c r="CO20" s="1003"/>
      <c r="CP20" s="1003"/>
      <c r="CQ20" s="1004"/>
      <c r="CR20" s="1002"/>
      <c r="CS20" s="1003"/>
      <c r="CT20" s="1003"/>
      <c r="CU20" s="1003"/>
      <c r="CV20" s="1004"/>
      <c r="CW20" s="1002"/>
      <c r="CX20" s="1003"/>
      <c r="CY20" s="1003"/>
      <c r="CZ20" s="1003"/>
      <c r="DA20" s="1004"/>
      <c r="DB20" s="1002"/>
      <c r="DC20" s="1003"/>
      <c r="DD20" s="1003"/>
      <c r="DE20" s="1003"/>
      <c r="DF20" s="1004"/>
      <c r="DG20" s="1002"/>
      <c r="DH20" s="1003"/>
      <c r="DI20" s="1003"/>
      <c r="DJ20" s="1003"/>
      <c r="DK20" s="1004"/>
      <c r="DL20" s="1002"/>
      <c r="DM20" s="1003"/>
      <c r="DN20" s="1003"/>
      <c r="DO20" s="1003"/>
      <c r="DP20" s="1004"/>
      <c r="DQ20" s="1002"/>
      <c r="DR20" s="1003"/>
      <c r="DS20" s="1003"/>
      <c r="DT20" s="1003"/>
      <c r="DU20" s="1004"/>
      <c r="DV20" s="1005"/>
      <c r="DW20" s="1006"/>
      <c r="DX20" s="1006"/>
      <c r="DY20" s="1006"/>
      <c r="DZ20" s="1007"/>
      <c r="EA20" s="216"/>
    </row>
    <row r="21" spans="1:131" s="217" customFormat="1" ht="26.25" customHeight="1" thickBot="1" x14ac:dyDescent="0.25">
      <c r="A21" s="220">
        <v>15</v>
      </c>
      <c r="B21" s="1043"/>
      <c r="C21" s="1044"/>
      <c r="D21" s="1044"/>
      <c r="E21" s="1044"/>
      <c r="F21" s="1044"/>
      <c r="G21" s="1044"/>
      <c r="H21" s="1044"/>
      <c r="I21" s="1044"/>
      <c r="J21" s="1044"/>
      <c r="K21" s="1044"/>
      <c r="L21" s="1044"/>
      <c r="M21" s="1044"/>
      <c r="N21" s="1044"/>
      <c r="O21" s="1044"/>
      <c r="P21" s="1045"/>
      <c r="Q21" s="1051"/>
      <c r="R21" s="1052"/>
      <c r="S21" s="1052"/>
      <c r="T21" s="1052"/>
      <c r="U21" s="1052"/>
      <c r="V21" s="1052"/>
      <c r="W21" s="1052"/>
      <c r="X21" s="1052"/>
      <c r="Y21" s="1052"/>
      <c r="Z21" s="1052"/>
      <c r="AA21" s="1052"/>
      <c r="AB21" s="1052"/>
      <c r="AC21" s="1052"/>
      <c r="AD21" s="1052"/>
      <c r="AE21" s="1053"/>
      <c r="AF21" s="1048"/>
      <c r="AG21" s="1049"/>
      <c r="AH21" s="1049"/>
      <c r="AI21" s="1049"/>
      <c r="AJ21" s="1050"/>
      <c r="AK21" s="1093"/>
      <c r="AL21" s="1094"/>
      <c r="AM21" s="1094"/>
      <c r="AN21" s="1094"/>
      <c r="AO21" s="1094"/>
      <c r="AP21" s="1094"/>
      <c r="AQ21" s="1094"/>
      <c r="AR21" s="1094"/>
      <c r="AS21" s="1094"/>
      <c r="AT21" s="1094"/>
      <c r="AU21" s="1095"/>
      <c r="AV21" s="1095"/>
      <c r="AW21" s="1095"/>
      <c r="AX21" s="1095"/>
      <c r="AY21" s="1096"/>
      <c r="AZ21" s="214"/>
      <c r="BA21" s="214"/>
      <c r="BB21" s="214"/>
      <c r="BC21" s="214"/>
      <c r="BD21" s="214"/>
      <c r="BE21" s="215"/>
      <c r="BF21" s="215"/>
      <c r="BG21" s="215"/>
      <c r="BH21" s="215"/>
      <c r="BI21" s="215"/>
      <c r="BJ21" s="215"/>
      <c r="BK21" s="215"/>
      <c r="BL21" s="215"/>
      <c r="BM21" s="215"/>
      <c r="BN21" s="215"/>
      <c r="BO21" s="215"/>
      <c r="BP21" s="215"/>
      <c r="BQ21" s="220">
        <v>15</v>
      </c>
      <c r="BR21" s="221"/>
      <c r="BS21" s="1005"/>
      <c r="BT21" s="1006"/>
      <c r="BU21" s="1006"/>
      <c r="BV21" s="1006"/>
      <c r="BW21" s="1006"/>
      <c r="BX21" s="1006"/>
      <c r="BY21" s="1006"/>
      <c r="BZ21" s="1006"/>
      <c r="CA21" s="1006"/>
      <c r="CB21" s="1006"/>
      <c r="CC21" s="1006"/>
      <c r="CD21" s="1006"/>
      <c r="CE21" s="1006"/>
      <c r="CF21" s="1006"/>
      <c r="CG21" s="1027"/>
      <c r="CH21" s="1002"/>
      <c r="CI21" s="1003"/>
      <c r="CJ21" s="1003"/>
      <c r="CK21" s="1003"/>
      <c r="CL21" s="1004"/>
      <c r="CM21" s="1002"/>
      <c r="CN21" s="1003"/>
      <c r="CO21" s="1003"/>
      <c r="CP21" s="1003"/>
      <c r="CQ21" s="1004"/>
      <c r="CR21" s="1002"/>
      <c r="CS21" s="1003"/>
      <c r="CT21" s="1003"/>
      <c r="CU21" s="1003"/>
      <c r="CV21" s="1004"/>
      <c r="CW21" s="1002"/>
      <c r="CX21" s="1003"/>
      <c r="CY21" s="1003"/>
      <c r="CZ21" s="1003"/>
      <c r="DA21" s="1004"/>
      <c r="DB21" s="1002"/>
      <c r="DC21" s="1003"/>
      <c r="DD21" s="1003"/>
      <c r="DE21" s="1003"/>
      <c r="DF21" s="1004"/>
      <c r="DG21" s="1002"/>
      <c r="DH21" s="1003"/>
      <c r="DI21" s="1003"/>
      <c r="DJ21" s="1003"/>
      <c r="DK21" s="1004"/>
      <c r="DL21" s="1002"/>
      <c r="DM21" s="1003"/>
      <c r="DN21" s="1003"/>
      <c r="DO21" s="1003"/>
      <c r="DP21" s="1004"/>
      <c r="DQ21" s="1002"/>
      <c r="DR21" s="1003"/>
      <c r="DS21" s="1003"/>
      <c r="DT21" s="1003"/>
      <c r="DU21" s="1004"/>
      <c r="DV21" s="1005"/>
      <c r="DW21" s="1006"/>
      <c r="DX21" s="1006"/>
      <c r="DY21" s="1006"/>
      <c r="DZ21" s="1007"/>
      <c r="EA21" s="216"/>
    </row>
    <row r="22" spans="1:131" s="217" customFormat="1" ht="26.25" customHeight="1" x14ac:dyDescent="0.2">
      <c r="A22" s="220">
        <v>16</v>
      </c>
      <c r="B22" s="1043"/>
      <c r="C22" s="1044"/>
      <c r="D22" s="1044"/>
      <c r="E22" s="1044"/>
      <c r="F22" s="1044"/>
      <c r="G22" s="1044"/>
      <c r="H22" s="1044"/>
      <c r="I22" s="1044"/>
      <c r="J22" s="1044"/>
      <c r="K22" s="1044"/>
      <c r="L22" s="1044"/>
      <c r="M22" s="1044"/>
      <c r="N22" s="1044"/>
      <c r="O22" s="1044"/>
      <c r="P22" s="1045"/>
      <c r="Q22" s="1086"/>
      <c r="R22" s="1087"/>
      <c r="S22" s="1087"/>
      <c r="T22" s="1087"/>
      <c r="U22" s="1087"/>
      <c r="V22" s="1087"/>
      <c r="W22" s="1087"/>
      <c r="X22" s="1087"/>
      <c r="Y22" s="1087"/>
      <c r="Z22" s="1087"/>
      <c r="AA22" s="1087"/>
      <c r="AB22" s="1087"/>
      <c r="AC22" s="1087"/>
      <c r="AD22" s="1087"/>
      <c r="AE22" s="1088"/>
      <c r="AF22" s="1048"/>
      <c r="AG22" s="1049"/>
      <c r="AH22" s="1049"/>
      <c r="AI22" s="1049"/>
      <c r="AJ22" s="1050"/>
      <c r="AK22" s="1089"/>
      <c r="AL22" s="1090"/>
      <c r="AM22" s="1090"/>
      <c r="AN22" s="1090"/>
      <c r="AO22" s="1090"/>
      <c r="AP22" s="1090"/>
      <c r="AQ22" s="1090"/>
      <c r="AR22" s="1090"/>
      <c r="AS22" s="1090"/>
      <c r="AT22" s="1090"/>
      <c r="AU22" s="1091"/>
      <c r="AV22" s="1091"/>
      <c r="AW22" s="1091"/>
      <c r="AX22" s="1091"/>
      <c r="AY22" s="1092"/>
      <c r="AZ22" s="1041" t="s">
        <v>376</v>
      </c>
      <c r="BA22" s="1041"/>
      <c r="BB22" s="1041"/>
      <c r="BC22" s="1041"/>
      <c r="BD22" s="1042"/>
      <c r="BE22" s="215"/>
      <c r="BF22" s="215"/>
      <c r="BG22" s="215"/>
      <c r="BH22" s="215"/>
      <c r="BI22" s="215"/>
      <c r="BJ22" s="215"/>
      <c r="BK22" s="215"/>
      <c r="BL22" s="215"/>
      <c r="BM22" s="215"/>
      <c r="BN22" s="215"/>
      <c r="BO22" s="215"/>
      <c r="BP22" s="215"/>
      <c r="BQ22" s="220">
        <v>16</v>
      </c>
      <c r="BR22" s="221"/>
      <c r="BS22" s="1005"/>
      <c r="BT22" s="1006"/>
      <c r="BU22" s="1006"/>
      <c r="BV22" s="1006"/>
      <c r="BW22" s="1006"/>
      <c r="BX22" s="1006"/>
      <c r="BY22" s="1006"/>
      <c r="BZ22" s="1006"/>
      <c r="CA22" s="1006"/>
      <c r="CB22" s="1006"/>
      <c r="CC22" s="1006"/>
      <c r="CD22" s="1006"/>
      <c r="CE22" s="1006"/>
      <c r="CF22" s="1006"/>
      <c r="CG22" s="1027"/>
      <c r="CH22" s="1002"/>
      <c r="CI22" s="1003"/>
      <c r="CJ22" s="1003"/>
      <c r="CK22" s="1003"/>
      <c r="CL22" s="1004"/>
      <c r="CM22" s="1002"/>
      <c r="CN22" s="1003"/>
      <c r="CO22" s="1003"/>
      <c r="CP22" s="1003"/>
      <c r="CQ22" s="1004"/>
      <c r="CR22" s="1002"/>
      <c r="CS22" s="1003"/>
      <c r="CT22" s="1003"/>
      <c r="CU22" s="1003"/>
      <c r="CV22" s="1004"/>
      <c r="CW22" s="1002"/>
      <c r="CX22" s="1003"/>
      <c r="CY22" s="1003"/>
      <c r="CZ22" s="1003"/>
      <c r="DA22" s="1004"/>
      <c r="DB22" s="1002"/>
      <c r="DC22" s="1003"/>
      <c r="DD22" s="1003"/>
      <c r="DE22" s="1003"/>
      <c r="DF22" s="1004"/>
      <c r="DG22" s="1002"/>
      <c r="DH22" s="1003"/>
      <c r="DI22" s="1003"/>
      <c r="DJ22" s="1003"/>
      <c r="DK22" s="1004"/>
      <c r="DL22" s="1002"/>
      <c r="DM22" s="1003"/>
      <c r="DN22" s="1003"/>
      <c r="DO22" s="1003"/>
      <c r="DP22" s="1004"/>
      <c r="DQ22" s="1002"/>
      <c r="DR22" s="1003"/>
      <c r="DS22" s="1003"/>
      <c r="DT22" s="1003"/>
      <c r="DU22" s="1004"/>
      <c r="DV22" s="1005"/>
      <c r="DW22" s="1006"/>
      <c r="DX22" s="1006"/>
      <c r="DY22" s="1006"/>
      <c r="DZ22" s="1007"/>
      <c r="EA22" s="216"/>
    </row>
    <row r="23" spans="1:131" s="217" customFormat="1" ht="26.25" customHeight="1" thickBot="1" x14ac:dyDescent="0.25">
      <c r="A23" s="222" t="s">
        <v>377</v>
      </c>
      <c r="B23" s="950" t="s">
        <v>378</v>
      </c>
      <c r="C23" s="951"/>
      <c r="D23" s="951"/>
      <c r="E23" s="951"/>
      <c r="F23" s="951"/>
      <c r="G23" s="951"/>
      <c r="H23" s="951"/>
      <c r="I23" s="951"/>
      <c r="J23" s="951"/>
      <c r="K23" s="951"/>
      <c r="L23" s="951"/>
      <c r="M23" s="951"/>
      <c r="N23" s="951"/>
      <c r="O23" s="951"/>
      <c r="P23" s="961"/>
      <c r="Q23" s="1080"/>
      <c r="R23" s="1074"/>
      <c r="S23" s="1074"/>
      <c r="T23" s="1074"/>
      <c r="U23" s="1074"/>
      <c r="V23" s="1074"/>
      <c r="W23" s="1074"/>
      <c r="X23" s="1074"/>
      <c r="Y23" s="1074"/>
      <c r="Z23" s="1074"/>
      <c r="AA23" s="1074"/>
      <c r="AB23" s="1074"/>
      <c r="AC23" s="1074"/>
      <c r="AD23" s="1074"/>
      <c r="AE23" s="1081"/>
      <c r="AF23" s="1082">
        <v>193</v>
      </c>
      <c r="AG23" s="1074"/>
      <c r="AH23" s="1074"/>
      <c r="AI23" s="1074"/>
      <c r="AJ23" s="1083"/>
      <c r="AK23" s="1084"/>
      <c r="AL23" s="1085"/>
      <c r="AM23" s="1085"/>
      <c r="AN23" s="1085"/>
      <c r="AO23" s="1085"/>
      <c r="AP23" s="1074"/>
      <c r="AQ23" s="1074"/>
      <c r="AR23" s="1074"/>
      <c r="AS23" s="1074"/>
      <c r="AT23" s="1074"/>
      <c r="AU23" s="1075"/>
      <c r="AV23" s="1075"/>
      <c r="AW23" s="1075"/>
      <c r="AX23" s="1075"/>
      <c r="AY23" s="1076"/>
      <c r="AZ23" s="1077" t="s">
        <v>122</v>
      </c>
      <c r="BA23" s="1078"/>
      <c r="BB23" s="1078"/>
      <c r="BC23" s="1078"/>
      <c r="BD23" s="1079"/>
      <c r="BE23" s="215"/>
      <c r="BF23" s="215"/>
      <c r="BG23" s="215"/>
      <c r="BH23" s="215"/>
      <c r="BI23" s="215"/>
      <c r="BJ23" s="215"/>
      <c r="BK23" s="215"/>
      <c r="BL23" s="215"/>
      <c r="BM23" s="215"/>
      <c r="BN23" s="215"/>
      <c r="BO23" s="215"/>
      <c r="BP23" s="215"/>
      <c r="BQ23" s="220">
        <v>17</v>
      </c>
      <c r="BR23" s="221"/>
      <c r="BS23" s="1005"/>
      <c r="BT23" s="1006"/>
      <c r="BU23" s="1006"/>
      <c r="BV23" s="1006"/>
      <c r="BW23" s="1006"/>
      <c r="BX23" s="1006"/>
      <c r="BY23" s="1006"/>
      <c r="BZ23" s="1006"/>
      <c r="CA23" s="1006"/>
      <c r="CB23" s="1006"/>
      <c r="CC23" s="1006"/>
      <c r="CD23" s="1006"/>
      <c r="CE23" s="1006"/>
      <c r="CF23" s="1006"/>
      <c r="CG23" s="1027"/>
      <c r="CH23" s="1002"/>
      <c r="CI23" s="1003"/>
      <c r="CJ23" s="1003"/>
      <c r="CK23" s="1003"/>
      <c r="CL23" s="1004"/>
      <c r="CM23" s="1002"/>
      <c r="CN23" s="1003"/>
      <c r="CO23" s="1003"/>
      <c r="CP23" s="1003"/>
      <c r="CQ23" s="1004"/>
      <c r="CR23" s="1002"/>
      <c r="CS23" s="1003"/>
      <c r="CT23" s="1003"/>
      <c r="CU23" s="1003"/>
      <c r="CV23" s="1004"/>
      <c r="CW23" s="1002"/>
      <c r="CX23" s="1003"/>
      <c r="CY23" s="1003"/>
      <c r="CZ23" s="1003"/>
      <c r="DA23" s="1004"/>
      <c r="DB23" s="1002"/>
      <c r="DC23" s="1003"/>
      <c r="DD23" s="1003"/>
      <c r="DE23" s="1003"/>
      <c r="DF23" s="1004"/>
      <c r="DG23" s="1002"/>
      <c r="DH23" s="1003"/>
      <c r="DI23" s="1003"/>
      <c r="DJ23" s="1003"/>
      <c r="DK23" s="1004"/>
      <c r="DL23" s="1002"/>
      <c r="DM23" s="1003"/>
      <c r="DN23" s="1003"/>
      <c r="DO23" s="1003"/>
      <c r="DP23" s="1004"/>
      <c r="DQ23" s="1002"/>
      <c r="DR23" s="1003"/>
      <c r="DS23" s="1003"/>
      <c r="DT23" s="1003"/>
      <c r="DU23" s="1004"/>
      <c r="DV23" s="1005"/>
      <c r="DW23" s="1006"/>
      <c r="DX23" s="1006"/>
      <c r="DY23" s="1006"/>
      <c r="DZ23" s="1007"/>
      <c r="EA23" s="216"/>
    </row>
    <row r="24" spans="1:131" s="217" customFormat="1" ht="26.25" customHeight="1" x14ac:dyDescent="0.2">
      <c r="A24" s="1073" t="s">
        <v>379</v>
      </c>
      <c r="B24" s="1073"/>
      <c r="C24" s="1073"/>
      <c r="D24" s="1073"/>
      <c r="E24" s="1073"/>
      <c r="F24" s="1073"/>
      <c r="G24" s="1073"/>
      <c r="H24" s="1073"/>
      <c r="I24" s="1073"/>
      <c r="J24" s="1073"/>
      <c r="K24" s="1073"/>
      <c r="L24" s="1073"/>
      <c r="M24" s="1073"/>
      <c r="N24" s="1073"/>
      <c r="O24" s="1073"/>
      <c r="P24" s="1073"/>
      <c r="Q24" s="1073"/>
      <c r="R24" s="1073"/>
      <c r="S24" s="1073"/>
      <c r="T24" s="1073"/>
      <c r="U24" s="1073"/>
      <c r="V24" s="1073"/>
      <c r="W24" s="1073"/>
      <c r="X24" s="1073"/>
      <c r="Y24" s="1073"/>
      <c r="Z24" s="1073"/>
      <c r="AA24" s="1073"/>
      <c r="AB24" s="1073"/>
      <c r="AC24" s="1073"/>
      <c r="AD24" s="1073"/>
      <c r="AE24" s="1073"/>
      <c r="AF24" s="1073"/>
      <c r="AG24" s="1073"/>
      <c r="AH24" s="1073"/>
      <c r="AI24" s="1073"/>
      <c r="AJ24" s="1073"/>
      <c r="AK24" s="1073"/>
      <c r="AL24" s="1073"/>
      <c r="AM24" s="1073"/>
      <c r="AN24" s="1073"/>
      <c r="AO24" s="1073"/>
      <c r="AP24" s="1073"/>
      <c r="AQ24" s="1073"/>
      <c r="AR24" s="1073"/>
      <c r="AS24" s="1073"/>
      <c r="AT24" s="1073"/>
      <c r="AU24" s="1073"/>
      <c r="AV24" s="1073"/>
      <c r="AW24" s="1073"/>
      <c r="AX24" s="1073"/>
      <c r="AY24" s="1073"/>
      <c r="AZ24" s="214"/>
      <c r="BA24" s="214"/>
      <c r="BB24" s="214"/>
      <c r="BC24" s="214"/>
      <c r="BD24" s="214"/>
      <c r="BE24" s="215"/>
      <c r="BF24" s="215"/>
      <c r="BG24" s="215"/>
      <c r="BH24" s="215"/>
      <c r="BI24" s="215"/>
      <c r="BJ24" s="215"/>
      <c r="BK24" s="215"/>
      <c r="BL24" s="215"/>
      <c r="BM24" s="215"/>
      <c r="BN24" s="215"/>
      <c r="BO24" s="215"/>
      <c r="BP24" s="215"/>
      <c r="BQ24" s="220">
        <v>18</v>
      </c>
      <c r="BR24" s="221"/>
      <c r="BS24" s="1005"/>
      <c r="BT24" s="1006"/>
      <c r="BU24" s="1006"/>
      <c r="BV24" s="1006"/>
      <c r="BW24" s="1006"/>
      <c r="BX24" s="1006"/>
      <c r="BY24" s="1006"/>
      <c r="BZ24" s="1006"/>
      <c r="CA24" s="1006"/>
      <c r="CB24" s="1006"/>
      <c r="CC24" s="1006"/>
      <c r="CD24" s="1006"/>
      <c r="CE24" s="1006"/>
      <c r="CF24" s="1006"/>
      <c r="CG24" s="1027"/>
      <c r="CH24" s="1002"/>
      <c r="CI24" s="1003"/>
      <c r="CJ24" s="1003"/>
      <c r="CK24" s="1003"/>
      <c r="CL24" s="1004"/>
      <c r="CM24" s="1002"/>
      <c r="CN24" s="1003"/>
      <c r="CO24" s="1003"/>
      <c r="CP24" s="1003"/>
      <c r="CQ24" s="1004"/>
      <c r="CR24" s="1002"/>
      <c r="CS24" s="1003"/>
      <c r="CT24" s="1003"/>
      <c r="CU24" s="1003"/>
      <c r="CV24" s="1004"/>
      <c r="CW24" s="1002"/>
      <c r="CX24" s="1003"/>
      <c r="CY24" s="1003"/>
      <c r="CZ24" s="1003"/>
      <c r="DA24" s="1004"/>
      <c r="DB24" s="1002"/>
      <c r="DC24" s="1003"/>
      <c r="DD24" s="1003"/>
      <c r="DE24" s="1003"/>
      <c r="DF24" s="1004"/>
      <c r="DG24" s="1002"/>
      <c r="DH24" s="1003"/>
      <c r="DI24" s="1003"/>
      <c r="DJ24" s="1003"/>
      <c r="DK24" s="1004"/>
      <c r="DL24" s="1002"/>
      <c r="DM24" s="1003"/>
      <c r="DN24" s="1003"/>
      <c r="DO24" s="1003"/>
      <c r="DP24" s="1004"/>
      <c r="DQ24" s="1002"/>
      <c r="DR24" s="1003"/>
      <c r="DS24" s="1003"/>
      <c r="DT24" s="1003"/>
      <c r="DU24" s="1004"/>
      <c r="DV24" s="1005"/>
      <c r="DW24" s="1006"/>
      <c r="DX24" s="1006"/>
      <c r="DY24" s="1006"/>
      <c r="DZ24" s="1007"/>
      <c r="EA24" s="216"/>
    </row>
    <row r="25" spans="1:131" ht="26.25" customHeight="1" thickBot="1" x14ac:dyDescent="0.25">
      <c r="A25" s="1072" t="s">
        <v>380</v>
      </c>
      <c r="B25" s="1072"/>
      <c r="C25" s="1072"/>
      <c r="D25" s="1072"/>
      <c r="E25" s="1072"/>
      <c r="F25" s="1072"/>
      <c r="G25" s="1072"/>
      <c r="H25" s="1072"/>
      <c r="I25" s="1072"/>
      <c r="J25" s="1072"/>
      <c r="K25" s="1072"/>
      <c r="L25" s="1072"/>
      <c r="M25" s="1072"/>
      <c r="N25" s="1072"/>
      <c r="O25" s="1072"/>
      <c r="P25" s="1072"/>
      <c r="Q25" s="1072"/>
      <c r="R25" s="1072"/>
      <c r="S25" s="1072"/>
      <c r="T25" s="1072"/>
      <c r="U25" s="1072"/>
      <c r="V25" s="1072"/>
      <c r="W25" s="1072"/>
      <c r="X25" s="1072"/>
      <c r="Y25" s="1072"/>
      <c r="Z25" s="1072"/>
      <c r="AA25" s="1072"/>
      <c r="AB25" s="1072"/>
      <c r="AC25" s="1072"/>
      <c r="AD25" s="1072"/>
      <c r="AE25" s="1072"/>
      <c r="AF25" s="1072"/>
      <c r="AG25" s="1072"/>
      <c r="AH25" s="1072"/>
      <c r="AI25" s="1072"/>
      <c r="AJ25" s="1072"/>
      <c r="AK25" s="1072"/>
      <c r="AL25" s="1072"/>
      <c r="AM25" s="1072"/>
      <c r="AN25" s="1072"/>
      <c r="AO25" s="1072"/>
      <c r="AP25" s="1072"/>
      <c r="AQ25" s="1072"/>
      <c r="AR25" s="1072"/>
      <c r="AS25" s="1072"/>
      <c r="AT25" s="1072"/>
      <c r="AU25" s="1072"/>
      <c r="AV25" s="1072"/>
      <c r="AW25" s="1072"/>
      <c r="AX25" s="1072"/>
      <c r="AY25" s="1072"/>
      <c r="AZ25" s="1072"/>
      <c r="BA25" s="1072"/>
      <c r="BB25" s="1072"/>
      <c r="BC25" s="1072"/>
      <c r="BD25" s="1072"/>
      <c r="BE25" s="1072"/>
      <c r="BF25" s="1072"/>
      <c r="BG25" s="1072"/>
      <c r="BH25" s="1072"/>
      <c r="BI25" s="1072"/>
      <c r="BJ25" s="214"/>
      <c r="BK25" s="214"/>
      <c r="BL25" s="214"/>
      <c r="BM25" s="214"/>
      <c r="BN25" s="214"/>
      <c r="BO25" s="223"/>
      <c r="BP25" s="223"/>
      <c r="BQ25" s="220">
        <v>19</v>
      </c>
      <c r="BR25" s="221"/>
      <c r="BS25" s="1005"/>
      <c r="BT25" s="1006"/>
      <c r="BU25" s="1006"/>
      <c r="BV25" s="1006"/>
      <c r="BW25" s="1006"/>
      <c r="BX25" s="1006"/>
      <c r="BY25" s="1006"/>
      <c r="BZ25" s="1006"/>
      <c r="CA25" s="1006"/>
      <c r="CB25" s="1006"/>
      <c r="CC25" s="1006"/>
      <c r="CD25" s="1006"/>
      <c r="CE25" s="1006"/>
      <c r="CF25" s="1006"/>
      <c r="CG25" s="1027"/>
      <c r="CH25" s="1002"/>
      <c r="CI25" s="1003"/>
      <c r="CJ25" s="1003"/>
      <c r="CK25" s="1003"/>
      <c r="CL25" s="1004"/>
      <c r="CM25" s="1002"/>
      <c r="CN25" s="1003"/>
      <c r="CO25" s="1003"/>
      <c r="CP25" s="1003"/>
      <c r="CQ25" s="1004"/>
      <c r="CR25" s="1002"/>
      <c r="CS25" s="1003"/>
      <c r="CT25" s="1003"/>
      <c r="CU25" s="1003"/>
      <c r="CV25" s="1004"/>
      <c r="CW25" s="1002"/>
      <c r="CX25" s="1003"/>
      <c r="CY25" s="1003"/>
      <c r="CZ25" s="1003"/>
      <c r="DA25" s="1004"/>
      <c r="DB25" s="1002"/>
      <c r="DC25" s="1003"/>
      <c r="DD25" s="1003"/>
      <c r="DE25" s="1003"/>
      <c r="DF25" s="1004"/>
      <c r="DG25" s="1002"/>
      <c r="DH25" s="1003"/>
      <c r="DI25" s="1003"/>
      <c r="DJ25" s="1003"/>
      <c r="DK25" s="1004"/>
      <c r="DL25" s="1002"/>
      <c r="DM25" s="1003"/>
      <c r="DN25" s="1003"/>
      <c r="DO25" s="1003"/>
      <c r="DP25" s="1004"/>
      <c r="DQ25" s="1002"/>
      <c r="DR25" s="1003"/>
      <c r="DS25" s="1003"/>
      <c r="DT25" s="1003"/>
      <c r="DU25" s="1004"/>
      <c r="DV25" s="1005"/>
      <c r="DW25" s="1006"/>
      <c r="DX25" s="1006"/>
      <c r="DY25" s="1006"/>
      <c r="DZ25" s="1007"/>
      <c r="EA25" s="212"/>
    </row>
    <row r="26" spans="1:131" ht="26.25" customHeight="1" x14ac:dyDescent="0.2">
      <c r="A26" s="1008" t="s">
        <v>357</v>
      </c>
      <c r="B26" s="1009"/>
      <c r="C26" s="1009"/>
      <c r="D26" s="1009"/>
      <c r="E26" s="1009"/>
      <c r="F26" s="1009"/>
      <c r="G26" s="1009"/>
      <c r="H26" s="1009"/>
      <c r="I26" s="1009"/>
      <c r="J26" s="1009"/>
      <c r="K26" s="1009"/>
      <c r="L26" s="1009"/>
      <c r="M26" s="1009"/>
      <c r="N26" s="1009"/>
      <c r="O26" s="1009"/>
      <c r="P26" s="1010"/>
      <c r="Q26" s="1014" t="s">
        <v>381</v>
      </c>
      <c r="R26" s="1015"/>
      <c r="S26" s="1015"/>
      <c r="T26" s="1015"/>
      <c r="U26" s="1016"/>
      <c r="V26" s="1014" t="s">
        <v>382</v>
      </c>
      <c r="W26" s="1015"/>
      <c r="X26" s="1015"/>
      <c r="Y26" s="1015"/>
      <c r="Z26" s="1016"/>
      <c r="AA26" s="1014" t="s">
        <v>383</v>
      </c>
      <c r="AB26" s="1015"/>
      <c r="AC26" s="1015"/>
      <c r="AD26" s="1015"/>
      <c r="AE26" s="1015"/>
      <c r="AF26" s="1068" t="s">
        <v>384</v>
      </c>
      <c r="AG26" s="1021"/>
      <c r="AH26" s="1021"/>
      <c r="AI26" s="1021"/>
      <c r="AJ26" s="1069"/>
      <c r="AK26" s="1015" t="s">
        <v>385</v>
      </c>
      <c r="AL26" s="1015"/>
      <c r="AM26" s="1015"/>
      <c r="AN26" s="1015"/>
      <c r="AO26" s="1016"/>
      <c r="AP26" s="1014" t="s">
        <v>386</v>
      </c>
      <c r="AQ26" s="1015"/>
      <c r="AR26" s="1015"/>
      <c r="AS26" s="1015"/>
      <c r="AT26" s="1016"/>
      <c r="AU26" s="1014" t="s">
        <v>387</v>
      </c>
      <c r="AV26" s="1015"/>
      <c r="AW26" s="1015"/>
      <c r="AX26" s="1015"/>
      <c r="AY26" s="1016"/>
      <c r="AZ26" s="1014" t="s">
        <v>388</v>
      </c>
      <c r="BA26" s="1015"/>
      <c r="BB26" s="1015"/>
      <c r="BC26" s="1015"/>
      <c r="BD26" s="1016"/>
      <c r="BE26" s="1014" t="s">
        <v>364</v>
      </c>
      <c r="BF26" s="1015"/>
      <c r="BG26" s="1015"/>
      <c r="BH26" s="1015"/>
      <c r="BI26" s="1028"/>
      <c r="BJ26" s="214"/>
      <c r="BK26" s="214"/>
      <c r="BL26" s="214"/>
      <c r="BM26" s="214"/>
      <c r="BN26" s="214"/>
      <c r="BO26" s="223"/>
      <c r="BP26" s="223"/>
      <c r="BQ26" s="220">
        <v>20</v>
      </c>
      <c r="BR26" s="221"/>
      <c r="BS26" s="1005"/>
      <c r="BT26" s="1006"/>
      <c r="BU26" s="1006"/>
      <c r="BV26" s="1006"/>
      <c r="BW26" s="1006"/>
      <c r="BX26" s="1006"/>
      <c r="BY26" s="1006"/>
      <c r="BZ26" s="1006"/>
      <c r="CA26" s="1006"/>
      <c r="CB26" s="1006"/>
      <c r="CC26" s="1006"/>
      <c r="CD26" s="1006"/>
      <c r="CE26" s="1006"/>
      <c r="CF26" s="1006"/>
      <c r="CG26" s="1027"/>
      <c r="CH26" s="1002"/>
      <c r="CI26" s="1003"/>
      <c r="CJ26" s="1003"/>
      <c r="CK26" s="1003"/>
      <c r="CL26" s="1004"/>
      <c r="CM26" s="1002"/>
      <c r="CN26" s="1003"/>
      <c r="CO26" s="1003"/>
      <c r="CP26" s="1003"/>
      <c r="CQ26" s="1004"/>
      <c r="CR26" s="1002"/>
      <c r="CS26" s="1003"/>
      <c r="CT26" s="1003"/>
      <c r="CU26" s="1003"/>
      <c r="CV26" s="1004"/>
      <c r="CW26" s="1002"/>
      <c r="CX26" s="1003"/>
      <c r="CY26" s="1003"/>
      <c r="CZ26" s="1003"/>
      <c r="DA26" s="1004"/>
      <c r="DB26" s="1002"/>
      <c r="DC26" s="1003"/>
      <c r="DD26" s="1003"/>
      <c r="DE26" s="1003"/>
      <c r="DF26" s="1004"/>
      <c r="DG26" s="1002"/>
      <c r="DH26" s="1003"/>
      <c r="DI26" s="1003"/>
      <c r="DJ26" s="1003"/>
      <c r="DK26" s="1004"/>
      <c r="DL26" s="1002"/>
      <c r="DM26" s="1003"/>
      <c r="DN26" s="1003"/>
      <c r="DO26" s="1003"/>
      <c r="DP26" s="1004"/>
      <c r="DQ26" s="1002"/>
      <c r="DR26" s="1003"/>
      <c r="DS26" s="1003"/>
      <c r="DT26" s="1003"/>
      <c r="DU26" s="1004"/>
      <c r="DV26" s="1005"/>
      <c r="DW26" s="1006"/>
      <c r="DX26" s="1006"/>
      <c r="DY26" s="1006"/>
      <c r="DZ26" s="1007"/>
      <c r="EA26" s="212"/>
    </row>
    <row r="27" spans="1:131" ht="26.25" customHeight="1" thickBot="1" x14ac:dyDescent="0.25">
      <c r="A27" s="1011"/>
      <c r="B27" s="1012"/>
      <c r="C27" s="1012"/>
      <c r="D27" s="1012"/>
      <c r="E27" s="1012"/>
      <c r="F27" s="1012"/>
      <c r="G27" s="1012"/>
      <c r="H27" s="1012"/>
      <c r="I27" s="1012"/>
      <c r="J27" s="1012"/>
      <c r="K27" s="1012"/>
      <c r="L27" s="1012"/>
      <c r="M27" s="1012"/>
      <c r="N27" s="1012"/>
      <c r="O27" s="1012"/>
      <c r="P27" s="1013"/>
      <c r="Q27" s="1017"/>
      <c r="R27" s="1018"/>
      <c r="S27" s="1018"/>
      <c r="T27" s="1018"/>
      <c r="U27" s="1019"/>
      <c r="V27" s="1017"/>
      <c r="W27" s="1018"/>
      <c r="X27" s="1018"/>
      <c r="Y27" s="1018"/>
      <c r="Z27" s="1019"/>
      <c r="AA27" s="1017"/>
      <c r="AB27" s="1018"/>
      <c r="AC27" s="1018"/>
      <c r="AD27" s="1018"/>
      <c r="AE27" s="1018"/>
      <c r="AF27" s="1070"/>
      <c r="AG27" s="1024"/>
      <c r="AH27" s="1024"/>
      <c r="AI27" s="1024"/>
      <c r="AJ27" s="1071"/>
      <c r="AK27" s="1018"/>
      <c r="AL27" s="1018"/>
      <c r="AM27" s="1018"/>
      <c r="AN27" s="1018"/>
      <c r="AO27" s="1019"/>
      <c r="AP27" s="1017"/>
      <c r="AQ27" s="1018"/>
      <c r="AR27" s="1018"/>
      <c r="AS27" s="1018"/>
      <c r="AT27" s="1019"/>
      <c r="AU27" s="1017"/>
      <c r="AV27" s="1018"/>
      <c r="AW27" s="1018"/>
      <c r="AX27" s="1018"/>
      <c r="AY27" s="1019"/>
      <c r="AZ27" s="1017"/>
      <c r="BA27" s="1018"/>
      <c r="BB27" s="1018"/>
      <c r="BC27" s="1018"/>
      <c r="BD27" s="1019"/>
      <c r="BE27" s="1017"/>
      <c r="BF27" s="1018"/>
      <c r="BG27" s="1018"/>
      <c r="BH27" s="1018"/>
      <c r="BI27" s="1029"/>
      <c r="BJ27" s="214"/>
      <c r="BK27" s="214"/>
      <c r="BL27" s="214"/>
      <c r="BM27" s="214"/>
      <c r="BN27" s="214"/>
      <c r="BO27" s="223"/>
      <c r="BP27" s="223"/>
      <c r="BQ27" s="220">
        <v>21</v>
      </c>
      <c r="BR27" s="221"/>
      <c r="BS27" s="1005"/>
      <c r="BT27" s="1006"/>
      <c r="BU27" s="1006"/>
      <c r="BV27" s="1006"/>
      <c r="BW27" s="1006"/>
      <c r="BX27" s="1006"/>
      <c r="BY27" s="1006"/>
      <c r="BZ27" s="1006"/>
      <c r="CA27" s="1006"/>
      <c r="CB27" s="1006"/>
      <c r="CC27" s="1006"/>
      <c r="CD27" s="1006"/>
      <c r="CE27" s="1006"/>
      <c r="CF27" s="1006"/>
      <c r="CG27" s="1027"/>
      <c r="CH27" s="1002"/>
      <c r="CI27" s="1003"/>
      <c r="CJ27" s="1003"/>
      <c r="CK27" s="1003"/>
      <c r="CL27" s="1004"/>
      <c r="CM27" s="1002"/>
      <c r="CN27" s="1003"/>
      <c r="CO27" s="1003"/>
      <c r="CP27" s="1003"/>
      <c r="CQ27" s="1004"/>
      <c r="CR27" s="1002"/>
      <c r="CS27" s="1003"/>
      <c r="CT27" s="1003"/>
      <c r="CU27" s="1003"/>
      <c r="CV27" s="1004"/>
      <c r="CW27" s="1002"/>
      <c r="CX27" s="1003"/>
      <c r="CY27" s="1003"/>
      <c r="CZ27" s="1003"/>
      <c r="DA27" s="1004"/>
      <c r="DB27" s="1002"/>
      <c r="DC27" s="1003"/>
      <c r="DD27" s="1003"/>
      <c r="DE27" s="1003"/>
      <c r="DF27" s="1004"/>
      <c r="DG27" s="1002"/>
      <c r="DH27" s="1003"/>
      <c r="DI27" s="1003"/>
      <c r="DJ27" s="1003"/>
      <c r="DK27" s="1004"/>
      <c r="DL27" s="1002"/>
      <c r="DM27" s="1003"/>
      <c r="DN27" s="1003"/>
      <c r="DO27" s="1003"/>
      <c r="DP27" s="1004"/>
      <c r="DQ27" s="1002"/>
      <c r="DR27" s="1003"/>
      <c r="DS27" s="1003"/>
      <c r="DT27" s="1003"/>
      <c r="DU27" s="1004"/>
      <c r="DV27" s="1005"/>
      <c r="DW27" s="1006"/>
      <c r="DX27" s="1006"/>
      <c r="DY27" s="1006"/>
      <c r="DZ27" s="1007"/>
      <c r="EA27" s="212"/>
    </row>
    <row r="28" spans="1:131" ht="26.25" customHeight="1" thickTop="1" x14ac:dyDescent="0.2">
      <c r="A28" s="224">
        <v>1</v>
      </c>
      <c r="B28" s="1060" t="s">
        <v>389</v>
      </c>
      <c r="C28" s="1061"/>
      <c r="D28" s="1061"/>
      <c r="E28" s="1061"/>
      <c r="F28" s="1061"/>
      <c r="G28" s="1061"/>
      <c r="H28" s="1061"/>
      <c r="I28" s="1061"/>
      <c r="J28" s="1061"/>
      <c r="K28" s="1061"/>
      <c r="L28" s="1061"/>
      <c r="M28" s="1061"/>
      <c r="N28" s="1061"/>
      <c r="O28" s="1061"/>
      <c r="P28" s="1062"/>
      <c r="Q28" s="1063">
        <v>366</v>
      </c>
      <c r="R28" s="1064"/>
      <c r="S28" s="1064"/>
      <c r="T28" s="1064"/>
      <c r="U28" s="1064"/>
      <c r="V28" s="1064">
        <v>360</v>
      </c>
      <c r="W28" s="1064"/>
      <c r="X28" s="1064"/>
      <c r="Y28" s="1064"/>
      <c r="Z28" s="1064"/>
      <c r="AA28" s="1064">
        <v>6</v>
      </c>
      <c r="AB28" s="1064"/>
      <c r="AC28" s="1064"/>
      <c r="AD28" s="1064"/>
      <c r="AE28" s="1065"/>
      <c r="AF28" s="1066">
        <v>6</v>
      </c>
      <c r="AG28" s="1064"/>
      <c r="AH28" s="1064"/>
      <c r="AI28" s="1064"/>
      <c r="AJ28" s="1067"/>
      <c r="AK28" s="1055">
        <v>37</v>
      </c>
      <c r="AL28" s="1056"/>
      <c r="AM28" s="1056"/>
      <c r="AN28" s="1056"/>
      <c r="AO28" s="1056"/>
      <c r="AP28" s="1056"/>
      <c r="AQ28" s="1056"/>
      <c r="AR28" s="1056"/>
      <c r="AS28" s="1056"/>
      <c r="AT28" s="1056"/>
      <c r="AU28" s="1056">
        <v>37</v>
      </c>
      <c r="AV28" s="1056"/>
      <c r="AW28" s="1056"/>
      <c r="AX28" s="1056"/>
      <c r="AY28" s="1056"/>
      <c r="AZ28" s="1057"/>
      <c r="BA28" s="1057"/>
      <c r="BB28" s="1057"/>
      <c r="BC28" s="1057"/>
      <c r="BD28" s="1057"/>
      <c r="BE28" s="1058"/>
      <c r="BF28" s="1058"/>
      <c r="BG28" s="1058"/>
      <c r="BH28" s="1058"/>
      <c r="BI28" s="1059"/>
      <c r="BJ28" s="214"/>
      <c r="BK28" s="214"/>
      <c r="BL28" s="214"/>
      <c r="BM28" s="214"/>
      <c r="BN28" s="214"/>
      <c r="BO28" s="223"/>
      <c r="BP28" s="223"/>
      <c r="BQ28" s="220">
        <v>22</v>
      </c>
      <c r="BR28" s="221"/>
      <c r="BS28" s="1005"/>
      <c r="BT28" s="1006"/>
      <c r="BU28" s="1006"/>
      <c r="BV28" s="1006"/>
      <c r="BW28" s="1006"/>
      <c r="BX28" s="1006"/>
      <c r="BY28" s="1006"/>
      <c r="BZ28" s="1006"/>
      <c r="CA28" s="1006"/>
      <c r="CB28" s="1006"/>
      <c r="CC28" s="1006"/>
      <c r="CD28" s="1006"/>
      <c r="CE28" s="1006"/>
      <c r="CF28" s="1006"/>
      <c r="CG28" s="1027"/>
      <c r="CH28" s="1002"/>
      <c r="CI28" s="1003"/>
      <c r="CJ28" s="1003"/>
      <c r="CK28" s="1003"/>
      <c r="CL28" s="1004"/>
      <c r="CM28" s="1002"/>
      <c r="CN28" s="1003"/>
      <c r="CO28" s="1003"/>
      <c r="CP28" s="1003"/>
      <c r="CQ28" s="1004"/>
      <c r="CR28" s="1002"/>
      <c r="CS28" s="1003"/>
      <c r="CT28" s="1003"/>
      <c r="CU28" s="1003"/>
      <c r="CV28" s="1004"/>
      <c r="CW28" s="1002"/>
      <c r="CX28" s="1003"/>
      <c r="CY28" s="1003"/>
      <c r="CZ28" s="1003"/>
      <c r="DA28" s="1004"/>
      <c r="DB28" s="1002"/>
      <c r="DC28" s="1003"/>
      <c r="DD28" s="1003"/>
      <c r="DE28" s="1003"/>
      <c r="DF28" s="1004"/>
      <c r="DG28" s="1002"/>
      <c r="DH28" s="1003"/>
      <c r="DI28" s="1003"/>
      <c r="DJ28" s="1003"/>
      <c r="DK28" s="1004"/>
      <c r="DL28" s="1002"/>
      <c r="DM28" s="1003"/>
      <c r="DN28" s="1003"/>
      <c r="DO28" s="1003"/>
      <c r="DP28" s="1004"/>
      <c r="DQ28" s="1002"/>
      <c r="DR28" s="1003"/>
      <c r="DS28" s="1003"/>
      <c r="DT28" s="1003"/>
      <c r="DU28" s="1004"/>
      <c r="DV28" s="1005"/>
      <c r="DW28" s="1006"/>
      <c r="DX28" s="1006"/>
      <c r="DY28" s="1006"/>
      <c r="DZ28" s="1007"/>
      <c r="EA28" s="212"/>
    </row>
    <row r="29" spans="1:131" ht="26.25" customHeight="1" x14ac:dyDescent="0.2">
      <c r="A29" s="224">
        <v>2</v>
      </c>
      <c r="B29" s="1043" t="s">
        <v>390</v>
      </c>
      <c r="C29" s="1044"/>
      <c r="D29" s="1044"/>
      <c r="E29" s="1044"/>
      <c r="F29" s="1044"/>
      <c r="G29" s="1044"/>
      <c r="H29" s="1044"/>
      <c r="I29" s="1044"/>
      <c r="J29" s="1044"/>
      <c r="K29" s="1044"/>
      <c r="L29" s="1044"/>
      <c r="M29" s="1044"/>
      <c r="N29" s="1044"/>
      <c r="O29" s="1044"/>
      <c r="P29" s="1045"/>
      <c r="Q29" s="1051">
        <v>603</v>
      </c>
      <c r="R29" s="1052"/>
      <c r="S29" s="1052"/>
      <c r="T29" s="1052"/>
      <c r="U29" s="1052"/>
      <c r="V29" s="1052">
        <v>495</v>
      </c>
      <c r="W29" s="1052"/>
      <c r="X29" s="1052"/>
      <c r="Y29" s="1052"/>
      <c r="Z29" s="1052"/>
      <c r="AA29" s="1052">
        <v>108</v>
      </c>
      <c r="AB29" s="1052"/>
      <c r="AC29" s="1052"/>
      <c r="AD29" s="1052"/>
      <c r="AE29" s="1053"/>
      <c r="AF29" s="1048">
        <v>108</v>
      </c>
      <c r="AG29" s="1049"/>
      <c r="AH29" s="1049"/>
      <c r="AI29" s="1049"/>
      <c r="AJ29" s="1050"/>
      <c r="AK29" s="993">
        <v>110</v>
      </c>
      <c r="AL29" s="984"/>
      <c r="AM29" s="984"/>
      <c r="AN29" s="984"/>
      <c r="AO29" s="984"/>
      <c r="AP29" s="984"/>
      <c r="AQ29" s="984"/>
      <c r="AR29" s="984"/>
      <c r="AS29" s="984"/>
      <c r="AT29" s="984"/>
      <c r="AU29" s="984">
        <v>110</v>
      </c>
      <c r="AV29" s="984"/>
      <c r="AW29" s="984"/>
      <c r="AX29" s="984"/>
      <c r="AY29" s="984"/>
      <c r="AZ29" s="1054"/>
      <c r="BA29" s="1054"/>
      <c r="BB29" s="1054"/>
      <c r="BC29" s="1054"/>
      <c r="BD29" s="1054"/>
      <c r="BE29" s="985"/>
      <c r="BF29" s="985"/>
      <c r="BG29" s="985"/>
      <c r="BH29" s="985"/>
      <c r="BI29" s="986"/>
      <c r="BJ29" s="214"/>
      <c r="BK29" s="214"/>
      <c r="BL29" s="214"/>
      <c r="BM29" s="214"/>
      <c r="BN29" s="214"/>
      <c r="BO29" s="223"/>
      <c r="BP29" s="223"/>
      <c r="BQ29" s="220">
        <v>23</v>
      </c>
      <c r="BR29" s="221"/>
      <c r="BS29" s="1005"/>
      <c r="BT29" s="1006"/>
      <c r="BU29" s="1006"/>
      <c r="BV29" s="1006"/>
      <c r="BW29" s="1006"/>
      <c r="BX29" s="1006"/>
      <c r="BY29" s="1006"/>
      <c r="BZ29" s="1006"/>
      <c r="CA29" s="1006"/>
      <c r="CB29" s="1006"/>
      <c r="CC29" s="1006"/>
      <c r="CD29" s="1006"/>
      <c r="CE29" s="1006"/>
      <c r="CF29" s="1006"/>
      <c r="CG29" s="1027"/>
      <c r="CH29" s="1002"/>
      <c r="CI29" s="1003"/>
      <c r="CJ29" s="1003"/>
      <c r="CK29" s="1003"/>
      <c r="CL29" s="1004"/>
      <c r="CM29" s="1002"/>
      <c r="CN29" s="1003"/>
      <c r="CO29" s="1003"/>
      <c r="CP29" s="1003"/>
      <c r="CQ29" s="1004"/>
      <c r="CR29" s="1002"/>
      <c r="CS29" s="1003"/>
      <c r="CT29" s="1003"/>
      <c r="CU29" s="1003"/>
      <c r="CV29" s="1004"/>
      <c r="CW29" s="1002"/>
      <c r="CX29" s="1003"/>
      <c r="CY29" s="1003"/>
      <c r="CZ29" s="1003"/>
      <c r="DA29" s="1004"/>
      <c r="DB29" s="1002"/>
      <c r="DC29" s="1003"/>
      <c r="DD29" s="1003"/>
      <c r="DE29" s="1003"/>
      <c r="DF29" s="1004"/>
      <c r="DG29" s="1002"/>
      <c r="DH29" s="1003"/>
      <c r="DI29" s="1003"/>
      <c r="DJ29" s="1003"/>
      <c r="DK29" s="1004"/>
      <c r="DL29" s="1002"/>
      <c r="DM29" s="1003"/>
      <c r="DN29" s="1003"/>
      <c r="DO29" s="1003"/>
      <c r="DP29" s="1004"/>
      <c r="DQ29" s="1002"/>
      <c r="DR29" s="1003"/>
      <c r="DS29" s="1003"/>
      <c r="DT29" s="1003"/>
      <c r="DU29" s="1004"/>
      <c r="DV29" s="1005"/>
      <c r="DW29" s="1006"/>
      <c r="DX29" s="1006"/>
      <c r="DY29" s="1006"/>
      <c r="DZ29" s="1007"/>
      <c r="EA29" s="212"/>
    </row>
    <row r="30" spans="1:131" ht="26.25" customHeight="1" x14ac:dyDescent="0.2">
      <c r="A30" s="224">
        <v>3</v>
      </c>
      <c r="B30" s="1043" t="s">
        <v>391</v>
      </c>
      <c r="C30" s="1044"/>
      <c r="D30" s="1044"/>
      <c r="E30" s="1044"/>
      <c r="F30" s="1044"/>
      <c r="G30" s="1044"/>
      <c r="H30" s="1044"/>
      <c r="I30" s="1044"/>
      <c r="J30" s="1044"/>
      <c r="K30" s="1044"/>
      <c r="L30" s="1044"/>
      <c r="M30" s="1044"/>
      <c r="N30" s="1044"/>
      <c r="O30" s="1044"/>
      <c r="P30" s="1045"/>
      <c r="Q30" s="1051">
        <v>49</v>
      </c>
      <c r="R30" s="1052"/>
      <c r="S30" s="1052"/>
      <c r="T30" s="1052"/>
      <c r="U30" s="1052"/>
      <c r="V30" s="1052">
        <v>49</v>
      </c>
      <c r="W30" s="1052"/>
      <c r="X30" s="1052"/>
      <c r="Y30" s="1052"/>
      <c r="Z30" s="1052"/>
      <c r="AA30" s="1052">
        <v>0</v>
      </c>
      <c r="AB30" s="1052"/>
      <c r="AC30" s="1052"/>
      <c r="AD30" s="1052"/>
      <c r="AE30" s="1053"/>
      <c r="AF30" s="1048" t="s">
        <v>122</v>
      </c>
      <c r="AG30" s="1049"/>
      <c r="AH30" s="1049"/>
      <c r="AI30" s="1049"/>
      <c r="AJ30" s="1050"/>
      <c r="AK30" s="993">
        <v>22</v>
      </c>
      <c r="AL30" s="984"/>
      <c r="AM30" s="984"/>
      <c r="AN30" s="984"/>
      <c r="AO30" s="984"/>
      <c r="AP30" s="984"/>
      <c r="AQ30" s="984"/>
      <c r="AR30" s="984"/>
      <c r="AS30" s="984"/>
      <c r="AT30" s="984"/>
      <c r="AU30" s="984">
        <v>22</v>
      </c>
      <c r="AV30" s="984"/>
      <c r="AW30" s="984"/>
      <c r="AX30" s="984"/>
      <c r="AY30" s="984"/>
      <c r="AZ30" s="1054"/>
      <c r="BA30" s="1054"/>
      <c r="BB30" s="1054"/>
      <c r="BC30" s="1054"/>
      <c r="BD30" s="1054"/>
      <c r="BE30" s="985"/>
      <c r="BF30" s="985"/>
      <c r="BG30" s="985"/>
      <c r="BH30" s="985"/>
      <c r="BI30" s="986"/>
      <c r="BJ30" s="214"/>
      <c r="BK30" s="214"/>
      <c r="BL30" s="214"/>
      <c r="BM30" s="214"/>
      <c r="BN30" s="214"/>
      <c r="BO30" s="223"/>
      <c r="BP30" s="223"/>
      <c r="BQ30" s="220">
        <v>24</v>
      </c>
      <c r="BR30" s="221"/>
      <c r="BS30" s="1005"/>
      <c r="BT30" s="1006"/>
      <c r="BU30" s="1006"/>
      <c r="BV30" s="1006"/>
      <c r="BW30" s="1006"/>
      <c r="BX30" s="1006"/>
      <c r="BY30" s="1006"/>
      <c r="BZ30" s="1006"/>
      <c r="CA30" s="1006"/>
      <c r="CB30" s="1006"/>
      <c r="CC30" s="1006"/>
      <c r="CD30" s="1006"/>
      <c r="CE30" s="1006"/>
      <c r="CF30" s="1006"/>
      <c r="CG30" s="1027"/>
      <c r="CH30" s="1002"/>
      <c r="CI30" s="1003"/>
      <c r="CJ30" s="1003"/>
      <c r="CK30" s="1003"/>
      <c r="CL30" s="1004"/>
      <c r="CM30" s="1002"/>
      <c r="CN30" s="1003"/>
      <c r="CO30" s="1003"/>
      <c r="CP30" s="1003"/>
      <c r="CQ30" s="1004"/>
      <c r="CR30" s="1002"/>
      <c r="CS30" s="1003"/>
      <c r="CT30" s="1003"/>
      <c r="CU30" s="1003"/>
      <c r="CV30" s="1004"/>
      <c r="CW30" s="1002"/>
      <c r="CX30" s="1003"/>
      <c r="CY30" s="1003"/>
      <c r="CZ30" s="1003"/>
      <c r="DA30" s="1004"/>
      <c r="DB30" s="1002"/>
      <c r="DC30" s="1003"/>
      <c r="DD30" s="1003"/>
      <c r="DE30" s="1003"/>
      <c r="DF30" s="1004"/>
      <c r="DG30" s="1002"/>
      <c r="DH30" s="1003"/>
      <c r="DI30" s="1003"/>
      <c r="DJ30" s="1003"/>
      <c r="DK30" s="1004"/>
      <c r="DL30" s="1002"/>
      <c r="DM30" s="1003"/>
      <c r="DN30" s="1003"/>
      <c r="DO30" s="1003"/>
      <c r="DP30" s="1004"/>
      <c r="DQ30" s="1002"/>
      <c r="DR30" s="1003"/>
      <c r="DS30" s="1003"/>
      <c r="DT30" s="1003"/>
      <c r="DU30" s="1004"/>
      <c r="DV30" s="1005"/>
      <c r="DW30" s="1006"/>
      <c r="DX30" s="1006"/>
      <c r="DY30" s="1006"/>
      <c r="DZ30" s="1007"/>
      <c r="EA30" s="212"/>
    </row>
    <row r="31" spans="1:131" ht="26.25" customHeight="1" x14ac:dyDescent="0.2">
      <c r="A31" s="224">
        <v>4</v>
      </c>
      <c r="B31" s="1043" t="s">
        <v>392</v>
      </c>
      <c r="C31" s="1044"/>
      <c r="D31" s="1044"/>
      <c r="E31" s="1044"/>
      <c r="F31" s="1044"/>
      <c r="G31" s="1044"/>
      <c r="H31" s="1044"/>
      <c r="I31" s="1044"/>
      <c r="J31" s="1044"/>
      <c r="K31" s="1044"/>
      <c r="L31" s="1044"/>
      <c r="M31" s="1044"/>
      <c r="N31" s="1044"/>
      <c r="O31" s="1044"/>
      <c r="P31" s="1045"/>
      <c r="Q31" s="1051">
        <v>138</v>
      </c>
      <c r="R31" s="1052"/>
      <c r="S31" s="1052"/>
      <c r="T31" s="1052"/>
      <c r="U31" s="1052"/>
      <c r="V31" s="1052">
        <v>128</v>
      </c>
      <c r="W31" s="1052"/>
      <c r="X31" s="1052"/>
      <c r="Y31" s="1052"/>
      <c r="Z31" s="1052"/>
      <c r="AA31" s="1052">
        <v>10</v>
      </c>
      <c r="AB31" s="1052"/>
      <c r="AC31" s="1052"/>
      <c r="AD31" s="1052"/>
      <c r="AE31" s="1053"/>
      <c r="AF31" s="1048">
        <v>1020</v>
      </c>
      <c r="AG31" s="1049"/>
      <c r="AH31" s="1049"/>
      <c r="AI31" s="1049"/>
      <c r="AJ31" s="1050"/>
      <c r="AK31" s="993">
        <v>5</v>
      </c>
      <c r="AL31" s="984"/>
      <c r="AM31" s="984"/>
      <c r="AN31" s="984"/>
      <c r="AO31" s="984"/>
      <c r="AP31" s="984">
        <v>15</v>
      </c>
      <c r="AQ31" s="984"/>
      <c r="AR31" s="984"/>
      <c r="AS31" s="984"/>
      <c r="AT31" s="984"/>
      <c r="AU31" s="984">
        <v>5</v>
      </c>
      <c r="AV31" s="984"/>
      <c r="AW31" s="984"/>
      <c r="AX31" s="984"/>
      <c r="AY31" s="984"/>
      <c r="AZ31" s="1054"/>
      <c r="BA31" s="1054"/>
      <c r="BB31" s="1054"/>
      <c r="BC31" s="1054"/>
      <c r="BD31" s="1054"/>
      <c r="BE31" s="985" t="s">
        <v>393</v>
      </c>
      <c r="BF31" s="985"/>
      <c r="BG31" s="985"/>
      <c r="BH31" s="985"/>
      <c r="BI31" s="986"/>
      <c r="BJ31" s="214"/>
      <c r="BK31" s="214"/>
      <c r="BL31" s="214"/>
      <c r="BM31" s="214"/>
      <c r="BN31" s="214"/>
      <c r="BO31" s="223"/>
      <c r="BP31" s="223"/>
      <c r="BQ31" s="220">
        <v>25</v>
      </c>
      <c r="BR31" s="221"/>
      <c r="BS31" s="1005"/>
      <c r="BT31" s="1006"/>
      <c r="BU31" s="1006"/>
      <c r="BV31" s="1006"/>
      <c r="BW31" s="1006"/>
      <c r="BX31" s="1006"/>
      <c r="BY31" s="1006"/>
      <c r="BZ31" s="1006"/>
      <c r="CA31" s="1006"/>
      <c r="CB31" s="1006"/>
      <c r="CC31" s="1006"/>
      <c r="CD31" s="1006"/>
      <c r="CE31" s="1006"/>
      <c r="CF31" s="1006"/>
      <c r="CG31" s="1027"/>
      <c r="CH31" s="1002"/>
      <c r="CI31" s="1003"/>
      <c r="CJ31" s="1003"/>
      <c r="CK31" s="1003"/>
      <c r="CL31" s="1004"/>
      <c r="CM31" s="1002"/>
      <c r="CN31" s="1003"/>
      <c r="CO31" s="1003"/>
      <c r="CP31" s="1003"/>
      <c r="CQ31" s="1004"/>
      <c r="CR31" s="1002"/>
      <c r="CS31" s="1003"/>
      <c r="CT31" s="1003"/>
      <c r="CU31" s="1003"/>
      <c r="CV31" s="1004"/>
      <c r="CW31" s="1002"/>
      <c r="CX31" s="1003"/>
      <c r="CY31" s="1003"/>
      <c r="CZ31" s="1003"/>
      <c r="DA31" s="1004"/>
      <c r="DB31" s="1002"/>
      <c r="DC31" s="1003"/>
      <c r="DD31" s="1003"/>
      <c r="DE31" s="1003"/>
      <c r="DF31" s="1004"/>
      <c r="DG31" s="1002"/>
      <c r="DH31" s="1003"/>
      <c r="DI31" s="1003"/>
      <c r="DJ31" s="1003"/>
      <c r="DK31" s="1004"/>
      <c r="DL31" s="1002"/>
      <c r="DM31" s="1003"/>
      <c r="DN31" s="1003"/>
      <c r="DO31" s="1003"/>
      <c r="DP31" s="1004"/>
      <c r="DQ31" s="1002"/>
      <c r="DR31" s="1003"/>
      <c r="DS31" s="1003"/>
      <c r="DT31" s="1003"/>
      <c r="DU31" s="1004"/>
      <c r="DV31" s="1005"/>
      <c r="DW31" s="1006"/>
      <c r="DX31" s="1006"/>
      <c r="DY31" s="1006"/>
      <c r="DZ31" s="1007"/>
      <c r="EA31" s="212"/>
    </row>
    <row r="32" spans="1:131" ht="26.25" customHeight="1" x14ac:dyDescent="0.2">
      <c r="A32" s="224">
        <v>5</v>
      </c>
      <c r="B32" s="1043" t="s">
        <v>394</v>
      </c>
      <c r="C32" s="1044"/>
      <c r="D32" s="1044"/>
      <c r="E32" s="1044"/>
      <c r="F32" s="1044"/>
      <c r="G32" s="1044"/>
      <c r="H32" s="1044"/>
      <c r="I32" s="1044"/>
      <c r="J32" s="1044"/>
      <c r="K32" s="1044"/>
      <c r="L32" s="1044"/>
      <c r="M32" s="1044"/>
      <c r="N32" s="1044"/>
      <c r="O32" s="1044"/>
      <c r="P32" s="1045"/>
      <c r="Q32" s="1051">
        <v>127</v>
      </c>
      <c r="R32" s="1052"/>
      <c r="S32" s="1052"/>
      <c r="T32" s="1052"/>
      <c r="U32" s="1052"/>
      <c r="V32" s="1052">
        <v>158</v>
      </c>
      <c r="W32" s="1052"/>
      <c r="X32" s="1052"/>
      <c r="Y32" s="1052"/>
      <c r="Z32" s="1052"/>
      <c r="AA32" s="1052">
        <v>-31</v>
      </c>
      <c r="AB32" s="1052"/>
      <c r="AC32" s="1052"/>
      <c r="AD32" s="1052"/>
      <c r="AE32" s="1053"/>
      <c r="AF32" s="1048">
        <v>61</v>
      </c>
      <c r="AG32" s="1049"/>
      <c r="AH32" s="1049"/>
      <c r="AI32" s="1049"/>
      <c r="AJ32" s="1050"/>
      <c r="AK32" s="993">
        <v>32</v>
      </c>
      <c r="AL32" s="984"/>
      <c r="AM32" s="984"/>
      <c r="AN32" s="984"/>
      <c r="AO32" s="984"/>
      <c r="AP32" s="984">
        <v>523</v>
      </c>
      <c r="AQ32" s="984"/>
      <c r="AR32" s="984"/>
      <c r="AS32" s="984"/>
      <c r="AT32" s="984"/>
      <c r="AU32" s="984">
        <v>32</v>
      </c>
      <c r="AV32" s="984"/>
      <c r="AW32" s="984"/>
      <c r="AX32" s="984"/>
      <c r="AY32" s="984"/>
      <c r="AZ32" s="1054"/>
      <c r="BA32" s="1054"/>
      <c r="BB32" s="1054"/>
      <c r="BC32" s="1054"/>
      <c r="BD32" s="1054"/>
      <c r="BE32" s="985" t="s">
        <v>393</v>
      </c>
      <c r="BF32" s="985"/>
      <c r="BG32" s="985"/>
      <c r="BH32" s="985"/>
      <c r="BI32" s="986"/>
      <c r="BJ32" s="214"/>
      <c r="BK32" s="214"/>
      <c r="BL32" s="214"/>
      <c r="BM32" s="214"/>
      <c r="BN32" s="214"/>
      <c r="BO32" s="223"/>
      <c r="BP32" s="223"/>
      <c r="BQ32" s="220">
        <v>26</v>
      </c>
      <c r="BR32" s="221"/>
      <c r="BS32" s="1005"/>
      <c r="BT32" s="1006"/>
      <c r="BU32" s="1006"/>
      <c r="BV32" s="1006"/>
      <c r="BW32" s="1006"/>
      <c r="BX32" s="1006"/>
      <c r="BY32" s="1006"/>
      <c r="BZ32" s="1006"/>
      <c r="CA32" s="1006"/>
      <c r="CB32" s="1006"/>
      <c r="CC32" s="1006"/>
      <c r="CD32" s="1006"/>
      <c r="CE32" s="1006"/>
      <c r="CF32" s="1006"/>
      <c r="CG32" s="1027"/>
      <c r="CH32" s="1002"/>
      <c r="CI32" s="1003"/>
      <c r="CJ32" s="1003"/>
      <c r="CK32" s="1003"/>
      <c r="CL32" s="1004"/>
      <c r="CM32" s="1002"/>
      <c r="CN32" s="1003"/>
      <c r="CO32" s="1003"/>
      <c r="CP32" s="1003"/>
      <c r="CQ32" s="1004"/>
      <c r="CR32" s="1002"/>
      <c r="CS32" s="1003"/>
      <c r="CT32" s="1003"/>
      <c r="CU32" s="1003"/>
      <c r="CV32" s="1004"/>
      <c r="CW32" s="1002"/>
      <c r="CX32" s="1003"/>
      <c r="CY32" s="1003"/>
      <c r="CZ32" s="1003"/>
      <c r="DA32" s="1004"/>
      <c r="DB32" s="1002"/>
      <c r="DC32" s="1003"/>
      <c r="DD32" s="1003"/>
      <c r="DE32" s="1003"/>
      <c r="DF32" s="1004"/>
      <c r="DG32" s="1002"/>
      <c r="DH32" s="1003"/>
      <c r="DI32" s="1003"/>
      <c r="DJ32" s="1003"/>
      <c r="DK32" s="1004"/>
      <c r="DL32" s="1002"/>
      <c r="DM32" s="1003"/>
      <c r="DN32" s="1003"/>
      <c r="DO32" s="1003"/>
      <c r="DP32" s="1004"/>
      <c r="DQ32" s="1002"/>
      <c r="DR32" s="1003"/>
      <c r="DS32" s="1003"/>
      <c r="DT32" s="1003"/>
      <c r="DU32" s="1004"/>
      <c r="DV32" s="1005"/>
      <c r="DW32" s="1006"/>
      <c r="DX32" s="1006"/>
      <c r="DY32" s="1006"/>
      <c r="DZ32" s="1007"/>
      <c r="EA32" s="212"/>
    </row>
    <row r="33" spans="1:131" ht="26.25" customHeight="1" x14ac:dyDescent="0.2">
      <c r="A33" s="224">
        <v>6</v>
      </c>
      <c r="B33" s="1043" t="s">
        <v>395</v>
      </c>
      <c r="C33" s="1044"/>
      <c r="D33" s="1044"/>
      <c r="E33" s="1044"/>
      <c r="F33" s="1044"/>
      <c r="G33" s="1044"/>
      <c r="H33" s="1044"/>
      <c r="I33" s="1044"/>
      <c r="J33" s="1044"/>
      <c r="K33" s="1044"/>
      <c r="L33" s="1044"/>
      <c r="M33" s="1044"/>
      <c r="N33" s="1044"/>
      <c r="O33" s="1044"/>
      <c r="P33" s="1045"/>
      <c r="Q33" s="1051">
        <v>40</v>
      </c>
      <c r="R33" s="1052"/>
      <c r="S33" s="1052"/>
      <c r="T33" s="1052"/>
      <c r="U33" s="1052"/>
      <c r="V33" s="1052">
        <v>46</v>
      </c>
      <c r="W33" s="1052"/>
      <c r="X33" s="1052"/>
      <c r="Y33" s="1052"/>
      <c r="Z33" s="1052"/>
      <c r="AA33" s="1052">
        <v>-6</v>
      </c>
      <c r="AB33" s="1052"/>
      <c r="AC33" s="1052"/>
      <c r="AD33" s="1052"/>
      <c r="AE33" s="1053"/>
      <c r="AF33" s="1048">
        <v>4</v>
      </c>
      <c r="AG33" s="1049"/>
      <c r="AH33" s="1049"/>
      <c r="AI33" s="1049"/>
      <c r="AJ33" s="1050"/>
      <c r="AK33" s="993">
        <v>11</v>
      </c>
      <c r="AL33" s="984"/>
      <c r="AM33" s="984"/>
      <c r="AN33" s="984"/>
      <c r="AO33" s="984"/>
      <c r="AP33" s="984">
        <v>226</v>
      </c>
      <c r="AQ33" s="984"/>
      <c r="AR33" s="984"/>
      <c r="AS33" s="984"/>
      <c r="AT33" s="984"/>
      <c r="AU33" s="984">
        <v>11</v>
      </c>
      <c r="AV33" s="984"/>
      <c r="AW33" s="984"/>
      <c r="AX33" s="984"/>
      <c r="AY33" s="984"/>
      <c r="AZ33" s="1054"/>
      <c r="BA33" s="1054"/>
      <c r="BB33" s="1054"/>
      <c r="BC33" s="1054"/>
      <c r="BD33" s="1054"/>
      <c r="BE33" s="985" t="s">
        <v>393</v>
      </c>
      <c r="BF33" s="985"/>
      <c r="BG33" s="985"/>
      <c r="BH33" s="985"/>
      <c r="BI33" s="986"/>
      <c r="BJ33" s="214"/>
      <c r="BK33" s="214"/>
      <c r="BL33" s="214"/>
      <c r="BM33" s="214"/>
      <c r="BN33" s="214"/>
      <c r="BO33" s="223"/>
      <c r="BP33" s="223"/>
      <c r="BQ33" s="220">
        <v>27</v>
      </c>
      <c r="BR33" s="221"/>
      <c r="BS33" s="1005"/>
      <c r="BT33" s="1006"/>
      <c r="BU33" s="1006"/>
      <c r="BV33" s="1006"/>
      <c r="BW33" s="1006"/>
      <c r="BX33" s="1006"/>
      <c r="BY33" s="1006"/>
      <c r="BZ33" s="1006"/>
      <c r="CA33" s="1006"/>
      <c r="CB33" s="1006"/>
      <c r="CC33" s="1006"/>
      <c r="CD33" s="1006"/>
      <c r="CE33" s="1006"/>
      <c r="CF33" s="1006"/>
      <c r="CG33" s="1027"/>
      <c r="CH33" s="1002"/>
      <c r="CI33" s="1003"/>
      <c r="CJ33" s="1003"/>
      <c r="CK33" s="1003"/>
      <c r="CL33" s="1004"/>
      <c r="CM33" s="1002"/>
      <c r="CN33" s="1003"/>
      <c r="CO33" s="1003"/>
      <c r="CP33" s="1003"/>
      <c r="CQ33" s="1004"/>
      <c r="CR33" s="1002"/>
      <c r="CS33" s="1003"/>
      <c r="CT33" s="1003"/>
      <c r="CU33" s="1003"/>
      <c r="CV33" s="1004"/>
      <c r="CW33" s="1002"/>
      <c r="CX33" s="1003"/>
      <c r="CY33" s="1003"/>
      <c r="CZ33" s="1003"/>
      <c r="DA33" s="1004"/>
      <c r="DB33" s="1002"/>
      <c r="DC33" s="1003"/>
      <c r="DD33" s="1003"/>
      <c r="DE33" s="1003"/>
      <c r="DF33" s="1004"/>
      <c r="DG33" s="1002"/>
      <c r="DH33" s="1003"/>
      <c r="DI33" s="1003"/>
      <c r="DJ33" s="1003"/>
      <c r="DK33" s="1004"/>
      <c r="DL33" s="1002"/>
      <c r="DM33" s="1003"/>
      <c r="DN33" s="1003"/>
      <c r="DO33" s="1003"/>
      <c r="DP33" s="1004"/>
      <c r="DQ33" s="1002"/>
      <c r="DR33" s="1003"/>
      <c r="DS33" s="1003"/>
      <c r="DT33" s="1003"/>
      <c r="DU33" s="1004"/>
      <c r="DV33" s="1005"/>
      <c r="DW33" s="1006"/>
      <c r="DX33" s="1006"/>
      <c r="DY33" s="1006"/>
      <c r="DZ33" s="1007"/>
      <c r="EA33" s="212"/>
    </row>
    <row r="34" spans="1:131" ht="26.25" customHeight="1" x14ac:dyDescent="0.2">
      <c r="A34" s="224">
        <v>7</v>
      </c>
      <c r="B34" s="1043" t="s">
        <v>396</v>
      </c>
      <c r="C34" s="1044"/>
      <c r="D34" s="1044"/>
      <c r="E34" s="1044"/>
      <c r="F34" s="1044"/>
      <c r="G34" s="1044"/>
      <c r="H34" s="1044"/>
      <c r="I34" s="1044"/>
      <c r="J34" s="1044"/>
      <c r="K34" s="1044"/>
      <c r="L34" s="1044"/>
      <c r="M34" s="1044"/>
      <c r="N34" s="1044"/>
      <c r="O34" s="1044"/>
      <c r="P34" s="1045"/>
      <c r="Q34" s="1051">
        <v>18</v>
      </c>
      <c r="R34" s="1052"/>
      <c r="S34" s="1052"/>
      <c r="T34" s="1052"/>
      <c r="U34" s="1052"/>
      <c r="V34" s="1052">
        <v>21</v>
      </c>
      <c r="W34" s="1052"/>
      <c r="X34" s="1052"/>
      <c r="Y34" s="1052"/>
      <c r="Z34" s="1052"/>
      <c r="AA34" s="1052">
        <v>-3</v>
      </c>
      <c r="AB34" s="1052"/>
      <c r="AC34" s="1052"/>
      <c r="AD34" s="1052"/>
      <c r="AE34" s="1053"/>
      <c r="AF34" s="1048">
        <v>3</v>
      </c>
      <c r="AG34" s="1049"/>
      <c r="AH34" s="1049"/>
      <c r="AI34" s="1049"/>
      <c r="AJ34" s="1050"/>
      <c r="AK34" s="993">
        <v>6</v>
      </c>
      <c r="AL34" s="984"/>
      <c r="AM34" s="984"/>
      <c r="AN34" s="984"/>
      <c r="AO34" s="984"/>
      <c r="AP34" s="984">
        <v>25</v>
      </c>
      <c r="AQ34" s="984"/>
      <c r="AR34" s="984"/>
      <c r="AS34" s="984"/>
      <c r="AT34" s="984"/>
      <c r="AU34" s="984">
        <v>6</v>
      </c>
      <c r="AV34" s="984"/>
      <c r="AW34" s="984"/>
      <c r="AX34" s="984"/>
      <c r="AY34" s="984"/>
      <c r="AZ34" s="1054"/>
      <c r="BA34" s="1054"/>
      <c r="BB34" s="1054"/>
      <c r="BC34" s="1054"/>
      <c r="BD34" s="1054"/>
      <c r="BE34" s="985" t="s">
        <v>393</v>
      </c>
      <c r="BF34" s="985"/>
      <c r="BG34" s="985"/>
      <c r="BH34" s="985"/>
      <c r="BI34" s="986"/>
      <c r="BJ34" s="214"/>
      <c r="BK34" s="214"/>
      <c r="BL34" s="214"/>
      <c r="BM34" s="214"/>
      <c r="BN34" s="214"/>
      <c r="BO34" s="223"/>
      <c r="BP34" s="223"/>
      <c r="BQ34" s="220">
        <v>28</v>
      </c>
      <c r="BR34" s="221"/>
      <c r="BS34" s="1005"/>
      <c r="BT34" s="1006"/>
      <c r="BU34" s="1006"/>
      <c r="BV34" s="1006"/>
      <c r="BW34" s="1006"/>
      <c r="BX34" s="1006"/>
      <c r="BY34" s="1006"/>
      <c r="BZ34" s="1006"/>
      <c r="CA34" s="1006"/>
      <c r="CB34" s="1006"/>
      <c r="CC34" s="1006"/>
      <c r="CD34" s="1006"/>
      <c r="CE34" s="1006"/>
      <c r="CF34" s="1006"/>
      <c r="CG34" s="1027"/>
      <c r="CH34" s="1002"/>
      <c r="CI34" s="1003"/>
      <c r="CJ34" s="1003"/>
      <c r="CK34" s="1003"/>
      <c r="CL34" s="1004"/>
      <c r="CM34" s="1002"/>
      <c r="CN34" s="1003"/>
      <c r="CO34" s="1003"/>
      <c r="CP34" s="1003"/>
      <c r="CQ34" s="1004"/>
      <c r="CR34" s="1002"/>
      <c r="CS34" s="1003"/>
      <c r="CT34" s="1003"/>
      <c r="CU34" s="1003"/>
      <c r="CV34" s="1004"/>
      <c r="CW34" s="1002"/>
      <c r="CX34" s="1003"/>
      <c r="CY34" s="1003"/>
      <c r="CZ34" s="1003"/>
      <c r="DA34" s="1004"/>
      <c r="DB34" s="1002"/>
      <c r="DC34" s="1003"/>
      <c r="DD34" s="1003"/>
      <c r="DE34" s="1003"/>
      <c r="DF34" s="1004"/>
      <c r="DG34" s="1002"/>
      <c r="DH34" s="1003"/>
      <c r="DI34" s="1003"/>
      <c r="DJ34" s="1003"/>
      <c r="DK34" s="1004"/>
      <c r="DL34" s="1002"/>
      <c r="DM34" s="1003"/>
      <c r="DN34" s="1003"/>
      <c r="DO34" s="1003"/>
      <c r="DP34" s="1004"/>
      <c r="DQ34" s="1002"/>
      <c r="DR34" s="1003"/>
      <c r="DS34" s="1003"/>
      <c r="DT34" s="1003"/>
      <c r="DU34" s="1004"/>
      <c r="DV34" s="1005"/>
      <c r="DW34" s="1006"/>
      <c r="DX34" s="1006"/>
      <c r="DY34" s="1006"/>
      <c r="DZ34" s="1007"/>
      <c r="EA34" s="212"/>
    </row>
    <row r="35" spans="1:131" ht="26.25" customHeight="1" x14ac:dyDescent="0.2">
      <c r="A35" s="224">
        <v>8</v>
      </c>
      <c r="B35" s="1043" t="s">
        <v>397</v>
      </c>
      <c r="C35" s="1044"/>
      <c r="D35" s="1044"/>
      <c r="E35" s="1044"/>
      <c r="F35" s="1044"/>
      <c r="G35" s="1044"/>
      <c r="H35" s="1044"/>
      <c r="I35" s="1044"/>
      <c r="J35" s="1044"/>
      <c r="K35" s="1044"/>
      <c r="L35" s="1044"/>
      <c r="M35" s="1044"/>
      <c r="N35" s="1044"/>
      <c r="O35" s="1044"/>
      <c r="P35" s="1045"/>
      <c r="Q35" s="1051">
        <v>6</v>
      </c>
      <c r="R35" s="1052"/>
      <c r="S35" s="1052"/>
      <c r="T35" s="1052"/>
      <c r="U35" s="1052"/>
      <c r="V35" s="1052">
        <v>6</v>
      </c>
      <c r="W35" s="1052"/>
      <c r="X35" s="1052"/>
      <c r="Y35" s="1052"/>
      <c r="Z35" s="1052"/>
      <c r="AA35" s="1052">
        <v>0</v>
      </c>
      <c r="AB35" s="1052"/>
      <c r="AC35" s="1052"/>
      <c r="AD35" s="1052"/>
      <c r="AE35" s="1053"/>
      <c r="AF35" s="1048">
        <v>1</v>
      </c>
      <c r="AG35" s="1049"/>
      <c r="AH35" s="1049"/>
      <c r="AI35" s="1049"/>
      <c r="AJ35" s="1050"/>
      <c r="AK35" s="993">
        <v>3</v>
      </c>
      <c r="AL35" s="984"/>
      <c r="AM35" s="984"/>
      <c r="AN35" s="984"/>
      <c r="AO35" s="984"/>
      <c r="AP35" s="984">
        <v>4</v>
      </c>
      <c r="AQ35" s="984"/>
      <c r="AR35" s="984"/>
      <c r="AS35" s="984"/>
      <c r="AT35" s="984"/>
      <c r="AU35" s="984">
        <v>3</v>
      </c>
      <c r="AV35" s="984"/>
      <c r="AW35" s="984"/>
      <c r="AX35" s="984"/>
      <c r="AY35" s="984"/>
      <c r="AZ35" s="1054"/>
      <c r="BA35" s="1054"/>
      <c r="BB35" s="1054"/>
      <c r="BC35" s="1054"/>
      <c r="BD35" s="1054"/>
      <c r="BE35" s="985" t="s">
        <v>393</v>
      </c>
      <c r="BF35" s="985"/>
      <c r="BG35" s="985"/>
      <c r="BH35" s="985"/>
      <c r="BI35" s="986"/>
      <c r="BJ35" s="214"/>
      <c r="BK35" s="214"/>
      <c r="BL35" s="214"/>
      <c r="BM35" s="214"/>
      <c r="BN35" s="214"/>
      <c r="BO35" s="223"/>
      <c r="BP35" s="223"/>
      <c r="BQ35" s="220">
        <v>29</v>
      </c>
      <c r="BR35" s="221"/>
      <c r="BS35" s="1005"/>
      <c r="BT35" s="1006"/>
      <c r="BU35" s="1006"/>
      <c r="BV35" s="1006"/>
      <c r="BW35" s="1006"/>
      <c r="BX35" s="1006"/>
      <c r="BY35" s="1006"/>
      <c r="BZ35" s="1006"/>
      <c r="CA35" s="1006"/>
      <c r="CB35" s="1006"/>
      <c r="CC35" s="1006"/>
      <c r="CD35" s="1006"/>
      <c r="CE35" s="1006"/>
      <c r="CF35" s="1006"/>
      <c r="CG35" s="1027"/>
      <c r="CH35" s="1002"/>
      <c r="CI35" s="1003"/>
      <c r="CJ35" s="1003"/>
      <c r="CK35" s="1003"/>
      <c r="CL35" s="1004"/>
      <c r="CM35" s="1002"/>
      <c r="CN35" s="1003"/>
      <c r="CO35" s="1003"/>
      <c r="CP35" s="1003"/>
      <c r="CQ35" s="1004"/>
      <c r="CR35" s="1002"/>
      <c r="CS35" s="1003"/>
      <c r="CT35" s="1003"/>
      <c r="CU35" s="1003"/>
      <c r="CV35" s="1004"/>
      <c r="CW35" s="1002"/>
      <c r="CX35" s="1003"/>
      <c r="CY35" s="1003"/>
      <c r="CZ35" s="1003"/>
      <c r="DA35" s="1004"/>
      <c r="DB35" s="1002"/>
      <c r="DC35" s="1003"/>
      <c r="DD35" s="1003"/>
      <c r="DE35" s="1003"/>
      <c r="DF35" s="1004"/>
      <c r="DG35" s="1002"/>
      <c r="DH35" s="1003"/>
      <c r="DI35" s="1003"/>
      <c r="DJ35" s="1003"/>
      <c r="DK35" s="1004"/>
      <c r="DL35" s="1002"/>
      <c r="DM35" s="1003"/>
      <c r="DN35" s="1003"/>
      <c r="DO35" s="1003"/>
      <c r="DP35" s="1004"/>
      <c r="DQ35" s="1002"/>
      <c r="DR35" s="1003"/>
      <c r="DS35" s="1003"/>
      <c r="DT35" s="1003"/>
      <c r="DU35" s="1004"/>
      <c r="DV35" s="1005"/>
      <c r="DW35" s="1006"/>
      <c r="DX35" s="1006"/>
      <c r="DY35" s="1006"/>
      <c r="DZ35" s="1007"/>
      <c r="EA35" s="212"/>
    </row>
    <row r="36" spans="1:131" ht="26.25" customHeight="1" x14ac:dyDescent="0.2">
      <c r="A36" s="224">
        <v>9</v>
      </c>
      <c r="B36" s="1043"/>
      <c r="C36" s="1044"/>
      <c r="D36" s="1044"/>
      <c r="E36" s="1044"/>
      <c r="F36" s="1044"/>
      <c r="G36" s="1044"/>
      <c r="H36" s="1044"/>
      <c r="I36" s="1044"/>
      <c r="J36" s="1044"/>
      <c r="K36" s="1044"/>
      <c r="L36" s="1044"/>
      <c r="M36" s="1044"/>
      <c r="N36" s="1044"/>
      <c r="O36" s="1044"/>
      <c r="P36" s="1045"/>
      <c r="Q36" s="1051"/>
      <c r="R36" s="1052"/>
      <c r="S36" s="1052"/>
      <c r="T36" s="1052"/>
      <c r="U36" s="1052"/>
      <c r="V36" s="1052"/>
      <c r="W36" s="1052"/>
      <c r="X36" s="1052"/>
      <c r="Y36" s="1052"/>
      <c r="Z36" s="1052"/>
      <c r="AA36" s="1052"/>
      <c r="AB36" s="1052"/>
      <c r="AC36" s="1052"/>
      <c r="AD36" s="1052"/>
      <c r="AE36" s="1053"/>
      <c r="AF36" s="1048"/>
      <c r="AG36" s="1049"/>
      <c r="AH36" s="1049"/>
      <c r="AI36" s="1049"/>
      <c r="AJ36" s="1050"/>
      <c r="AK36" s="993"/>
      <c r="AL36" s="984"/>
      <c r="AM36" s="984"/>
      <c r="AN36" s="984"/>
      <c r="AO36" s="984"/>
      <c r="AP36" s="984"/>
      <c r="AQ36" s="984"/>
      <c r="AR36" s="984"/>
      <c r="AS36" s="984"/>
      <c r="AT36" s="984"/>
      <c r="AU36" s="984"/>
      <c r="AV36" s="984"/>
      <c r="AW36" s="984"/>
      <c r="AX36" s="984"/>
      <c r="AY36" s="984"/>
      <c r="AZ36" s="1054"/>
      <c r="BA36" s="1054"/>
      <c r="BB36" s="1054"/>
      <c r="BC36" s="1054"/>
      <c r="BD36" s="1054"/>
      <c r="BE36" s="985"/>
      <c r="BF36" s="985"/>
      <c r="BG36" s="985"/>
      <c r="BH36" s="985"/>
      <c r="BI36" s="986"/>
      <c r="BJ36" s="214"/>
      <c r="BK36" s="214"/>
      <c r="BL36" s="214"/>
      <c r="BM36" s="214"/>
      <c r="BN36" s="214"/>
      <c r="BO36" s="223"/>
      <c r="BP36" s="223"/>
      <c r="BQ36" s="220">
        <v>30</v>
      </c>
      <c r="BR36" s="221"/>
      <c r="BS36" s="1005"/>
      <c r="BT36" s="1006"/>
      <c r="BU36" s="1006"/>
      <c r="BV36" s="1006"/>
      <c r="BW36" s="1006"/>
      <c r="BX36" s="1006"/>
      <c r="BY36" s="1006"/>
      <c r="BZ36" s="1006"/>
      <c r="CA36" s="1006"/>
      <c r="CB36" s="1006"/>
      <c r="CC36" s="1006"/>
      <c r="CD36" s="1006"/>
      <c r="CE36" s="1006"/>
      <c r="CF36" s="1006"/>
      <c r="CG36" s="1027"/>
      <c r="CH36" s="1002"/>
      <c r="CI36" s="1003"/>
      <c r="CJ36" s="1003"/>
      <c r="CK36" s="1003"/>
      <c r="CL36" s="1004"/>
      <c r="CM36" s="1002"/>
      <c r="CN36" s="1003"/>
      <c r="CO36" s="1003"/>
      <c r="CP36" s="1003"/>
      <c r="CQ36" s="1004"/>
      <c r="CR36" s="1002"/>
      <c r="CS36" s="1003"/>
      <c r="CT36" s="1003"/>
      <c r="CU36" s="1003"/>
      <c r="CV36" s="1004"/>
      <c r="CW36" s="1002"/>
      <c r="CX36" s="1003"/>
      <c r="CY36" s="1003"/>
      <c r="CZ36" s="1003"/>
      <c r="DA36" s="1004"/>
      <c r="DB36" s="1002"/>
      <c r="DC36" s="1003"/>
      <c r="DD36" s="1003"/>
      <c r="DE36" s="1003"/>
      <c r="DF36" s="1004"/>
      <c r="DG36" s="1002"/>
      <c r="DH36" s="1003"/>
      <c r="DI36" s="1003"/>
      <c r="DJ36" s="1003"/>
      <c r="DK36" s="1004"/>
      <c r="DL36" s="1002"/>
      <c r="DM36" s="1003"/>
      <c r="DN36" s="1003"/>
      <c r="DO36" s="1003"/>
      <c r="DP36" s="1004"/>
      <c r="DQ36" s="1002"/>
      <c r="DR36" s="1003"/>
      <c r="DS36" s="1003"/>
      <c r="DT36" s="1003"/>
      <c r="DU36" s="1004"/>
      <c r="DV36" s="1005"/>
      <c r="DW36" s="1006"/>
      <c r="DX36" s="1006"/>
      <c r="DY36" s="1006"/>
      <c r="DZ36" s="1007"/>
      <c r="EA36" s="212"/>
    </row>
    <row r="37" spans="1:131" ht="26.25" customHeight="1" x14ac:dyDescent="0.2">
      <c r="A37" s="224">
        <v>10</v>
      </c>
      <c r="B37" s="1043"/>
      <c r="C37" s="1044"/>
      <c r="D37" s="1044"/>
      <c r="E37" s="1044"/>
      <c r="F37" s="1044"/>
      <c r="G37" s="1044"/>
      <c r="H37" s="1044"/>
      <c r="I37" s="1044"/>
      <c r="J37" s="1044"/>
      <c r="K37" s="1044"/>
      <c r="L37" s="1044"/>
      <c r="M37" s="1044"/>
      <c r="N37" s="1044"/>
      <c r="O37" s="1044"/>
      <c r="P37" s="1045"/>
      <c r="Q37" s="1051"/>
      <c r="R37" s="1052"/>
      <c r="S37" s="1052"/>
      <c r="T37" s="1052"/>
      <c r="U37" s="1052"/>
      <c r="V37" s="1052"/>
      <c r="W37" s="1052"/>
      <c r="X37" s="1052"/>
      <c r="Y37" s="1052"/>
      <c r="Z37" s="1052"/>
      <c r="AA37" s="1052"/>
      <c r="AB37" s="1052"/>
      <c r="AC37" s="1052"/>
      <c r="AD37" s="1052"/>
      <c r="AE37" s="1053"/>
      <c r="AF37" s="1048"/>
      <c r="AG37" s="1049"/>
      <c r="AH37" s="1049"/>
      <c r="AI37" s="1049"/>
      <c r="AJ37" s="1050"/>
      <c r="AK37" s="993"/>
      <c r="AL37" s="984"/>
      <c r="AM37" s="984"/>
      <c r="AN37" s="984"/>
      <c r="AO37" s="984"/>
      <c r="AP37" s="984"/>
      <c r="AQ37" s="984"/>
      <c r="AR37" s="984"/>
      <c r="AS37" s="984"/>
      <c r="AT37" s="984"/>
      <c r="AU37" s="984"/>
      <c r="AV37" s="984"/>
      <c r="AW37" s="984"/>
      <c r="AX37" s="984"/>
      <c r="AY37" s="984"/>
      <c r="AZ37" s="1054"/>
      <c r="BA37" s="1054"/>
      <c r="BB37" s="1054"/>
      <c r="BC37" s="1054"/>
      <c r="BD37" s="1054"/>
      <c r="BE37" s="985"/>
      <c r="BF37" s="985"/>
      <c r="BG37" s="985"/>
      <c r="BH37" s="985"/>
      <c r="BI37" s="986"/>
      <c r="BJ37" s="214"/>
      <c r="BK37" s="214"/>
      <c r="BL37" s="214"/>
      <c r="BM37" s="214"/>
      <c r="BN37" s="214"/>
      <c r="BO37" s="223"/>
      <c r="BP37" s="223"/>
      <c r="BQ37" s="220">
        <v>31</v>
      </c>
      <c r="BR37" s="221"/>
      <c r="BS37" s="1005"/>
      <c r="BT37" s="1006"/>
      <c r="BU37" s="1006"/>
      <c r="BV37" s="1006"/>
      <c r="BW37" s="1006"/>
      <c r="BX37" s="1006"/>
      <c r="BY37" s="1006"/>
      <c r="BZ37" s="1006"/>
      <c r="CA37" s="1006"/>
      <c r="CB37" s="1006"/>
      <c r="CC37" s="1006"/>
      <c r="CD37" s="1006"/>
      <c r="CE37" s="1006"/>
      <c r="CF37" s="1006"/>
      <c r="CG37" s="1027"/>
      <c r="CH37" s="1002"/>
      <c r="CI37" s="1003"/>
      <c r="CJ37" s="1003"/>
      <c r="CK37" s="1003"/>
      <c r="CL37" s="1004"/>
      <c r="CM37" s="1002"/>
      <c r="CN37" s="1003"/>
      <c r="CO37" s="1003"/>
      <c r="CP37" s="1003"/>
      <c r="CQ37" s="1004"/>
      <c r="CR37" s="1002"/>
      <c r="CS37" s="1003"/>
      <c r="CT37" s="1003"/>
      <c r="CU37" s="1003"/>
      <c r="CV37" s="1004"/>
      <c r="CW37" s="1002"/>
      <c r="CX37" s="1003"/>
      <c r="CY37" s="1003"/>
      <c r="CZ37" s="1003"/>
      <c r="DA37" s="1004"/>
      <c r="DB37" s="1002"/>
      <c r="DC37" s="1003"/>
      <c r="DD37" s="1003"/>
      <c r="DE37" s="1003"/>
      <c r="DF37" s="1004"/>
      <c r="DG37" s="1002"/>
      <c r="DH37" s="1003"/>
      <c r="DI37" s="1003"/>
      <c r="DJ37" s="1003"/>
      <c r="DK37" s="1004"/>
      <c r="DL37" s="1002"/>
      <c r="DM37" s="1003"/>
      <c r="DN37" s="1003"/>
      <c r="DO37" s="1003"/>
      <c r="DP37" s="1004"/>
      <c r="DQ37" s="1002"/>
      <c r="DR37" s="1003"/>
      <c r="DS37" s="1003"/>
      <c r="DT37" s="1003"/>
      <c r="DU37" s="1004"/>
      <c r="DV37" s="1005"/>
      <c r="DW37" s="1006"/>
      <c r="DX37" s="1006"/>
      <c r="DY37" s="1006"/>
      <c r="DZ37" s="1007"/>
      <c r="EA37" s="212"/>
    </row>
    <row r="38" spans="1:131" ht="26.25" customHeight="1" x14ac:dyDescent="0.2">
      <c r="A38" s="224">
        <v>11</v>
      </c>
      <c r="B38" s="1043"/>
      <c r="C38" s="1044"/>
      <c r="D38" s="1044"/>
      <c r="E38" s="1044"/>
      <c r="F38" s="1044"/>
      <c r="G38" s="1044"/>
      <c r="H38" s="1044"/>
      <c r="I38" s="1044"/>
      <c r="J38" s="1044"/>
      <c r="K38" s="1044"/>
      <c r="L38" s="1044"/>
      <c r="M38" s="1044"/>
      <c r="N38" s="1044"/>
      <c r="O38" s="1044"/>
      <c r="P38" s="1045"/>
      <c r="Q38" s="1051"/>
      <c r="R38" s="1052"/>
      <c r="S38" s="1052"/>
      <c r="T38" s="1052"/>
      <c r="U38" s="1052"/>
      <c r="V38" s="1052"/>
      <c r="W38" s="1052"/>
      <c r="X38" s="1052"/>
      <c r="Y38" s="1052"/>
      <c r="Z38" s="1052"/>
      <c r="AA38" s="1052"/>
      <c r="AB38" s="1052"/>
      <c r="AC38" s="1052"/>
      <c r="AD38" s="1052"/>
      <c r="AE38" s="1053"/>
      <c r="AF38" s="1048"/>
      <c r="AG38" s="1049"/>
      <c r="AH38" s="1049"/>
      <c r="AI38" s="1049"/>
      <c r="AJ38" s="1050"/>
      <c r="AK38" s="993"/>
      <c r="AL38" s="984"/>
      <c r="AM38" s="984"/>
      <c r="AN38" s="984"/>
      <c r="AO38" s="984"/>
      <c r="AP38" s="984"/>
      <c r="AQ38" s="984"/>
      <c r="AR38" s="984"/>
      <c r="AS38" s="984"/>
      <c r="AT38" s="984"/>
      <c r="AU38" s="984"/>
      <c r="AV38" s="984"/>
      <c r="AW38" s="984"/>
      <c r="AX38" s="984"/>
      <c r="AY38" s="984"/>
      <c r="AZ38" s="1054"/>
      <c r="BA38" s="1054"/>
      <c r="BB38" s="1054"/>
      <c r="BC38" s="1054"/>
      <c r="BD38" s="1054"/>
      <c r="BE38" s="985"/>
      <c r="BF38" s="985"/>
      <c r="BG38" s="985"/>
      <c r="BH38" s="985"/>
      <c r="BI38" s="986"/>
      <c r="BJ38" s="214"/>
      <c r="BK38" s="214"/>
      <c r="BL38" s="214"/>
      <c r="BM38" s="214"/>
      <c r="BN38" s="214"/>
      <c r="BO38" s="223"/>
      <c r="BP38" s="223"/>
      <c r="BQ38" s="220">
        <v>32</v>
      </c>
      <c r="BR38" s="221"/>
      <c r="BS38" s="1005"/>
      <c r="BT38" s="1006"/>
      <c r="BU38" s="1006"/>
      <c r="BV38" s="1006"/>
      <c r="BW38" s="1006"/>
      <c r="BX38" s="1006"/>
      <c r="BY38" s="1006"/>
      <c r="BZ38" s="1006"/>
      <c r="CA38" s="1006"/>
      <c r="CB38" s="1006"/>
      <c r="CC38" s="1006"/>
      <c r="CD38" s="1006"/>
      <c r="CE38" s="1006"/>
      <c r="CF38" s="1006"/>
      <c r="CG38" s="1027"/>
      <c r="CH38" s="1002"/>
      <c r="CI38" s="1003"/>
      <c r="CJ38" s="1003"/>
      <c r="CK38" s="1003"/>
      <c r="CL38" s="1004"/>
      <c r="CM38" s="1002"/>
      <c r="CN38" s="1003"/>
      <c r="CO38" s="1003"/>
      <c r="CP38" s="1003"/>
      <c r="CQ38" s="1004"/>
      <c r="CR38" s="1002"/>
      <c r="CS38" s="1003"/>
      <c r="CT38" s="1003"/>
      <c r="CU38" s="1003"/>
      <c r="CV38" s="1004"/>
      <c r="CW38" s="1002"/>
      <c r="CX38" s="1003"/>
      <c r="CY38" s="1003"/>
      <c r="CZ38" s="1003"/>
      <c r="DA38" s="1004"/>
      <c r="DB38" s="1002"/>
      <c r="DC38" s="1003"/>
      <c r="DD38" s="1003"/>
      <c r="DE38" s="1003"/>
      <c r="DF38" s="1004"/>
      <c r="DG38" s="1002"/>
      <c r="DH38" s="1003"/>
      <c r="DI38" s="1003"/>
      <c r="DJ38" s="1003"/>
      <c r="DK38" s="1004"/>
      <c r="DL38" s="1002"/>
      <c r="DM38" s="1003"/>
      <c r="DN38" s="1003"/>
      <c r="DO38" s="1003"/>
      <c r="DP38" s="1004"/>
      <c r="DQ38" s="1002"/>
      <c r="DR38" s="1003"/>
      <c r="DS38" s="1003"/>
      <c r="DT38" s="1003"/>
      <c r="DU38" s="1004"/>
      <c r="DV38" s="1005"/>
      <c r="DW38" s="1006"/>
      <c r="DX38" s="1006"/>
      <c r="DY38" s="1006"/>
      <c r="DZ38" s="1007"/>
      <c r="EA38" s="212"/>
    </row>
    <row r="39" spans="1:131" ht="26.25" customHeight="1" x14ac:dyDescent="0.2">
      <c r="A39" s="224">
        <v>12</v>
      </c>
      <c r="B39" s="1043"/>
      <c r="C39" s="1044"/>
      <c r="D39" s="1044"/>
      <c r="E39" s="1044"/>
      <c r="F39" s="1044"/>
      <c r="G39" s="1044"/>
      <c r="H39" s="1044"/>
      <c r="I39" s="1044"/>
      <c r="J39" s="1044"/>
      <c r="K39" s="1044"/>
      <c r="L39" s="1044"/>
      <c r="M39" s="1044"/>
      <c r="N39" s="1044"/>
      <c r="O39" s="1044"/>
      <c r="P39" s="1045"/>
      <c r="Q39" s="1051"/>
      <c r="R39" s="1052"/>
      <c r="S39" s="1052"/>
      <c r="T39" s="1052"/>
      <c r="U39" s="1052"/>
      <c r="V39" s="1052"/>
      <c r="W39" s="1052"/>
      <c r="X39" s="1052"/>
      <c r="Y39" s="1052"/>
      <c r="Z39" s="1052"/>
      <c r="AA39" s="1052"/>
      <c r="AB39" s="1052"/>
      <c r="AC39" s="1052"/>
      <c r="AD39" s="1052"/>
      <c r="AE39" s="1053"/>
      <c r="AF39" s="1048"/>
      <c r="AG39" s="1049"/>
      <c r="AH39" s="1049"/>
      <c r="AI39" s="1049"/>
      <c r="AJ39" s="1050"/>
      <c r="AK39" s="993"/>
      <c r="AL39" s="984"/>
      <c r="AM39" s="984"/>
      <c r="AN39" s="984"/>
      <c r="AO39" s="984"/>
      <c r="AP39" s="984"/>
      <c r="AQ39" s="984"/>
      <c r="AR39" s="984"/>
      <c r="AS39" s="984"/>
      <c r="AT39" s="984"/>
      <c r="AU39" s="984"/>
      <c r="AV39" s="984"/>
      <c r="AW39" s="984"/>
      <c r="AX39" s="984"/>
      <c r="AY39" s="984"/>
      <c r="AZ39" s="1054"/>
      <c r="BA39" s="1054"/>
      <c r="BB39" s="1054"/>
      <c r="BC39" s="1054"/>
      <c r="BD39" s="1054"/>
      <c r="BE39" s="985"/>
      <c r="BF39" s="985"/>
      <c r="BG39" s="985"/>
      <c r="BH39" s="985"/>
      <c r="BI39" s="986"/>
      <c r="BJ39" s="214"/>
      <c r="BK39" s="214"/>
      <c r="BL39" s="214"/>
      <c r="BM39" s="214"/>
      <c r="BN39" s="214"/>
      <c r="BO39" s="223"/>
      <c r="BP39" s="223"/>
      <c r="BQ39" s="220">
        <v>33</v>
      </c>
      <c r="BR39" s="221"/>
      <c r="BS39" s="1005"/>
      <c r="BT39" s="1006"/>
      <c r="BU39" s="1006"/>
      <c r="BV39" s="1006"/>
      <c r="BW39" s="1006"/>
      <c r="BX39" s="1006"/>
      <c r="BY39" s="1006"/>
      <c r="BZ39" s="1006"/>
      <c r="CA39" s="1006"/>
      <c r="CB39" s="1006"/>
      <c r="CC39" s="1006"/>
      <c r="CD39" s="1006"/>
      <c r="CE39" s="1006"/>
      <c r="CF39" s="1006"/>
      <c r="CG39" s="1027"/>
      <c r="CH39" s="1002"/>
      <c r="CI39" s="1003"/>
      <c r="CJ39" s="1003"/>
      <c r="CK39" s="1003"/>
      <c r="CL39" s="1004"/>
      <c r="CM39" s="1002"/>
      <c r="CN39" s="1003"/>
      <c r="CO39" s="1003"/>
      <c r="CP39" s="1003"/>
      <c r="CQ39" s="1004"/>
      <c r="CR39" s="1002"/>
      <c r="CS39" s="1003"/>
      <c r="CT39" s="1003"/>
      <c r="CU39" s="1003"/>
      <c r="CV39" s="1004"/>
      <c r="CW39" s="1002"/>
      <c r="CX39" s="1003"/>
      <c r="CY39" s="1003"/>
      <c r="CZ39" s="1003"/>
      <c r="DA39" s="1004"/>
      <c r="DB39" s="1002"/>
      <c r="DC39" s="1003"/>
      <c r="DD39" s="1003"/>
      <c r="DE39" s="1003"/>
      <c r="DF39" s="1004"/>
      <c r="DG39" s="1002"/>
      <c r="DH39" s="1003"/>
      <c r="DI39" s="1003"/>
      <c r="DJ39" s="1003"/>
      <c r="DK39" s="1004"/>
      <c r="DL39" s="1002"/>
      <c r="DM39" s="1003"/>
      <c r="DN39" s="1003"/>
      <c r="DO39" s="1003"/>
      <c r="DP39" s="1004"/>
      <c r="DQ39" s="1002"/>
      <c r="DR39" s="1003"/>
      <c r="DS39" s="1003"/>
      <c r="DT39" s="1003"/>
      <c r="DU39" s="1004"/>
      <c r="DV39" s="1005"/>
      <c r="DW39" s="1006"/>
      <c r="DX39" s="1006"/>
      <c r="DY39" s="1006"/>
      <c r="DZ39" s="1007"/>
      <c r="EA39" s="212"/>
    </row>
    <row r="40" spans="1:131" ht="26.25" customHeight="1" x14ac:dyDescent="0.2">
      <c r="A40" s="220">
        <v>13</v>
      </c>
      <c r="B40" s="1043"/>
      <c r="C40" s="1044"/>
      <c r="D40" s="1044"/>
      <c r="E40" s="1044"/>
      <c r="F40" s="1044"/>
      <c r="G40" s="1044"/>
      <c r="H40" s="1044"/>
      <c r="I40" s="1044"/>
      <c r="J40" s="1044"/>
      <c r="K40" s="1044"/>
      <c r="L40" s="1044"/>
      <c r="M40" s="1044"/>
      <c r="N40" s="1044"/>
      <c r="O40" s="1044"/>
      <c r="P40" s="1045"/>
      <c r="Q40" s="1051"/>
      <c r="R40" s="1052"/>
      <c r="S40" s="1052"/>
      <c r="T40" s="1052"/>
      <c r="U40" s="1052"/>
      <c r="V40" s="1052"/>
      <c r="W40" s="1052"/>
      <c r="X40" s="1052"/>
      <c r="Y40" s="1052"/>
      <c r="Z40" s="1052"/>
      <c r="AA40" s="1052"/>
      <c r="AB40" s="1052"/>
      <c r="AC40" s="1052"/>
      <c r="AD40" s="1052"/>
      <c r="AE40" s="1053"/>
      <c r="AF40" s="1048"/>
      <c r="AG40" s="1049"/>
      <c r="AH40" s="1049"/>
      <c r="AI40" s="1049"/>
      <c r="AJ40" s="1050"/>
      <c r="AK40" s="993"/>
      <c r="AL40" s="984"/>
      <c r="AM40" s="984"/>
      <c r="AN40" s="984"/>
      <c r="AO40" s="984"/>
      <c r="AP40" s="984"/>
      <c r="AQ40" s="984"/>
      <c r="AR40" s="984"/>
      <c r="AS40" s="984"/>
      <c r="AT40" s="984"/>
      <c r="AU40" s="984"/>
      <c r="AV40" s="984"/>
      <c r="AW40" s="984"/>
      <c r="AX40" s="984"/>
      <c r="AY40" s="984"/>
      <c r="AZ40" s="1054"/>
      <c r="BA40" s="1054"/>
      <c r="BB40" s="1054"/>
      <c r="BC40" s="1054"/>
      <c r="BD40" s="1054"/>
      <c r="BE40" s="985"/>
      <c r="BF40" s="985"/>
      <c r="BG40" s="985"/>
      <c r="BH40" s="985"/>
      <c r="BI40" s="986"/>
      <c r="BJ40" s="214"/>
      <c r="BK40" s="214"/>
      <c r="BL40" s="214"/>
      <c r="BM40" s="214"/>
      <c r="BN40" s="214"/>
      <c r="BO40" s="223"/>
      <c r="BP40" s="223"/>
      <c r="BQ40" s="220">
        <v>34</v>
      </c>
      <c r="BR40" s="221"/>
      <c r="BS40" s="1005"/>
      <c r="BT40" s="1006"/>
      <c r="BU40" s="1006"/>
      <c r="BV40" s="1006"/>
      <c r="BW40" s="1006"/>
      <c r="BX40" s="1006"/>
      <c r="BY40" s="1006"/>
      <c r="BZ40" s="1006"/>
      <c r="CA40" s="1006"/>
      <c r="CB40" s="1006"/>
      <c r="CC40" s="1006"/>
      <c r="CD40" s="1006"/>
      <c r="CE40" s="1006"/>
      <c r="CF40" s="1006"/>
      <c r="CG40" s="1027"/>
      <c r="CH40" s="1002"/>
      <c r="CI40" s="1003"/>
      <c r="CJ40" s="1003"/>
      <c r="CK40" s="1003"/>
      <c r="CL40" s="1004"/>
      <c r="CM40" s="1002"/>
      <c r="CN40" s="1003"/>
      <c r="CO40" s="1003"/>
      <c r="CP40" s="1003"/>
      <c r="CQ40" s="1004"/>
      <c r="CR40" s="1002"/>
      <c r="CS40" s="1003"/>
      <c r="CT40" s="1003"/>
      <c r="CU40" s="1003"/>
      <c r="CV40" s="1004"/>
      <c r="CW40" s="1002"/>
      <c r="CX40" s="1003"/>
      <c r="CY40" s="1003"/>
      <c r="CZ40" s="1003"/>
      <c r="DA40" s="1004"/>
      <c r="DB40" s="1002"/>
      <c r="DC40" s="1003"/>
      <c r="DD40" s="1003"/>
      <c r="DE40" s="1003"/>
      <c r="DF40" s="1004"/>
      <c r="DG40" s="1002"/>
      <c r="DH40" s="1003"/>
      <c r="DI40" s="1003"/>
      <c r="DJ40" s="1003"/>
      <c r="DK40" s="1004"/>
      <c r="DL40" s="1002"/>
      <c r="DM40" s="1003"/>
      <c r="DN40" s="1003"/>
      <c r="DO40" s="1003"/>
      <c r="DP40" s="1004"/>
      <c r="DQ40" s="1002"/>
      <c r="DR40" s="1003"/>
      <c r="DS40" s="1003"/>
      <c r="DT40" s="1003"/>
      <c r="DU40" s="1004"/>
      <c r="DV40" s="1005"/>
      <c r="DW40" s="1006"/>
      <c r="DX40" s="1006"/>
      <c r="DY40" s="1006"/>
      <c r="DZ40" s="1007"/>
      <c r="EA40" s="212"/>
    </row>
    <row r="41" spans="1:131" ht="26.25" customHeight="1" x14ac:dyDescent="0.2">
      <c r="A41" s="220">
        <v>14</v>
      </c>
      <c r="B41" s="1043"/>
      <c r="C41" s="1044"/>
      <c r="D41" s="1044"/>
      <c r="E41" s="1044"/>
      <c r="F41" s="1044"/>
      <c r="G41" s="1044"/>
      <c r="H41" s="1044"/>
      <c r="I41" s="1044"/>
      <c r="J41" s="1044"/>
      <c r="K41" s="1044"/>
      <c r="L41" s="1044"/>
      <c r="M41" s="1044"/>
      <c r="N41" s="1044"/>
      <c r="O41" s="1044"/>
      <c r="P41" s="1045"/>
      <c r="Q41" s="1051"/>
      <c r="R41" s="1052"/>
      <c r="S41" s="1052"/>
      <c r="T41" s="1052"/>
      <c r="U41" s="1052"/>
      <c r="V41" s="1052"/>
      <c r="W41" s="1052"/>
      <c r="X41" s="1052"/>
      <c r="Y41" s="1052"/>
      <c r="Z41" s="1052"/>
      <c r="AA41" s="1052"/>
      <c r="AB41" s="1052"/>
      <c r="AC41" s="1052"/>
      <c r="AD41" s="1052"/>
      <c r="AE41" s="1053"/>
      <c r="AF41" s="1048"/>
      <c r="AG41" s="1049"/>
      <c r="AH41" s="1049"/>
      <c r="AI41" s="1049"/>
      <c r="AJ41" s="1050"/>
      <c r="AK41" s="993"/>
      <c r="AL41" s="984"/>
      <c r="AM41" s="984"/>
      <c r="AN41" s="984"/>
      <c r="AO41" s="984"/>
      <c r="AP41" s="984"/>
      <c r="AQ41" s="984"/>
      <c r="AR41" s="984"/>
      <c r="AS41" s="984"/>
      <c r="AT41" s="984"/>
      <c r="AU41" s="984"/>
      <c r="AV41" s="984"/>
      <c r="AW41" s="984"/>
      <c r="AX41" s="984"/>
      <c r="AY41" s="984"/>
      <c r="AZ41" s="1054"/>
      <c r="BA41" s="1054"/>
      <c r="BB41" s="1054"/>
      <c r="BC41" s="1054"/>
      <c r="BD41" s="1054"/>
      <c r="BE41" s="985"/>
      <c r="BF41" s="985"/>
      <c r="BG41" s="985"/>
      <c r="BH41" s="985"/>
      <c r="BI41" s="986"/>
      <c r="BJ41" s="214"/>
      <c r="BK41" s="214"/>
      <c r="BL41" s="214"/>
      <c r="BM41" s="214"/>
      <c r="BN41" s="214"/>
      <c r="BO41" s="223"/>
      <c r="BP41" s="223"/>
      <c r="BQ41" s="220">
        <v>35</v>
      </c>
      <c r="BR41" s="221"/>
      <c r="BS41" s="1005"/>
      <c r="BT41" s="1006"/>
      <c r="BU41" s="1006"/>
      <c r="BV41" s="1006"/>
      <c r="BW41" s="1006"/>
      <c r="BX41" s="1006"/>
      <c r="BY41" s="1006"/>
      <c r="BZ41" s="1006"/>
      <c r="CA41" s="1006"/>
      <c r="CB41" s="1006"/>
      <c r="CC41" s="1006"/>
      <c r="CD41" s="1006"/>
      <c r="CE41" s="1006"/>
      <c r="CF41" s="1006"/>
      <c r="CG41" s="1027"/>
      <c r="CH41" s="1002"/>
      <c r="CI41" s="1003"/>
      <c r="CJ41" s="1003"/>
      <c r="CK41" s="1003"/>
      <c r="CL41" s="1004"/>
      <c r="CM41" s="1002"/>
      <c r="CN41" s="1003"/>
      <c r="CO41" s="1003"/>
      <c r="CP41" s="1003"/>
      <c r="CQ41" s="1004"/>
      <c r="CR41" s="1002"/>
      <c r="CS41" s="1003"/>
      <c r="CT41" s="1003"/>
      <c r="CU41" s="1003"/>
      <c r="CV41" s="1004"/>
      <c r="CW41" s="1002"/>
      <c r="CX41" s="1003"/>
      <c r="CY41" s="1003"/>
      <c r="CZ41" s="1003"/>
      <c r="DA41" s="1004"/>
      <c r="DB41" s="1002"/>
      <c r="DC41" s="1003"/>
      <c r="DD41" s="1003"/>
      <c r="DE41" s="1003"/>
      <c r="DF41" s="1004"/>
      <c r="DG41" s="1002"/>
      <c r="DH41" s="1003"/>
      <c r="DI41" s="1003"/>
      <c r="DJ41" s="1003"/>
      <c r="DK41" s="1004"/>
      <c r="DL41" s="1002"/>
      <c r="DM41" s="1003"/>
      <c r="DN41" s="1003"/>
      <c r="DO41" s="1003"/>
      <c r="DP41" s="1004"/>
      <c r="DQ41" s="1002"/>
      <c r="DR41" s="1003"/>
      <c r="DS41" s="1003"/>
      <c r="DT41" s="1003"/>
      <c r="DU41" s="1004"/>
      <c r="DV41" s="1005"/>
      <c r="DW41" s="1006"/>
      <c r="DX41" s="1006"/>
      <c r="DY41" s="1006"/>
      <c r="DZ41" s="1007"/>
      <c r="EA41" s="212"/>
    </row>
    <row r="42" spans="1:131" ht="26.25" customHeight="1" x14ac:dyDescent="0.2">
      <c r="A42" s="220">
        <v>15</v>
      </c>
      <c r="B42" s="1043"/>
      <c r="C42" s="1044"/>
      <c r="D42" s="1044"/>
      <c r="E42" s="1044"/>
      <c r="F42" s="1044"/>
      <c r="G42" s="1044"/>
      <c r="H42" s="1044"/>
      <c r="I42" s="1044"/>
      <c r="J42" s="1044"/>
      <c r="K42" s="1044"/>
      <c r="L42" s="1044"/>
      <c r="M42" s="1044"/>
      <c r="N42" s="1044"/>
      <c r="O42" s="1044"/>
      <c r="P42" s="1045"/>
      <c r="Q42" s="1051"/>
      <c r="R42" s="1052"/>
      <c r="S42" s="1052"/>
      <c r="T42" s="1052"/>
      <c r="U42" s="1052"/>
      <c r="V42" s="1052"/>
      <c r="W42" s="1052"/>
      <c r="X42" s="1052"/>
      <c r="Y42" s="1052"/>
      <c r="Z42" s="1052"/>
      <c r="AA42" s="1052"/>
      <c r="AB42" s="1052"/>
      <c r="AC42" s="1052"/>
      <c r="AD42" s="1052"/>
      <c r="AE42" s="1053"/>
      <c r="AF42" s="1048"/>
      <c r="AG42" s="1049"/>
      <c r="AH42" s="1049"/>
      <c r="AI42" s="1049"/>
      <c r="AJ42" s="1050"/>
      <c r="AK42" s="993"/>
      <c r="AL42" s="984"/>
      <c r="AM42" s="984"/>
      <c r="AN42" s="984"/>
      <c r="AO42" s="984"/>
      <c r="AP42" s="984"/>
      <c r="AQ42" s="984"/>
      <c r="AR42" s="984"/>
      <c r="AS42" s="984"/>
      <c r="AT42" s="984"/>
      <c r="AU42" s="984"/>
      <c r="AV42" s="984"/>
      <c r="AW42" s="984"/>
      <c r="AX42" s="984"/>
      <c r="AY42" s="984"/>
      <c r="AZ42" s="1054"/>
      <c r="BA42" s="1054"/>
      <c r="BB42" s="1054"/>
      <c r="BC42" s="1054"/>
      <c r="BD42" s="1054"/>
      <c r="BE42" s="985"/>
      <c r="BF42" s="985"/>
      <c r="BG42" s="985"/>
      <c r="BH42" s="985"/>
      <c r="BI42" s="986"/>
      <c r="BJ42" s="214"/>
      <c r="BK42" s="214"/>
      <c r="BL42" s="214"/>
      <c r="BM42" s="214"/>
      <c r="BN42" s="214"/>
      <c r="BO42" s="223"/>
      <c r="BP42" s="223"/>
      <c r="BQ42" s="220">
        <v>36</v>
      </c>
      <c r="BR42" s="221"/>
      <c r="BS42" s="1005"/>
      <c r="BT42" s="1006"/>
      <c r="BU42" s="1006"/>
      <c r="BV42" s="1006"/>
      <c r="BW42" s="1006"/>
      <c r="BX42" s="1006"/>
      <c r="BY42" s="1006"/>
      <c r="BZ42" s="1006"/>
      <c r="CA42" s="1006"/>
      <c r="CB42" s="1006"/>
      <c r="CC42" s="1006"/>
      <c r="CD42" s="1006"/>
      <c r="CE42" s="1006"/>
      <c r="CF42" s="1006"/>
      <c r="CG42" s="1027"/>
      <c r="CH42" s="1002"/>
      <c r="CI42" s="1003"/>
      <c r="CJ42" s="1003"/>
      <c r="CK42" s="1003"/>
      <c r="CL42" s="1004"/>
      <c r="CM42" s="1002"/>
      <c r="CN42" s="1003"/>
      <c r="CO42" s="1003"/>
      <c r="CP42" s="1003"/>
      <c r="CQ42" s="1004"/>
      <c r="CR42" s="1002"/>
      <c r="CS42" s="1003"/>
      <c r="CT42" s="1003"/>
      <c r="CU42" s="1003"/>
      <c r="CV42" s="1004"/>
      <c r="CW42" s="1002"/>
      <c r="CX42" s="1003"/>
      <c r="CY42" s="1003"/>
      <c r="CZ42" s="1003"/>
      <c r="DA42" s="1004"/>
      <c r="DB42" s="1002"/>
      <c r="DC42" s="1003"/>
      <c r="DD42" s="1003"/>
      <c r="DE42" s="1003"/>
      <c r="DF42" s="1004"/>
      <c r="DG42" s="1002"/>
      <c r="DH42" s="1003"/>
      <c r="DI42" s="1003"/>
      <c r="DJ42" s="1003"/>
      <c r="DK42" s="1004"/>
      <c r="DL42" s="1002"/>
      <c r="DM42" s="1003"/>
      <c r="DN42" s="1003"/>
      <c r="DO42" s="1003"/>
      <c r="DP42" s="1004"/>
      <c r="DQ42" s="1002"/>
      <c r="DR42" s="1003"/>
      <c r="DS42" s="1003"/>
      <c r="DT42" s="1003"/>
      <c r="DU42" s="1004"/>
      <c r="DV42" s="1005"/>
      <c r="DW42" s="1006"/>
      <c r="DX42" s="1006"/>
      <c r="DY42" s="1006"/>
      <c r="DZ42" s="1007"/>
      <c r="EA42" s="212"/>
    </row>
    <row r="43" spans="1:131" ht="26.25" customHeight="1" x14ac:dyDescent="0.2">
      <c r="A43" s="220">
        <v>16</v>
      </c>
      <c r="B43" s="1043"/>
      <c r="C43" s="1044"/>
      <c r="D43" s="1044"/>
      <c r="E43" s="1044"/>
      <c r="F43" s="1044"/>
      <c r="G43" s="1044"/>
      <c r="H43" s="1044"/>
      <c r="I43" s="1044"/>
      <c r="J43" s="1044"/>
      <c r="K43" s="1044"/>
      <c r="L43" s="1044"/>
      <c r="M43" s="1044"/>
      <c r="N43" s="1044"/>
      <c r="O43" s="1044"/>
      <c r="P43" s="1045"/>
      <c r="Q43" s="1051"/>
      <c r="R43" s="1052"/>
      <c r="S43" s="1052"/>
      <c r="T43" s="1052"/>
      <c r="U43" s="1052"/>
      <c r="V43" s="1052"/>
      <c r="W43" s="1052"/>
      <c r="X43" s="1052"/>
      <c r="Y43" s="1052"/>
      <c r="Z43" s="1052"/>
      <c r="AA43" s="1052"/>
      <c r="AB43" s="1052"/>
      <c r="AC43" s="1052"/>
      <c r="AD43" s="1052"/>
      <c r="AE43" s="1053"/>
      <c r="AF43" s="1048"/>
      <c r="AG43" s="1049"/>
      <c r="AH43" s="1049"/>
      <c r="AI43" s="1049"/>
      <c r="AJ43" s="1050"/>
      <c r="AK43" s="993"/>
      <c r="AL43" s="984"/>
      <c r="AM43" s="984"/>
      <c r="AN43" s="984"/>
      <c r="AO43" s="984"/>
      <c r="AP43" s="984"/>
      <c r="AQ43" s="984"/>
      <c r="AR43" s="984"/>
      <c r="AS43" s="984"/>
      <c r="AT43" s="984"/>
      <c r="AU43" s="984"/>
      <c r="AV43" s="984"/>
      <c r="AW43" s="984"/>
      <c r="AX43" s="984"/>
      <c r="AY43" s="984"/>
      <c r="AZ43" s="1054"/>
      <c r="BA43" s="1054"/>
      <c r="BB43" s="1054"/>
      <c r="BC43" s="1054"/>
      <c r="BD43" s="1054"/>
      <c r="BE43" s="985"/>
      <c r="BF43" s="985"/>
      <c r="BG43" s="985"/>
      <c r="BH43" s="985"/>
      <c r="BI43" s="986"/>
      <c r="BJ43" s="214"/>
      <c r="BK43" s="214"/>
      <c r="BL43" s="214"/>
      <c r="BM43" s="214"/>
      <c r="BN43" s="214"/>
      <c r="BO43" s="223"/>
      <c r="BP43" s="223"/>
      <c r="BQ43" s="220">
        <v>37</v>
      </c>
      <c r="BR43" s="221"/>
      <c r="BS43" s="1005"/>
      <c r="BT43" s="1006"/>
      <c r="BU43" s="1006"/>
      <c r="BV43" s="1006"/>
      <c r="BW43" s="1006"/>
      <c r="BX43" s="1006"/>
      <c r="BY43" s="1006"/>
      <c r="BZ43" s="1006"/>
      <c r="CA43" s="1006"/>
      <c r="CB43" s="1006"/>
      <c r="CC43" s="1006"/>
      <c r="CD43" s="1006"/>
      <c r="CE43" s="1006"/>
      <c r="CF43" s="1006"/>
      <c r="CG43" s="1027"/>
      <c r="CH43" s="1002"/>
      <c r="CI43" s="1003"/>
      <c r="CJ43" s="1003"/>
      <c r="CK43" s="1003"/>
      <c r="CL43" s="1004"/>
      <c r="CM43" s="1002"/>
      <c r="CN43" s="1003"/>
      <c r="CO43" s="1003"/>
      <c r="CP43" s="1003"/>
      <c r="CQ43" s="1004"/>
      <c r="CR43" s="1002"/>
      <c r="CS43" s="1003"/>
      <c r="CT43" s="1003"/>
      <c r="CU43" s="1003"/>
      <c r="CV43" s="1004"/>
      <c r="CW43" s="1002"/>
      <c r="CX43" s="1003"/>
      <c r="CY43" s="1003"/>
      <c r="CZ43" s="1003"/>
      <c r="DA43" s="1004"/>
      <c r="DB43" s="1002"/>
      <c r="DC43" s="1003"/>
      <c r="DD43" s="1003"/>
      <c r="DE43" s="1003"/>
      <c r="DF43" s="1004"/>
      <c r="DG43" s="1002"/>
      <c r="DH43" s="1003"/>
      <c r="DI43" s="1003"/>
      <c r="DJ43" s="1003"/>
      <c r="DK43" s="1004"/>
      <c r="DL43" s="1002"/>
      <c r="DM43" s="1003"/>
      <c r="DN43" s="1003"/>
      <c r="DO43" s="1003"/>
      <c r="DP43" s="1004"/>
      <c r="DQ43" s="1002"/>
      <c r="DR43" s="1003"/>
      <c r="DS43" s="1003"/>
      <c r="DT43" s="1003"/>
      <c r="DU43" s="1004"/>
      <c r="DV43" s="1005"/>
      <c r="DW43" s="1006"/>
      <c r="DX43" s="1006"/>
      <c r="DY43" s="1006"/>
      <c r="DZ43" s="1007"/>
      <c r="EA43" s="212"/>
    </row>
    <row r="44" spans="1:131" ht="26.25" customHeight="1" x14ac:dyDescent="0.2">
      <c r="A44" s="220">
        <v>17</v>
      </c>
      <c r="B44" s="1043"/>
      <c r="C44" s="1044"/>
      <c r="D44" s="1044"/>
      <c r="E44" s="1044"/>
      <c r="F44" s="1044"/>
      <c r="G44" s="1044"/>
      <c r="H44" s="1044"/>
      <c r="I44" s="1044"/>
      <c r="J44" s="1044"/>
      <c r="K44" s="1044"/>
      <c r="L44" s="1044"/>
      <c r="M44" s="1044"/>
      <c r="N44" s="1044"/>
      <c r="O44" s="1044"/>
      <c r="P44" s="1045"/>
      <c r="Q44" s="1051"/>
      <c r="R44" s="1052"/>
      <c r="S44" s="1052"/>
      <c r="T44" s="1052"/>
      <c r="U44" s="1052"/>
      <c r="V44" s="1052"/>
      <c r="W44" s="1052"/>
      <c r="X44" s="1052"/>
      <c r="Y44" s="1052"/>
      <c r="Z44" s="1052"/>
      <c r="AA44" s="1052"/>
      <c r="AB44" s="1052"/>
      <c r="AC44" s="1052"/>
      <c r="AD44" s="1052"/>
      <c r="AE44" s="1053"/>
      <c r="AF44" s="1048"/>
      <c r="AG44" s="1049"/>
      <c r="AH44" s="1049"/>
      <c r="AI44" s="1049"/>
      <c r="AJ44" s="1050"/>
      <c r="AK44" s="993"/>
      <c r="AL44" s="984"/>
      <c r="AM44" s="984"/>
      <c r="AN44" s="984"/>
      <c r="AO44" s="984"/>
      <c r="AP44" s="984"/>
      <c r="AQ44" s="984"/>
      <c r="AR44" s="984"/>
      <c r="AS44" s="984"/>
      <c r="AT44" s="984"/>
      <c r="AU44" s="984"/>
      <c r="AV44" s="984"/>
      <c r="AW44" s="984"/>
      <c r="AX44" s="984"/>
      <c r="AY44" s="984"/>
      <c r="AZ44" s="1054"/>
      <c r="BA44" s="1054"/>
      <c r="BB44" s="1054"/>
      <c r="BC44" s="1054"/>
      <c r="BD44" s="1054"/>
      <c r="BE44" s="985"/>
      <c r="BF44" s="985"/>
      <c r="BG44" s="985"/>
      <c r="BH44" s="985"/>
      <c r="BI44" s="986"/>
      <c r="BJ44" s="214"/>
      <c r="BK44" s="214"/>
      <c r="BL44" s="214"/>
      <c r="BM44" s="214"/>
      <c r="BN44" s="214"/>
      <c r="BO44" s="223"/>
      <c r="BP44" s="223"/>
      <c r="BQ44" s="220">
        <v>38</v>
      </c>
      <c r="BR44" s="221"/>
      <c r="BS44" s="1005"/>
      <c r="BT44" s="1006"/>
      <c r="BU44" s="1006"/>
      <c r="BV44" s="1006"/>
      <c r="BW44" s="1006"/>
      <c r="BX44" s="1006"/>
      <c r="BY44" s="1006"/>
      <c r="BZ44" s="1006"/>
      <c r="CA44" s="1006"/>
      <c r="CB44" s="1006"/>
      <c r="CC44" s="1006"/>
      <c r="CD44" s="1006"/>
      <c r="CE44" s="1006"/>
      <c r="CF44" s="1006"/>
      <c r="CG44" s="1027"/>
      <c r="CH44" s="1002"/>
      <c r="CI44" s="1003"/>
      <c r="CJ44" s="1003"/>
      <c r="CK44" s="1003"/>
      <c r="CL44" s="1004"/>
      <c r="CM44" s="1002"/>
      <c r="CN44" s="1003"/>
      <c r="CO44" s="1003"/>
      <c r="CP44" s="1003"/>
      <c r="CQ44" s="1004"/>
      <c r="CR44" s="1002"/>
      <c r="CS44" s="1003"/>
      <c r="CT44" s="1003"/>
      <c r="CU44" s="1003"/>
      <c r="CV44" s="1004"/>
      <c r="CW44" s="1002"/>
      <c r="CX44" s="1003"/>
      <c r="CY44" s="1003"/>
      <c r="CZ44" s="1003"/>
      <c r="DA44" s="1004"/>
      <c r="DB44" s="1002"/>
      <c r="DC44" s="1003"/>
      <c r="DD44" s="1003"/>
      <c r="DE44" s="1003"/>
      <c r="DF44" s="1004"/>
      <c r="DG44" s="1002"/>
      <c r="DH44" s="1003"/>
      <c r="DI44" s="1003"/>
      <c r="DJ44" s="1003"/>
      <c r="DK44" s="1004"/>
      <c r="DL44" s="1002"/>
      <c r="DM44" s="1003"/>
      <c r="DN44" s="1003"/>
      <c r="DO44" s="1003"/>
      <c r="DP44" s="1004"/>
      <c r="DQ44" s="1002"/>
      <c r="DR44" s="1003"/>
      <c r="DS44" s="1003"/>
      <c r="DT44" s="1003"/>
      <c r="DU44" s="1004"/>
      <c r="DV44" s="1005"/>
      <c r="DW44" s="1006"/>
      <c r="DX44" s="1006"/>
      <c r="DY44" s="1006"/>
      <c r="DZ44" s="1007"/>
      <c r="EA44" s="212"/>
    </row>
    <row r="45" spans="1:131" ht="26.25" customHeight="1" x14ac:dyDescent="0.2">
      <c r="A45" s="220">
        <v>18</v>
      </c>
      <c r="B45" s="1043"/>
      <c r="C45" s="1044"/>
      <c r="D45" s="1044"/>
      <c r="E45" s="1044"/>
      <c r="F45" s="1044"/>
      <c r="G45" s="1044"/>
      <c r="H45" s="1044"/>
      <c r="I45" s="1044"/>
      <c r="J45" s="1044"/>
      <c r="K45" s="1044"/>
      <c r="L45" s="1044"/>
      <c r="M45" s="1044"/>
      <c r="N45" s="1044"/>
      <c r="O45" s="1044"/>
      <c r="P45" s="1045"/>
      <c r="Q45" s="1051"/>
      <c r="R45" s="1052"/>
      <c r="S45" s="1052"/>
      <c r="T45" s="1052"/>
      <c r="U45" s="1052"/>
      <c r="V45" s="1052"/>
      <c r="W45" s="1052"/>
      <c r="X45" s="1052"/>
      <c r="Y45" s="1052"/>
      <c r="Z45" s="1052"/>
      <c r="AA45" s="1052"/>
      <c r="AB45" s="1052"/>
      <c r="AC45" s="1052"/>
      <c r="AD45" s="1052"/>
      <c r="AE45" s="1053"/>
      <c r="AF45" s="1048"/>
      <c r="AG45" s="1049"/>
      <c r="AH45" s="1049"/>
      <c r="AI45" s="1049"/>
      <c r="AJ45" s="1050"/>
      <c r="AK45" s="993"/>
      <c r="AL45" s="984"/>
      <c r="AM45" s="984"/>
      <c r="AN45" s="984"/>
      <c r="AO45" s="984"/>
      <c r="AP45" s="984"/>
      <c r="AQ45" s="984"/>
      <c r="AR45" s="984"/>
      <c r="AS45" s="984"/>
      <c r="AT45" s="984"/>
      <c r="AU45" s="984"/>
      <c r="AV45" s="984"/>
      <c r="AW45" s="984"/>
      <c r="AX45" s="984"/>
      <c r="AY45" s="984"/>
      <c r="AZ45" s="1054"/>
      <c r="BA45" s="1054"/>
      <c r="BB45" s="1054"/>
      <c r="BC45" s="1054"/>
      <c r="BD45" s="1054"/>
      <c r="BE45" s="985"/>
      <c r="BF45" s="985"/>
      <c r="BG45" s="985"/>
      <c r="BH45" s="985"/>
      <c r="BI45" s="986"/>
      <c r="BJ45" s="214"/>
      <c r="BK45" s="214"/>
      <c r="BL45" s="214"/>
      <c r="BM45" s="214"/>
      <c r="BN45" s="214"/>
      <c r="BO45" s="223"/>
      <c r="BP45" s="223"/>
      <c r="BQ45" s="220">
        <v>39</v>
      </c>
      <c r="BR45" s="221"/>
      <c r="BS45" s="1005"/>
      <c r="BT45" s="1006"/>
      <c r="BU45" s="1006"/>
      <c r="BV45" s="1006"/>
      <c r="BW45" s="1006"/>
      <c r="BX45" s="1006"/>
      <c r="BY45" s="1006"/>
      <c r="BZ45" s="1006"/>
      <c r="CA45" s="1006"/>
      <c r="CB45" s="1006"/>
      <c r="CC45" s="1006"/>
      <c r="CD45" s="1006"/>
      <c r="CE45" s="1006"/>
      <c r="CF45" s="1006"/>
      <c r="CG45" s="1027"/>
      <c r="CH45" s="1002"/>
      <c r="CI45" s="1003"/>
      <c r="CJ45" s="1003"/>
      <c r="CK45" s="1003"/>
      <c r="CL45" s="1004"/>
      <c r="CM45" s="1002"/>
      <c r="CN45" s="1003"/>
      <c r="CO45" s="1003"/>
      <c r="CP45" s="1003"/>
      <c r="CQ45" s="1004"/>
      <c r="CR45" s="1002"/>
      <c r="CS45" s="1003"/>
      <c r="CT45" s="1003"/>
      <c r="CU45" s="1003"/>
      <c r="CV45" s="1004"/>
      <c r="CW45" s="1002"/>
      <c r="CX45" s="1003"/>
      <c r="CY45" s="1003"/>
      <c r="CZ45" s="1003"/>
      <c r="DA45" s="1004"/>
      <c r="DB45" s="1002"/>
      <c r="DC45" s="1003"/>
      <c r="DD45" s="1003"/>
      <c r="DE45" s="1003"/>
      <c r="DF45" s="1004"/>
      <c r="DG45" s="1002"/>
      <c r="DH45" s="1003"/>
      <c r="DI45" s="1003"/>
      <c r="DJ45" s="1003"/>
      <c r="DK45" s="1004"/>
      <c r="DL45" s="1002"/>
      <c r="DM45" s="1003"/>
      <c r="DN45" s="1003"/>
      <c r="DO45" s="1003"/>
      <c r="DP45" s="1004"/>
      <c r="DQ45" s="1002"/>
      <c r="DR45" s="1003"/>
      <c r="DS45" s="1003"/>
      <c r="DT45" s="1003"/>
      <c r="DU45" s="1004"/>
      <c r="DV45" s="1005"/>
      <c r="DW45" s="1006"/>
      <c r="DX45" s="1006"/>
      <c r="DY45" s="1006"/>
      <c r="DZ45" s="1007"/>
      <c r="EA45" s="212"/>
    </row>
    <row r="46" spans="1:131" ht="26.25" customHeight="1" x14ac:dyDescent="0.2">
      <c r="A46" s="220">
        <v>19</v>
      </c>
      <c r="B46" s="1043"/>
      <c r="C46" s="1044"/>
      <c r="D46" s="1044"/>
      <c r="E46" s="1044"/>
      <c r="F46" s="1044"/>
      <c r="G46" s="1044"/>
      <c r="H46" s="1044"/>
      <c r="I46" s="1044"/>
      <c r="J46" s="1044"/>
      <c r="K46" s="1044"/>
      <c r="L46" s="1044"/>
      <c r="M46" s="1044"/>
      <c r="N46" s="1044"/>
      <c r="O46" s="1044"/>
      <c r="P46" s="1045"/>
      <c r="Q46" s="1051"/>
      <c r="R46" s="1052"/>
      <c r="S46" s="1052"/>
      <c r="T46" s="1052"/>
      <c r="U46" s="1052"/>
      <c r="V46" s="1052"/>
      <c r="W46" s="1052"/>
      <c r="X46" s="1052"/>
      <c r="Y46" s="1052"/>
      <c r="Z46" s="1052"/>
      <c r="AA46" s="1052"/>
      <c r="AB46" s="1052"/>
      <c r="AC46" s="1052"/>
      <c r="AD46" s="1052"/>
      <c r="AE46" s="1053"/>
      <c r="AF46" s="1048"/>
      <c r="AG46" s="1049"/>
      <c r="AH46" s="1049"/>
      <c r="AI46" s="1049"/>
      <c r="AJ46" s="1050"/>
      <c r="AK46" s="993"/>
      <c r="AL46" s="984"/>
      <c r="AM46" s="984"/>
      <c r="AN46" s="984"/>
      <c r="AO46" s="984"/>
      <c r="AP46" s="984"/>
      <c r="AQ46" s="984"/>
      <c r="AR46" s="984"/>
      <c r="AS46" s="984"/>
      <c r="AT46" s="984"/>
      <c r="AU46" s="984"/>
      <c r="AV46" s="984"/>
      <c r="AW46" s="984"/>
      <c r="AX46" s="984"/>
      <c r="AY46" s="984"/>
      <c r="AZ46" s="1054"/>
      <c r="BA46" s="1054"/>
      <c r="BB46" s="1054"/>
      <c r="BC46" s="1054"/>
      <c r="BD46" s="1054"/>
      <c r="BE46" s="985"/>
      <c r="BF46" s="985"/>
      <c r="BG46" s="985"/>
      <c r="BH46" s="985"/>
      <c r="BI46" s="986"/>
      <c r="BJ46" s="214"/>
      <c r="BK46" s="214"/>
      <c r="BL46" s="214"/>
      <c r="BM46" s="214"/>
      <c r="BN46" s="214"/>
      <c r="BO46" s="223"/>
      <c r="BP46" s="223"/>
      <c r="BQ46" s="220">
        <v>40</v>
      </c>
      <c r="BR46" s="221"/>
      <c r="BS46" s="1005"/>
      <c r="BT46" s="1006"/>
      <c r="BU46" s="1006"/>
      <c r="BV46" s="1006"/>
      <c r="BW46" s="1006"/>
      <c r="BX46" s="1006"/>
      <c r="BY46" s="1006"/>
      <c r="BZ46" s="1006"/>
      <c r="CA46" s="1006"/>
      <c r="CB46" s="1006"/>
      <c r="CC46" s="1006"/>
      <c r="CD46" s="1006"/>
      <c r="CE46" s="1006"/>
      <c r="CF46" s="1006"/>
      <c r="CG46" s="1027"/>
      <c r="CH46" s="1002"/>
      <c r="CI46" s="1003"/>
      <c r="CJ46" s="1003"/>
      <c r="CK46" s="1003"/>
      <c r="CL46" s="1004"/>
      <c r="CM46" s="1002"/>
      <c r="CN46" s="1003"/>
      <c r="CO46" s="1003"/>
      <c r="CP46" s="1003"/>
      <c r="CQ46" s="1004"/>
      <c r="CR46" s="1002"/>
      <c r="CS46" s="1003"/>
      <c r="CT46" s="1003"/>
      <c r="CU46" s="1003"/>
      <c r="CV46" s="1004"/>
      <c r="CW46" s="1002"/>
      <c r="CX46" s="1003"/>
      <c r="CY46" s="1003"/>
      <c r="CZ46" s="1003"/>
      <c r="DA46" s="1004"/>
      <c r="DB46" s="1002"/>
      <c r="DC46" s="1003"/>
      <c r="DD46" s="1003"/>
      <c r="DE46" s="1003"/>
      <c r="DF46" s="1004"/>
      <c r="DG46" s="1002"/>
      <c r="DH46" s="1003"/>
      <c r="DI46" s="1003"/>
      <c r="DJ46" s="1003"/>
      <c r="DK46" s="1004"/>
      <c r="DL46" s="1002"/>
      <c r="DM46" s="1003"/>
      <c r="DN46" s="1003"/>
      <c r="DO46" s="1003"/>
      <c r="DP46" s="1004"/>
      <c r="DQ46" s="1002"/>
      <c r="DR46" s="1003"/>
      <c r="DS46" s="1003"/>
      <c r="DT46" s="1003"/>
      <c r="DU46" s="1004"/>
      <c r="DV46" s="1005"/>
      <c r="DW46" s="1006"/>
      <c r="DX46" s="1006"/>
      <c r="DY46" s="1006"/>
      <c r="DZ46" s="1007"/>
      <c r="EA46" s="212"/>
    </row>
    <row r="47" spans="1:131" ht="26.25" customHeight="1" x14ac:dyDescent="0.2">
      <c r="A47" s="220">
        <v>20</v>
      </c>
      <c r="B47" s="1043"/>
      <c r="C47" s="1044"/>
      <c r="D47" s="1044"/>
      <c r="E47" s="1044"/>
      <c r="F47" s="1044"/>
      <c r="G47" s="1044"/>
      <c r="H47" s="1044"/>
      <c r="I47" s="1044"/>
      <c r="J47" s="1044"/>
      <c r="K47" s="1044"/>
      <c r="L47" s="1044"/>
      <c r="M47" s="1044"/>
      <c r="N47" s="1044"/>
      <c r="O47" s="1044"/>
      <c r="P47" s="1045"/>
      <c r="Q47" s="1051"/>
      <c r="R47" s="1052"/>
      <c r="S47" s="1052"/>
      <c r="T47" s="1052"/>
      <c r="U47" s="1052"/>
      <c r="V47" s="1052"/>
      <c r="W47" s="1052"/>
      <c r="X47" s="1052"/>
      <c r="Y47" s="1052"/>
      <c r="Z47" s="1052"/>
      <c r="AA47" s="1052"/>
      <c r="AB47" s="1052"/>
      <c r="AC47" s="1052"/>
      <c r="AD47" s="1052"/>
      <c r="AE47" s="1053"/>
      <c r="AF47" s="1048"/>
      <c r="AG47" s="1049"/>
      <c r="AH47" s="1049"/>
      <c r="AI47" s="1049"/>
      <c r="AJ47" s="1050"/>
      <c r="AK47" s="993"/>
      <c r="AL47" s="984"/>
      <c r="AM47" s="984"/>
      <c r="AN47" s="984"/>
      <c r="AO47" s="984"/>
      <c r="AP47" s="984"/>
      <c r="AQ47" s="984"/>
      <c r="AR47" s="984"/>
      <c r="AS47" s="984"/>
      <c r="AT47" s="984"/>
      <c r="AU47" s="984"/>
      <c r="AV47" s="984"/>
      <c r="AW47" s="984"/>
      <c r="AX47" s="984"/>
      <c r="AY47" s="984"/>
      <c r="AZ47" s="1054"/>
      <c r="BA47" s="1054"/>
      <c r="BB47" s="1054"/>
      <c r="BC47" s="1054"/>
      <c r="BD47" s="1054"/>
      <c r="BE47" s="985"/>
      <c r="BF47" s="985"/>
      <c r="BG47" s="985"/>
      <c r="BH47" s="985"/>
      <c r="BI47" s="986"/>
      <c r="BJ47" s="214"/>
      <c r="BK47" s="214"/>
      <c r="BL47" s="214"/>
      <c r="BM47" s="214"/>
      <c r="BN47" s="214"/>
      <c r="BO47" s="223"/>
      <c r="BP47" s="223"/>
      <c r="BQ47" s="220">
        <v>41</v>
      </c>
      <c r="BR47" s="221"/>
      <c r="BS47" s="1005"/>
      <c r="BT47" s="1006"/>
      <c r="BU47" s="1006"/>
      <c r="BV47" s="1006"/>
      <c r="BW47" s="1006"/>
      <c r="BX47" s="1006"/>
      <c r="BY47" s="1006"/>
      <c r="BZ47" s="1006"/>
      <c r="CA47" s="1006"/>
      <c r="CB47" s="1006"/>
      <c r="CC47" s="1006"/>
      <c r="CD47" s="1006"/>
      <c r="CE47" s="1006"/>
      <c r="CF47" s="1006"/>
      <c r="CG47" s="1027"/>
      <c r="CH47" s="1002"/>
      <c r="CI47" s="1003"/>
      <c r="CJ47" s="1003"/>
      <c r="CK47" s="1003"/>
      <c r="CL47" s="1004"/>
      <c r="CM47" s="1002"/>
      <c r="CN47" s="1003"/>
      <c r="CO47" s="1003"/>
      <c r="CP47" s="1003"/>
      <c r="CQ47" s="1004"/>
      <c r="CR47" s="1002"/>
      <c r="CS47" s="1003"/>
      <c r="CT47" s="1003"/>
      <c r="CU47" s="1003"/>
      <c r="CV47" s="1004"/>
      <c r="CW47" s="1002"/>
      <c r="CX47" s="1003"/>
      <c r="CY47" s="1003"/>
      <c r="CZ47" s="1003"/>
      <c r="DA47" s="1004"/>
      <c r="DB47" s="1002"/>
      <c r="DC47" s="1003"/>
      <c r="DD47" s="1003"/>
      <c r="DE47" s="1003"/>
      <c r="DF47" s="1004"/>
      <c r="DG47" s="1002"/>
      <c r="DH47" s="1003"/>
      <c r="DI47" s="1003"/>
      <c r="DJ47" s="1003"/>
      <c r="DK47" s="1004"/>
      <c r="DL47" s="1002"/>
      <c r="DM47" s="1003"/>
      <c r="DN47" s="1003"/>
      <c r="DO47" s="1003"/>
      <c r="DP47" s="1004"/>
      <c r="DQ47" s="1002"/>
      <c r="DR47" s="1003"/>
      <c r="DS47" s="1003"/>
      <c r="DT47" s="1003"/>
      <c r="DU47" s="1004"/>
      <c r="DV47" s="1005"/>
      <c r="DW47" s="1006"/>
      <c r="DX47" s="1006"/>
      <c r="DY47" s="1006"/>
      <c r="DZ47" s="1007"/>
      <c r="EA47" s="212"/>
    </row>
    <row r="48" spans="1:131" ht="26.25" customHeight="1" x14ac:dyDescent="0.2">
      <c r="A48" s="220">
        <v>21</v>
      </c>
      <c r="B48" s="1043"/>
      <c r="C48" s="1044"/>
      <c r="D48" s="1044"/>
      <c r="E48" s="1044"/>
      <c r="F48" s="1044"/>
      <c r="G48" s="1044"/>
      <c r="H48" s="1044"/>
      <c r="I48" s="1044"/>
      <c r="J48" s="1044"/>
      <c r="K48" s="1044"/>
      <c r="L48" s="1044"/>
      <c r="M48" s="1044"/>
      <c r="N48" s="1044"/>
      <c r="O48" s="1044"/>
      <c r="P48" s="1045"/>
      <c r="Q48" s="1051"/>
      <c r="R48" s="1052"/>
      <c r="S48" s="1052"/>
      <c r="T48" s="1052"/>
      <c r="U48" s="1052"/>
      <c r="V48" s="1052"/>
      <c r="W48" s="1052"/>
      <c r="X48" s="1052"/>
      <c r="Y48" s="1052"/>
      <c r="Z48" s="1052"/>
      <c r="AA48" s="1052"/>
      <c r="AB48" s="1052"/>
      <c r="AC48" s="1052"/>
      <c r="AD48" s="1052"/>
      <c r="AE48" s="1053"/>
      <c r="AF48" s="1048"/>
      <c r="AG48" s="1049"/>
      <c r="AH48" s="1049"/>
      <c r="AI48" s="1049"/>
      <c r="AJ48" s="1050"/>
      <c r="AK48" s="993"/>
      <c r="AL48" s="984"/>
      <c r="AM48" s="984"/>
      <c r="AN48" s="984"/>
      <c r="AO48" s="984"/>
      <c r="AP48" s="984"/>
      <c r="AQ48" s="984"/>
      <c r="AR48" s="984"/>
      <c r="AS48" s="984"/>
      <c r="AT48" s="984"/>
      <c r="AU48" s="984"/>
      <c r="AV48" s="984"/>
      <c r="AW48" s="984"/>
      <c r="AX48" s="984"/>
      <c r="AY48" s="984"/>
      <c r="AZ48" s="1054"/>
      <c r="BA48" s="1054"/>
      <c r="BB48" s="1054"/>
      <c r="BC48" s="1054"/>
      <c r="BD48" s="1054"/>
      <c r="BE48" s="985"/>
      <c r="BF48" s="985"/>
      <c r="BG48" s="985"/>
      <c r="BH48" s="985"/>
      <c r="BI48" s="986"/>
      <c r="BJ48" s="214"/>
      <c r="BK48" s="214"/>
      <c r="BL48" s="214"/>
      <c r="BM48" s="214"/>
      <c r="BN48" s="214"/>
      <c r="BO48" s="223"/>
      <c r="BP48" s="223"/>
      <c r="BQ48" s="220">
        <v>42</v>
      </c>
      <c r="BR48" s="221"/>
      <c r="BS48" s="1005"/>
      <c r="BT48" s="1006"/>
      <c r="BU48" s="1006"/>
      <c r="BV48" s="1006"/>
      <c r="BW48" s="1006"/>
      <c r="BX48" s="1006"/>
      <c r="BY48" s="1006"/>
      <c r="BZ48" s="1006"/>
      <c r="CA48" s="1006"/>
      <c r="CB48" s="1006"/>
      <c r="CC48" s="1006"/>
      <c r="CD48" s="1006"/>
      <c r="CE48" s="1006"/>
      <c r="CF48" s="1006"/>
      <c r="CG48" s="1027"/>
      <c r="CH48" s="1002"/>
      <c r="CI48" s="1003"/>
      <c r="CJ48" s="1003"/>
      <c r="CK48" s="1003"/>
      <c r="CL48" s="1004"/>
      <c r="CM48" s="1002"/>
      <c r="CN48" s="1003"/>
      <c r="CO48" s="1003"/>
      <c r="CP48" s="1003"/>
      <c r="CQ48" s="1004"/>
      <c r="CR48" s="1002"/>
      <c r="CS48" s="1003"/>
      <c r="CT48" s="1003"/>
      <c r="CU48" s="1003"/>
      <c r="CV48" s="1004"/>
      <c r="CW48" s="1002"/>
      <c r="CX48" s="1003"/>
      <c r="CY48" s="1003"/>
      <c r="CZ48" s="1003"/>
      <c r="DA48" s="1004"/>
      <c r="DB48" s="1002"/>
      <c r="DC48" s="1003"/>
      <c r="DD48" s="1003"/>
      <c r="DE48" s="1003"/>
      <c r="DF48" s="1004"/>
      <c r="DG48" s="1002"/>
      <c r="DH48" s="1003"/>
      <c r="DI48" s="1003"/>
      <c r="DJ48" s="1003"/>
      <c r="DK48" s="1004"/>
      <c r="DL48" s="1002"/>
      <c r="DM48" s="1003"/>
      <c r="DN48" s="1003"/>
      <c r="DO48" s="1003"/>
      <c r="DP48" s="1004"/>
      <c r="DQ48" s="1002"/>
      <c r="DR48" s="1003"/>
      <c r="DS48" s="1003"/>
      <c r="DT48" s="1003"/>
      <c r="DU48" s="1004"/>
      <c r="DV48" s="1005"/>
      <c r="DW48" s="1006"/>
      <c r="DX48" s="1006"/>
      <c r="DY48" s="1006"/>
      <c r="DZ48" s="1007"/>
      <c r="EA48" s="212"/>
    </row>
    <row r="49" spans="1:131" ht="26.25" customHeight="1" x14ac:dyDescent="0.2">
      <c r="A49" s="220">
        <v>22</v>
      </c>
      <c r="B49" s="1043"/>
      <c r="C49" s="1044"/>
      <c r="D49" s="1044"/>
      <c r="E49" s="1044"/>
      <c r="F49" s="1044"/>
      <c r="G49" s="1044"/>
      <c r="H49" s="1044"/>
      <c r="I49" s="1044"/>
      <c r="J49" s="1044"/>
      <c r="K49" s="1044"/>
      <c r="L49" s="1044"/>
      <c r="M49" s="1044"/>
      <c r="N49" s="1044"/>
      <c r="O49" s="1044"/>
      <c r="P49" s="1045"/>
      <c r="Q49" s="1051"/>
      <c r="R49" s="1052"/>
      <c r="S49" s="1052"/>
      <c r="T49" s="1052"/>
      <c r="U49" s="1052"/>
      <c r="V49" s="1052"/>
      <c r="W49" s="1052"/>
      <c r="X49" s="1052"/>
      <c r="Y49" s="1052"/>
      <c r="Z49" s="1052"/>
      <c r="AA49" s="1052"/>
      <c r="AB49" s="1052"/>
      <c r="AC49" s="1052"/>
      <c r="AD49" s="1052"/>
      <c r="AE49" s="1053"/>
      <c r="AF49" s="1048"/>
      <c r="AG49" s="1049"/>
      <c r="AH49" s="1049"/>
      <c r="AI49" s="1049"/>
      <c r="AJ49" s="1050"/>
      <c r="AK49" s="993"/>
      <c r="AL49" s="984"/>
      <c r="AM49" s="984"/>
      <c r="AN49" s="984"/>
      <c r="AO49" s="984"/>
      <c r="AP49" s="984"/>
      <c r="AQ49" s="984"/>
      <c r="AR49" s="984"/>
      <c r="AS49" s="984"/>
      <c r="AT49" s="984"/>
      <c r="AU49" s="984"/>
      <c r="AV49" s="984"/>
      <c r="AW49" s="984"/>
      <c r="AX49" s="984"/>
      <c r="AY49" s="984"/>
      <c r="AZ49" s="1054"/>
      <c r="BA49" s="1054"/>
      <c r="BB49" s="1054"/>
      <c r="BC49" s="1054"/>
      <c r="BD49" s="1054"/>
      <c r="BE49" s="985"/>
      <c r="BF49" s="985"/>
      <c r="BG49" s="985"/>
      <c r="BH49" s="985"/>
      <c r="BI49" s="986"/>
      <c r="BJ49" s="214"/>
      <c r="BK49" s="214"/>
      <c r="BL49" s="214"/>
      <c r="BM49" s="214"/>
      <c r="BN49" s="214"/>
      <c r="BO49" s="223"/>
      <c r="BP49" s="223"/>
      <c r="BQ49" s="220">
        <v>43</v>
      </c>
      <c r="BR49" s="221"/>
      <c r="BS49" s="1005"/>
      <c r="BT49" s="1006"/>
      <c r="BU49" s="1006"/>
      <c r="BV49" s="1006"/>
      <c r="BW49" s="1006"/>
      <c r="BX49" s="1006"/>
      <c r="BY49" s="1006"/>
      <c r="BZ49" s="1006"/>
      <c r="CA49" s="1006"/>
      <c r="CB49" s="1006"/>
      <c r="CC49" s="1006"/>
      <c r="CD49" s="1006"/>
      <c r="CE49" s="1006"/>
      <c r="CF49" s="1006"/>
      <c r="CG49" s="1027"/>
      <c r="CH49" s="1002"/>
      <c r="CI49" s="1003"/>
      <c r="CJ49" s="1003"/>
      <c r="CK49" s="1003"/>
      <c r="CL49" s="1004"/>
      <c r="CM49" s="1002"/>
      <c r="CN49" s="1003"/>
      <c r="CO49" s="1003"/>
      <c r="CP49" s="1003"/>
      <c r="CQ49" s="1004"/>
      <c r="CR49" s="1002"/>
      <c r="CS49" s="1003"/>
      <c r="CT49" s="1003"/>
      <c r="CU49" s="1003"/>
      <c r="CV49" s="1004"/>
      <c r="CW49" s="1002"/>
      <c r="CX49" s="1003"/>
      <c r="CY49" s="1003"/>
      <c r="CZ49" s="1003"/>
      <c r="DA49" s="1004"/>
      <c r="DB49" s="1002"/>
      <c r="DC49" s="1003"/>
      <c r="DD49" s="1003"/>
      <c r="DE49" s="1003"/>
      <c r="DF49" s="1004"/>
      <c r="DG49" s="1002"/>
      <c r="DH49" s="1003"/>
      <c r="DI49" s="1003"/>
      <c r="DJ49" s="1003"/>
      <c r="DK49" s="1004"/>
      <c r="DL49" s="1002"/>
      <c r="DM49" s="1003"/>
      <c r="DN49" s="1003"/>
      <c r="DO49" s="1003"/>
      <c r="DP49" s="1004"/>
      <c r="DQ49" s="1002"/>
      <c r="DR49" s="1003"/>
      <c r="DS49" s="1003"/>
      <c r="DT49" s="1003"/>
      <c r="DU49" s="1004"/>
      <c r="DV49" s="1005"/>
      <c r="DW49" s="1006"/>
      <c r="DX49" s="1006"/>
      <c r="DY49" s="1006"/>
      <c r="DZ49" s="1007"/>
      <c r="EA49" s="212"/>
    </row>
    <row r="50" spans="1:131" ht="26.25" customHeight="1" x14ac:dyDescent="0.2">
      <c r="A50" s="220">
        <v>23</v>
      </c>
      <c r="B50" s="1043"/>
      <c r="C50" s="1044"/>
      <c r="D50" s="1044"/>
      <c r="E50" s="1044"/>
      <c r="F50" s="1044"/>
      <c r="G50" s="1044"/>
      <c r="H50" s="1044"/>
      <c r="I50" s="1044"/>
      <c r="J50" s="1044"/>
      <c r="K50" s="1044"/>
      <c r="L50" s="1044"/>
      <c r="M50" s="1044"/>
      <c r="N50" s="1044"/>
      <c r="O50" s="1044"/>
      <c r="P50" s="1045"/>
      <c r="Q50" s="1046"/>
      <c r="R50" s="1038"/>
      <c r="S50" s="1038"/>
      <c r="T50" s="1038"/>
      <c r="U50" s="1038"/>
      <c r="V50" s="1038"/>
      <c r="W50" s="1038"/>
      <c r="X50" s="1038"/>
      <c r="Y50" s="1038"/>
      <c r="Z50" s="1038"/>
      <c r="AA50" s="1038"/>
      <c r="AB50" s="1038"/>
      <c r="AC50" s="1038"/>
      <c r="AD50" s="1038"/>
      <c r="AE50" s="1047"/>
      <c r="AF50" s="1048"/>
      <c r="AG50" s="1049"/>
      <c r="AH50" s="1049"/>
      <c r="AI50" s="1049"/>
      <c r="AJ50" s="1050"/>
      <c r="AK50" s="1037"/>
      <c r="AL50" s="1038"/>
      <c r="AM50" s="1038"/>
      <c r="AN50" s="1038"/>
      <c r="AO50" s="1038"/>
      <c r="AP50" s="1038"/>
      <c r="AQ50" s="1038"/>
      <c r="AR50" s="1038"/>
      <c r="AS50" s="1038"/>
      <c r="AT50" s="1038"/>
      <c r="AU50" s="1038"/>
      <c r="AV50" s="1038"/>
      <c r="AW50" s="1038"/>
      <c r="AX50" s="1038"/>
      <c r="AY50" s="1038"/>
      <c r="AZ50" s="1039"/>
      <c r="BA50" s="1039"/>
      <c r="BB50" s="1039"/>
      <c r="BC50" s="1039"/>
      <c r="BD50" s="1039"/>
      <c r="BE50" s="985"/>
      <c r="BF50" s="985"/>
      <c r="BG50" s="985"/>
      <c r="BH50" s="985"/>
      <c r="BI50" s="986"/>
      <c r="BJ50" s="214"/>
      <c r="BK50" s="214"/>
      <c r="BL50" s="214"/>
      <c r="BM50" s="214"/>
      <c r="BN50" s="214"/>
      <c r="BO50" s="223"/>
      <c r="BP50" s="223"/>
      <c r="BQ50" s="220">
        <v>44</v>
      </c>
      <c r="BR50" s="221"/>
      <c r="BS50" s="1005"/>
      <c r="BT50" s="1006"/>
      <c r="BU50" s="1006"/>
      <c r="BV50" s="1006"/>
      <c r="BW50" s="1006"/>
      <c r="BX50" s="1006"/>
      <c r="BY50" s="1006"/>
      <c r="BZ50" s="1006"/>
      <c r="CA50" s="1006"/>
      <c r="CB50" s="1006"/>
      <c r="CC50" s="1006"/>
      <c r="CD50" s="1006"/>
      <c r="CE50" s="1006"/>
      <c r="CF50" s="1006"/>
      <c r="CG50" s="1027"/>
      <c r="CH50" s="1002"/>
      <c r="CI50" s="1003"/>
      <c r="CJ50" s="1003"/>
      <c r="CK50" s="1003"/>
      <c r="CL50" s="1004"/>
      <c r="CM50" s="1002"/>
      <c r="CN50" s="1003"/>
      <c r="CO50" s="1003"/>
      <c r="CP50" s="1003"/>
      <c r="CQ50" s="1004"/>
      <c r="CR50" s="1002"/>
      <c r="CS50" s="1003"/>
      <c r="CT50" s="1003"/>
      <c r="CU50" s="1003"/>
      <c r="CV50" s="1004"/>
      <c r="CW50" s="1002"/>
      <c r="CX50" s="1003"/>
      <c r="CY50" s="1003"/>
      <c r="CZ50" s="1003"/>
      <c r="DA50" s="1004"/>
      <c r="DB50" s="1002"/>
      <c r="DC50" s="1003"/>
      <c r="DD50" s="1003"/>
      <c r="DE50" s="1003"/>
      <c r="DF50" s="1004"/>
      <c r="DG50" s="1002"/>
      <c r="DH50" s="1003"/>
      <c r="DI50" s="1003"/>
      <c r="DJ50" s="1003"/>
      <c r="DK50" s="1004"/>
      <c r="DL50" s="1002"/>
      <c r="DM50" s="1003"/>
      <c r="DN50" s="1003"/>
      <c r="DO50" s="1003"/>
      <c r="DP50" s="1004"/>
      <c r="DQ50" s="1002"/>
      <c r="DR50" s="1003"/>
      <c r="DS50" s="1003"/>
      <c r="DT50" s="1003"/>
      <c r="DU50" s="1004"/>
      <c r="DV50" s="1005"/>
      <c r="DW50" s="1006"/>
      <c r="DX50" s="1006"/>
      <c r="DY50" s="1006"/>
      <c r="DZ50" s="1007"/>
      <c r="EA50" s="212"/>
    </row>
    <row r="51" spans="1:131" ht="26.25" customHeight="1" x14ac:dyDescent="0.2">
      <c r="A51" s="220">
        <v>24</v>
      </c>
      <c r="B51" s="1043"/>
      <c r="C51" s="1044"/>
      <c r="D51" s="1044"/>
      <c r="E51" s="1044"/>
      <c r="F51" s="1044"/>
      <c r="G51" s="1044"/>
      <c r="H51" s="1044"/>
      <c r="I51" s="1044"/>
      <c r="J51" s="1044"/>
      <c r="K51" s="1044"/>
      <c r="L51" s="1044"/>
      <c r="M51" s="1044"/>
      <c r="N51" s="1044"/>
      <c r="O51" s="1044"/>
      <c r="P51" s="1045"/>
      <c r="Q51" s="1046"/>
      <c r="R51" s="1038"/>
      <c r="S51" s="1038"/>
      <c r="T51" s="1038"/>
      <c r="U51" s="1038"/>
      <c r="V51" s="1038"/>
      <c r="W51" s="1038"/>
      <c r="X51" s="1038"/>
      <c r="Y51" s="1038"/>
      <c r="Z51" s="1038"/>
      <c r="AA51" s="1038"/>
      <c r="AB51" s="1038"/>
      <c r="AC51" s="1038"/>
      <c r="AD51" s="1038"/>
      <c r="AE51" s="1047"/>
      <c r="AF51" s="1048"/>
      <c r="AG51" s="1049"/>
      <c r="AH51" s="1049"/>
      <c r="AI51" s="1049"/>
      <c r="AJ51" s="1050"/>
      <c r="AK51" s="1037"/>
      <c r="AL51" s="1038"/>
      <c r="AM51" s="1038"/>
      <c r="AN51" s="1038"/>
      <c r="AO51" s="1038"/>
      <c r="AP51" s="1038"/>
      <c r="AQ51" s="1038"/>
      <c r="AR51" s="1038"/>
      <c r="AS51" s="1038"/>
      <c r="AT51" s="1038"/>
      <c r="AU51" s="1038"/>
      <c r="AV51" s="1038"/>
      <c r="AW51" s="1038"/>
      <c r="AX51" s="1038"/>
      <c r="AY51" s="1038"/>
      <c r="AZ51" s="1039"/>
      <c r="BA51" s="1039"/>
      <c r="BB51" s="1039"/>
      <c r="BC51" s="1039"/>
      <c r="BD51" s="1039"/>
      <c r="BE51" s="985"/>
      <c r="BF51" s="985"/>
      <c r="BG51" s="985"/>
      <c r="BH51" s="985"/>
      <c r="BI51" s="986"/>
      <c r="BJ51" s="214"/>
      <c r="BK51" s="214"/>
      <c r="BL51" s="214"/>
      <c r="BM51" s="214"/>
      <c r="BN51" s="214"/>
      <c r="BO51" s="223"/>
      <c r="BP51" s="223"/>
      <c r="BQ51" s="220">
        <v>45</v>
      </c>
      <c r="BR51" s="221"/>
      <c r="BS51" s="1005"/>
      <c r="BT51" s="1006"/>
      <c r="BU51" s="1006"/>
      <c r="BV51" s="1006"/>
      <c r="BW51" s="1006"/>
      <c r="BX51" s="1006"/>
      <c r="BY51" s="1006"/>
      <c r="BZ51" s="1006"/>
      <c r="CA51" s="1006"/>
      <c r="CB51" s="1006"/>
      <c r="CC51" s="1006"/>
      <c r="CD51" s="1006"/>
      <c r="CE51" s="1006"/>
      <c r="CF51" s="1006"/>
      <c r="CG51" s="1027"/>
      <c r="CH51" s="1002"/>
      <c r="CI51" s="1003"/>
      <c r="CJ51" s="1003"/>
      <c r="CK51" s="1003"/>
      <c r="CL51" s="1004"/>
      <c r="CM51" s="1002"/>
      <c r="CN51" s="1003"/>
      <c r="CO51" s="1003"/>
      <c r="CP51" s="1003"/>
      <c r="CQ51" s="1004"/>
      <c r="CR51" s="1002"/>
      <c r="CS51" s="1003"/>
      <c r="CT51" s="1003"/>
      <c r="CU51" s="1003"/>
      <c r="CV51" s="1004"/>
      <c r="CW51" s="1002"/>
      <c r="CX51" s="1003"/>
      <c r="CY51" s="1003"/>
      <c r="CZ51" s="1003"/>
      <c r="DA51" s="1004"/>
      <c r="DB51" s="1002"/>
      <c r="DC51" s="1003"/>
      <c r="DD51" s="1003"/>
      <c r="DE51" s="1003"/>
      <c r="DF51" s="1004"/>
      <c r="DG51" s="1002"/>
      <c r="DH51" s="1003"/>
      <c r="DI51" s="1003"/>
      <c r="DJ51" s="1003"/>
      <c r="DK51" s="1004"/>
      <c r="DL51" s="1002"/>
      <c r="DM51" s="1003"/>
      <c r="DN51" s="1003"/>
      <c r="DO51" s="1003"/>
      <c r="DP51" s="1004"/>
      <c r="DQ51" s="1002"/>
      <c r="DR51" s="1003"/>
      <c r="DS51" s="1003"/>
      <c r="DT51" s="1003"/>
      <c r="DU51" s="1004"/>
      <c r="DV51" s="1005"/>
      <c r="DW51" s="1006"/>
      <c r="DX51" s="1006"/>
      <c r="DY51" s="1006"/>
      <c r="DZ51" s="1007"/>
      <c r="EA51" s="212"/>
    </row>
    <row r="52" spans="1:131" ht="26.25" customHeight="1" x14ac:dyDescent="0.2">
      <c r="A52" s="220">
        <v>25</v>
      </c>
      <c r="B52" s="1043"/>
      <c r="C52" s="1044"/>
      <c r="D52" s="1044"/>
      <c r="E52" s="1044"/>
      <c r="F52" s="1044"/>
      <c r="G52" s="1044"/>
      <c r="H52" s="1044"/>
      <c r="I52" s="1044"/>
      <c r="J52" s="1044"/>
      <c r="K52" s="1044"/>
      <c r="L52" s="1044"/>
      <c r="M52" s="1044"/>
      <c r="N52" s="1044"/>
      <c r="O52" s="1044"/>
      <c r="P52" s="1045"/>
      <c r="Q52" s="1046"/>
      <c r="R52" s="1038"/>
      <c r="S52" s="1038"/>
      <c r="T52" s="1038"/>
      <c r="U52" s="1038"/>
      <c r="V52" s="1038"/>
      <c r="W52" s="1038"/>
      <c r="X52" s="1038"/>
      <c r="Y52" s="1038"/>
      <c r="Z52" s="1038"/>
      <c r="AA52" s="1038"/>
      <c r="AB52" s="1038"/>
      <c r="AC52" s="1038"/>
      <c r="AD52" s="1038"/>
      <c r="AE52" s="1047"/>
      <c r="AF52" s="1048"/>
      <c r="AG52" s="1049"/>
      <c r="AH52" s="1049"/>
      <c r="AI52" s="1049"/>
      <c r="AJ52" s="1050"/>
      <c r="AK52" s="1037"/>
      <c r="AL52" s="1038"/>
      <c r="AM52" s="1038"/>
      <c r="AN52" s="1038"/>
      <c r="AO52" s="1038"/>
      <c r="AP52" s="1038"/>
      <c r="AQ52" s="1038"/>
      <c r="AR52" s="1038"/>
      <c r="AS52" s="1038"/>
      <c r="AT52" s="1038"/>
      <c r="AU52" s="1038"/>
      <c r="AV52" s="1038"/>
      <c r="AW52" s="1038"/>
      <c r="AX52" s="1038"/>
      <c r="AY52" s="1038"/>
      <c r="AZ52" s="1039"/>
      <c r="BA52" s="1039"/>
      <c r="BB52" s="1039"/>
      <c r="BC52" s="1039"/>
      <c r="BD52" s="1039"/>
      <c r="BE52" s="985"/>
      <c r="BF52" s="985"/>
      <c r="BG52" s="985"/>
      <c r="BH52" s="985"/>
      <c r="BI52" s="986"/>
      <c r="BJ52" s="214"/>
      <c r="BK52" s="214"/>
      <c r="BL52" s="214"/>
      <c r="BM52" s="214"/>
      <c r="BN52" s="214"/>
      <c r="BO52" s="223"/>
      <c r="BP52" s="223"/>
      <c r="BQ52" s="220">
        <v>46</v>
      </c>
      <c r="BR52" s="221"/>
      <c r="BS52" s="1005"/>
      <c r="BT52" s="1006"/>
      <c r="BU52" s="1006"/>
      <c r="BV52" s="1006"/>
      <c r="BW52" s="1006"/>
      <c r="BX52" s="1006"/>
      <c r="BY52" s="1006"/>
      <c r="BZ52" s="1006"/>
      <c r="CA52" s="1006"/>
      <c r="CB52" s="1006"/>
      <c r="CC52" s="1006"/>
      <c r="CD52" s="1006"/>
      <c r="CE52" s="1006"/>
      <c r="CF52" s="1006"/>
      <c r="CG52" s="1027"/>
      <c r="CH52" s="1002"/>
      <c r="CI52" s="1003"/>
      <c r="CJ52" s="1003"/>
      <c r="CK52" s="1003"/>
      <c r="CL52" s="1004"/>
      <c r="CM52" s="1002"/>
      <c r="CN52" s="1003"/>
      <c r="CO52" s="1003"/>
      <c r="CP52" s="1003"/>
      <c r="CQ52" s="1004"/>
      <c r="CR52" s="1002"/>
      <c r="CS52" s="1003"/>
      <c r="CT52" s="1003"/>
      <c r="CU52" s="1003"/>
      <c r="CV52" s="1004"/>
      <c r="CW52" s="1002"/>
      <c r="CX52" s="1003"/>
      <c r="CY52" s="1003"/>
      <c r="CZ52" s="1003"/>
      <c r="DA52" s="1004"/>
      <c r="DB52" s="1002"/>
      <c r="DC52" s="1003"/>
      <c r="DD52" s="1003"/>
      <c r="DE52" s="1003"/>
      <c r="DF52" s="1004"/>
      <c r="DG52" s="1002"/>
      <c r="DH52" s="1003"/>
      <c r="DI52" s="1003"/>
      <c r="DJ52" s="1003"/>
      <c r="DK52" s="1004"/>
      <c r="DL52" s="1002"/>
      <c r="DM52" s="1003"/>
      <c r="DN52" s="1003"/>
      <c r="DO52" s="1003"/>
      <c r="DP52" s="1004"/>
      <c r="DQ52" s="1002"/>
      <c r="DR52" s="1003"/>
      <c r="DS52" s="1003"/>
      <c r="DT52" s="1003"/>
      <c r="DU52" s="1004"/>
      <c r="DV52" s="1005"/>
      <c r="DW52" s="1006"/>
      <c r="DX52" s="1006"/>
      <c r="DY52" s="1006"/>
      <c r="DZ52" s="1007"/>
      <c r="EA52" s="212"/>
    </row>
    <row r="53" spans="1:131" ht="26.25" customHeight="1" x14ac:dyDescent="0.2">
      <c r="A53" s="220">
        <v>26</v>
      </c>
      <c r="B53" s="1043"/>
      <c r="C53" s="1044"/>
      <c r="D53" s="1044"/>
      <c r="E53" s="1044"/>
      <c r="F53" s="1044"/>
      <c r="G53" s="1044"/>
      <c r="H53" s="1044"/>
      <c r="I53" s="1044"/>
      <c r="J53" s="1044"/>
      <c r="K53" s="1044"/>
      <c r="L53" s="1044"/>
      <c r="M53" s="1044"/>
      <c r="N53" s="1044"/>
      <c r="O53" s="1044"/>
      <c r="P53" s="1045"/>
      <c r="Q53" s="1046"/>
      <c r="R53" s="1038"/>
      <c r="S53" s="1038"/>
      <c r="T53" s="1038"/>
      <c r="U53" s="1038"/>
      <c r="V53" s="1038"/>
      <c r="W53" s="1038"/>
      <c r="X53" s="1038"/>
      <c r="Y53" s="1038"/>
      <c r="Z53" s="1038"/>
      <c r="AA53" s="1038"/>
      <c r="AB53" s="1038"/>
      <c r="AC53" s="1038"/>
      <c r="AD53" s="1038"/>
      <c r="AE53" s="1047"/>
      <c r="AF53" s="1048"/>
      <c r="AG53" s="1049"/>
      <c r="AH53" s="1049"/>
      <c r="AI53" s="1049"/>
      <c r="AJ53" s="1050"/>
      <c r="AK53" s="1037"/>
      <c r="AL53" s="1038"/>
      <c r="AM53" s="1038"/>
      <c r="AN53" s="1038"/>
      <c r="AO53" s="1038"/>
      <c r="AP53" s="1038"/>
      <c r="AQ53" s="1038"/>
      <c r="AR53" s="1038"/>
      <c r="AS53" s="1038"/>
      <c r="AT53" s="1038"/>
      <c r="AU53" s="1038"/>
      <c r="AV53" s="1038"/>
      <c r="AW53" s="1038"/>
      <c r="AX53" s="1038"/>
      <c r="AY53" s="1038"/>
      <c r="AZ53" s="1039"/>
      <c r="BA53" s="1039"/>
      <c r="BB53" s="1039"/>
      <c r="BC53" s="1039"/>
      <c r="BD53" s="1039"/>
      <c r="BE53" s="985"/>
      <c r="BF53" s="985"/>
      <c r="BG53" s="985"/>
      <c r="BH53" s="985"/>
      <c r="BI53" s="986"/>
      <c r="BJ53" s="214"/>
      <c r="BK53" s="214"/>
      <c r="BL53" s="214"/>
      <c r="BM53" s="214"/>
      <c r="BN53" s="214"/>
      <c r="BO53" s="223"/>
      <c r="BP53" s="223"/>
      <c r="BQ53" s="220">
        <v>47</v>
      </c>
      <c r="BR53" s="221"/>
      <c r="BS53" s="1005"/>
      <c r="BT53" s="1006"/>
      <c r="BU53" s="1006"/>
      <c r="BV53" s="1006"/>
      <c r="BW53" s="1006"/>
      <c r="BX53" s="1006"/>
      <c r="BY53" s="1006"/>
      <c r="BZ53" s="1006"/>
      <c r="CA53" s="1006"/>
      <c r="CB53" s="1006"/>
      <c r="CC53" s="1006"/>
      <c r="CD53" s="1006"/>
      <c r="CE53" s="1006"/>
      <c r="CF53" s="1006"/>
      <c r="CG53" s="1027"/>
      <c r="CH53" s="1002"/>
      <c r="CI53" s="1003"/>
      <c r="CJ53" s="1003"/>
      <c r="CK53" s="1003"/>
      <c r="CL53" s="1004"/>
      <c r="CM53" s="1002"/>
      <c r="CN53" s="1003"/>
      <c r="CO53" s="1003"/>
      <c r="CP53" s="1003"/>
      <c r="CQ53" s="1004"/>
      <c r="CR53" s="1002"/>
      <c r="CS53" s="1003"/>
      <c r="CT53" s="1003"/>
      <c r="CU53" s="1003"/>
      <c r="CV53" s="1004"/>
      <c r="CW53" s="1002"/>
      <c r="CX53" s="1003"/>
      <c r="CY53" s="1003"/>
      <c r="CZ53" s="1003"/>
      <c r="DA53" s="1004"/>
      <c r="DB53" s="1002"/>
      <c r="DC53" s="1003"/>
      <c r="DD53" s="1003"/>
      <c r="DE53" s="1003"/>
      <c r="DF53" s="1004"/>
      <c r="DG53" s="1002"/>
      <c r="DH53" s="1003"/>
      <c r="DI53" s="1003"/>
      <c r="DJ53" s="1003"/>
      <c r="DK53" s="1004"/>
      <c r="DL53" s="1002"/>
      <c r="DM53" s="1003"/>
      <c r="DN53" s="1003"/>
      <c r="DO53" s="1003"/>
      <c r="DP53" s="1004"/>
      <c r="DQ53" s="1002"/>
      <c r="DR53" s="1003"/>
      <c r="DS53" s="1003"/>
      <c r="DT53" s="1003"/>
      <c r="DU53" s="1004"/>
      <c r="DV53" s="1005"/>
      <c r="DW53" s="1006"/>
      <c r="DX53" s="1006"/>
      <c r="DY53" s="1006"/>
      <c r="DZ53" s="1007"/>
      <c r="EA53" s="212"/>
    </row>
    <row r="54" spans="1:131" ht="26.25" customHeight="1" x14ac:dyDescent="0.2">
      <c r="A54" s="220">
        <v>27</v>
      </c>
      <c r="B54" s="1043"/>
      <c r="C54" s="1044"/>
      <c r="D54" s="1044"/>
      <c r="E54" s="1044"/>
      <c r="F54" s="1044"/>
      <c r="G54" s="1044"/>
      <c r="H54" s="1044"/>
      <c r="I54" s="1044"/>
      <c r="J54" s="1044"/>
      <c r="K54" s="1044"/>
      <c r="L54" s="1044"/>
      <c r="M54" s="1044"/>
      <c r="N54" s="1044"/>
      <c r="O54" s="1044"/>
      <c r="P54" s="1045"/>
      <c r="Q54" s="1046"/>
      <c r="R54" s="1038"/>
      <c r="S54" s="1038"/>
      <c r="T54" s="1038"/>
      <c r="U54" s="1038"/>
      <c r="V54" s="1038"/>
      <c r="W54" s="1038"/>
      <c r="X54" s="1038"/>
      <c r="Y54" s="1038"/>
      <c r="Z54" s="1038"/>
      <c r="AA54" s="1038"/>
      <c r="AB54" s="1038"/>
      <c r="AC54" s="1038"/>
      <c r="AD54" s="1038"/>
      <c r="AE54" s="1047"/>
      <c r="AF54" s="1048"/>
      <c r="AG54" s="1049"/>
      <c r="AH54" s="1049"/>
      <c r="AI54" s="1049"/>
      <c r="AJ54" s="1050"/>
      <c r="AK54" s="1037"/>
      <c r="AL54" s="1038"/>
      <c r="AM54" s="1038"/>
      <c r="AN54" s="1038"/>
      <c r="AO54" s="1038"/>
      <c r="AP54" s="1038"/>
      <c r="AQ54" s="1038"/>
      <c r="AR54" s="1038"/>
      <c r="AS54" s="1038"/>
      <c r="AT54" s="1038"/>
      <c r="AU54" s="1038"/>
      <c r="AV54" s="1038"/>
      <c r="AW54" s="1038"/>
      <c r="AX54" s="1038"/>
      <c r="AY54" s="1038"/>
      <c r="AZ54" s="1039"/>
      <c r="BA54" s="1039"/>
      <c r="BB54" s="1039"/>
      <c r="BC54" s="1039"/>
      <c r="BD54" s="1039"/>
      <c r="BE54" s="985"/>
      <c r="BF54" s="985"/>
      <c r="BG54" s="985"/>
      <c r="BH54" s="985"/>
      <c r="BI54" s="986"/>
      <c r="BJ54" s="214"/>
      <c r="BK54" s="214"/>
      <c r="BL54" s="214"/>
      <c r="BM54" s="214"/>
      <c r="BN54" s="214"/>
      <c r="BO54" s="223"/>
      <c r="BP54" s="223"/>
      <c r="BQ54" s="220">
        <v>48</v>
      </c>
      <c r="BR54" s="221"/>
      <c r="BS54" s="1005"/>
      <c r="BT54" s="1006"/>
      <c r="BU54" s="1006"/>
      <c r="BV54" s="1006"/>
      <c r="BW54" s="1006"/>
      <c r="BX54" s="1006"/>
      <c r="BY54" s="1006"/>
      <c r="BZ54" s="1006"/>
      <c r="CA54" s="1006"/>
      <c r="CB54" s="1006"/>
      <c r="CC54" s="1006"/>
      <c r="CD54" s="1006"/>
      <c r="CE54" s="1006"/>
      <c r="CF54" s="1006"/>
      <c r="CG54" s="1027"/>
      <c r="CH54" s="1002"/>
      <c r="CI54" s="1003"/>
      <c r="CJ54" s="1003"/>
      <c r="CK54" s="1003"/>
      <c r="CL54" s="1004"/>
      <c r="CM54" s="1002"/>
      <c r="CN54" s="1003"/>
      <c r="CO54" s="1003"/>
      <c r="CP54" s="1003"/>
      <c r="CQ54" s="1004"/>
      <c r="CR54" s="1002"/>
      <c r="CS54" s="1003"/>
      <c r="CT54" s="1003"/>
      <c r="CU54" s="1003"/>
      <c r="CV54" s="1004"/>
      <c r="CW54" s="1002"/>
      <c r="CX54" s="1003"/>
      <c r="CY54" s="1003"/>
      <c r="CZ54" s="1003"/>
      <c r="DA54" s="1004"/>
      <c r="DB54" s="1002"/>
      <c r="DC54" s="1003"/>
      <c r="DD54" s="1003"/>
      <c r="DE54" s="1003"/>
      <c r="DF54" s="1004"/>
      <c r="DG54" s="1002"/>
      <c r="DH54" s="1003"/>
      <c r="DI54" s="1003"/>
      <c r="DJ54" s="1003"/>
      <c r="DK54" s="1004"/>
      <c r="DL54" s="1002"/>
      <c r="DM54" s="1003"/>
      <c r="DN54" s="1003"/>
      <c r="DO54" s="1003"/>
      <c r="DP54" s="1004"/>
      <c r="DQ54" s="1002"/>
      <c r="DR54" s="1003"/>
      <c r="DS54" s="1003"/>
      <c r="DT54" s="1003"/>
      <c r="DU54" s="1004"/>
      <c r="DV54" s="1005"/>
      <c r="DW54" s="1006"/>
      <c r="DX54" s="1006"/>
      <c r="DY54" s="1006"/>
      <c r="DZ54" s="1007"/>
      <c r="EA54" s="212"/>
    </row>
    <row r="55" spans="1:131" ht="26.25" customHeight="1" x14ac:dyDescent="0.2">
      <c r="A55" s="220">
        <v>28</v>
      </c>
      <c r="B55" s="1043"/>
      <c r="C55" s="1044"/>
      <c r="D55" s="1044"/>
      <c r="E55" s="1044"/>
      <c r="F55" s="1044"/>
      <c r="G55" s="1044"/>
      <c r="H55" s="1044"/>
      <c r="I55" s="1044"/>
      <c r="J55" s="1044"/>
      <c r="K55" s="1044"/>
      <c r="L55" s="1044"/>
      <c r="M55" s="1044"/>
      <c r="N55" s="1044"/>
      <c r="O55" s="1044"/>
      <c r="P55" s="1045"/>
      <c r="Q55" s="1046"/>
      <c r="R55" s="1038"/>
      <c r="S55" s="1038"/>
      <c r="T55" s="1038"/>
      <c r="U55" s="1038"/>
      <c r="V55" s="1038"/>
      <c r="W55" s="1038"/>
      <c r="X55" s="1038"/>
      <c r="Y55" s="1038"/>
      <c r="Z55" s="1038"/>
      <c r="AA55" s="1038"/>
      <c r="AB55" s="1038"/>
      <c r="AC55" s="1038"/>
      <c r="AD55" s="1038"/>
      <c r="AE55" s="1047"/>
      <c r="AF55" s="1048"/>
      <c r="AG55" s="1049"/>
      <c r="AH55" s="1049"/>
      <c r="AI55" s="1049"/>
      <c r="AJ55" s="1050"/>
      <c r="AK55" s="1037"/>
      <c r="AL55" s="1038"/>
      <c r="AM55" s="1038"/>
      <c r="AN55" s="1038"/>
      <c r="AO55" s="1038"/>
      <c r="AP55" s="1038"/>
      <c r="AQ55" s="1038"/>
      <c r="AR55" s="1038"/>
      <c r="AS55" s="1038"/>
      <c r="AT55" s="1038"/>
      <c r="AU55" s="1038"/>
      <c r="AV55" s="1038"/>
      <c r="AW55" s="1038"/>
      <c r="AX55" s="1038"/>
      <c r="AY55" s="1038"/>
      <c r="AZ55" s="1039"/>
      <c r="BA55" s="1039"/>
      <c r="BB55" s="1039"/>
      <c r="BC55" s="1039"/>
      <c r="BD55" s="1039"/>
      <c r="BE55" s="985"/>
      <c r="BF55" s="985"/>
      <c r="BG55" s="985"/>
      <c r="BH55" s="985"/>
      <c r="BI55" s="986"/>
      <c r="BJ55" s="214"/>
      <c r="BK55" s="214"/>
      <c r="BL55" s="214"/>
      <c r="BM55" s="214"/>
      <c r="BN55" s="214"/>
      <c r="BO55" s="223"/>
      <c r="BP55" s="223"/>
      <c r="BQ55" s="220">
        <v>49</v>
      </c>
      <c r="BR55" s="221"/>
      <c r="BS55" s="1005"/>
      <c r="BT55" s="1006"/>
      <c r="BU55" s="1006"/>
      <c r="BV55" s="1006"/>
      <c r="BW55" s="1006"/>
      <c r="BX55" s="1006"/>
      <c r="BY55" s="1006"/>
      <c r="BZ55" s="1006"/>
      <c r="CA55" s="1006"/>
      <c r="CB55" s="1006"/>
      <c r="CC55" s="1006"/>
      <c r="CD55" s="1006"/>
      <c r="CE55" s="1006"/>
      <c r="CF55" s="1006"/>
      <c r="CG55" s="1027"/>
      <c r="CH55" s="1002"/>
      <c r="CI55" s="1003"/>
      <c r="CJ55" s="1003"/>
      <c r="CK55" s="1003"/>
      <c r="CL55" s="1004"/>
      <c r="CM55" s="1002"/>
      <c r="CN55" s="1003"/>
      <c r="CO55" s="1003"/>
      <c r="CP55" s="1003"/>
      <c r="CQ55" s="1004"/>
      <c r="CR55" s="1002"/>
      <c r="CS55" s="1003"/>
      <c r="CT55" s="1003"/>
      <c r="CU55" s="1003"/>
      <c r="CV55" s="1004"/>
      <c r="CW55" s="1002"/>
      <c r="CX55" s="1003"/>
      <c r="CY55" s="1003"/>
      <c r="CZ55" s="1003"/>
      <c r="DA55" s="1004"/>
      <c r="DB55" s="1002"/>
      <c r="DC55" s="1003"/>
      <c r="DD55" s="1003"/>
      <c r="DE55" s="1003"/>
      <c r="DF55" s="1004"/>
      <c r="DG55" s="1002"/>
      <c r="DH55" s="1003"/>
      <c r="DI55" s="1003"/>
      <c r="DJ55" s="1003"/>
      <c r="DK55" s="1004"/>
      <c r="DL55" s="1002"/>
      <c r="DM55" s="1003"/>
      <c r="DN55" s="1003"/>
      <c r="DO55" s="1003"/>
      <c r="DP55" s="1004"/>
      <c r="DQ55" s="1002"/>
      <c r="DR55" s="1003"/>
      <c r="DS55" s="1003"/>
      <c r="DT55" s="1003"/>
      <c r="DU55" s="1004"/>
      <c r="DV55" s="1005"/>
      <c r="DW55" s="1006"/>
      <c r="DX55" s="1006"/>
      <c r="DY55" s="1006"/>
      <c r="DZ55" s="1007"/>
      <c r="EA55" s="212"/>
    </row>
    <row r="56" spans="1:131" ht="26.25" customHeight="1" x14ac:dyDescent="0.2">
      <c r="A56" s="220">
        <v>29</v>
      </c>
      <c r="B56" s="1043"/>
      <c r="C56" s="1044"/>
      <c r="D56" s="1044"/>
      <c r="E56" s="1044"/>
      <c r="F56" s="1044"/>
      <c r="G56" s="1044"/>
      <c r="H56" s="1044"/>
      <c r="I56" s="1044"/>
      <c r="J56" s="1044"/>
      <c r="K56" s="1044"/>
      <c r="L56" s="1044"/>
      <c r="M56" s="1044"/>
      <c r="N56" s="1044"/>
      <c r="O56" s="1044"/>
      <c r="P56" s="1045"/>
      <c r="Q56" s="1046"/>
      <c r="R56" s="1038"/>
      <c r="S56" s="1038"/>
      <c r="T56" s="1038"/>
      <c r="U56" s="1038"/>
      <c r="V56" s="1038"/>
      <c r="W56" s="1038"/>
      <c r="X56" s="1038"/>
      <c r="Y56" s="1038"/>
      <c r="Z56" s="1038"/>
      <c r="AA56" s="1038"/>
      <c r="AB56" s="1038"/>
      <c r="AC56" s="1038"/>
      <c r="AD56" s="1038"/>
      <c r="AE56" s="1047"/>
      <c r="AF56" s="1048"/>
      <c r="AG56" s="1049"/>
      <c r="AH56" s="1049"/>
      <c r="AI56" s="1049"/>
      <c r="AJ56" s="1050"/>
      <c r="AK56" s="1037"/>
      <c r="AL56" s="1038"/>
      <c r="AM56" s="1038"/>
      <c r="AN56" s="1038"/>
      <c r="AO56" s="1038"/>
      <c r="AP56" s="1038"/>
      <c r="AQ56" s="1038"/>
      <c r="AR56" s="1038"/>
      <c r="AS56" s="1038"/>
      <c r="AT56" s="1038"/>
      <c r="AU56" s="1038"/>
      <c r="AV56" s="1038"/>
      <c r="AW56" s="1038"/>
      <c r="AX56" s="1038"/>
      <c r="AY56" s="1038"/>
      <c r="AZ56" s="1039"/>
      <c r="BA56" s="1039"/>
      <c r="BB56" s="1039"/>
      <c r="BC56" s="1039"/>
      <c r="BD56" s="1039"/>
      <c r="BE56" s="985"/>
      <c r="BF56" s="985"/>
      <c r="BG56" s="985"/>
      <c r="BH56" s="985"/>
      <c r="BI56" s="986"/>
      <c r="BJ56" s="214"/>
      <c r="BK56" s="214"/>
      <c r="BL56" s="214"/>
      <c r="BM56" s="214"/>
      <c r="BN56" s="214"/>
      <c r="BO56" s="223"/>
      <c r="BP56" s="223"/>
      <c r="BQ56" s="220">
        <v>50</v>
      </c>
      <c r="BR56" s="221"/>
      <c r="BS56" s="1005"/>
      <c r="BT56" s="1006"/>
      <c r="BU56" s="1006"/>
      <c r="BV56" s="1006"/>
      <c r="BW56" s="1006"/>
      <c r="BX56" s="1006"/>
      <c r="BY56" s="1006"/>
      <c r="BZ56" s="1006"/>
      <c r="CA56" s="1006"/>
      <c r="CB56" s="1006"/>
      <c r="CC56" s="1006"/>
      <c r="CD56" s="1006"/>
      <c r="CE56" s="1006"/>
      <c r="CF56" s="1006"/>
      <c r="CG56" s="1027"/>
      <c r="CH56" s="1002"/>
      <c r="CI56" s="1003"/>
      <c r="CJ56" s="1003"/>
      <c r="CK56" s="1003"/>
      <c r="CL56" s="1004"/>
      <c r="CM56" s="1002"/>
      <c r="CN56" s="1003"/>
      <c r="CO56" s="1003"/>
      <c r="CP56" s="1003"/>
      <c r="CQ56" s="1004"/>
      <c r="CR56" s="1002"/>
      <c r="CS56" s="1003"/>
      <c r="CT56" s="1003"/>
      <c r="CU56" s="1003"/>
      <c r="CV56" s="1004"/>
      <c r="CW56" s="1002"/>
      <c r="CX56" s="1003"/>
      <c r="CY56" s="1003"/>
      <c r="CZ56" s="1003"/>
      <c r="DA56" s="1004"/>
      <c r="DB56" s="1002"/>
      <c r="DC56" s="1003"/>
      <c r="DD56" s="1003"/>
      <c r="DE56" s="1003"/>
      <c r="DF56" s="1004"/>
      <c r="DG56" s="1002"/>
      <c r="DH56" s="1003"/>
      <c r="DI56" s="1003"/>
      <c r="DJ56" s="1003"/>
      <c r="DK56" s="1004"/>
      <c r="DL56" s="1002"/>
      <c r="DM56" s="1003"/>
      <c r="DN56" s="1003"/>
      <c r="DO56" s="1003"/>
      <c r="DP56" s="1004"/>
      <c r="DQ56" s="1002"/>
      <c r="DR56" s="1003"/>
      <c r="DS56" s="1003"/>
      <c r="DT56" s="1003"/>
      <c r="DU56" s="1004"/>
      <c r="DV56" s="1005"/>
      <c r="DW56" s="1006"/>
      <c r="DX56" s="1006"/>
      <c r="DY56" s="1006"/>
      <c r="DZ56" s="1007"/>
      <c r="EA56" s="212"/>
    </row>
    <row r="57" spans="1:131" ht="26.25" customHeight="1" x14ac:dyDescent="0.2">
      <c r="A57" s="220">
        <v>30</v>
      </c>
      <c r="B57" s="1043"/>
      <c r="C57" s="1044"/>
      <c r="D57" s="1044"/>
      <c r="E57" s="1044"/>
      <c r="F57" s="1044"/>
      <c r="G57" s="1044"/>
      <c r="H57" s="1044"/>
      <c r="I57" s="1044"/>
      <c r="J57" s="1044"/>
      <c r="K57" s="1044"/>
      <c r="L57" s="1044"/>
      <c r="M57" s="1044"/>
      <c r="N57" s="1044"/>
      <c r="O57" s="1044"/>
      <c r="P57" s="1045"/>
      <c r="Q57" s="1046"/>
      <c r="R57" s="1038"/>
      <c r="S57" s="1038"/>
      <c r="T57" s="1038"/>
      <c r="U57" s="1038"/>
      <c r="V57" s="1038"/>
      <c r="W57" s="1038"/>
      <c r="X57" s="1038"/>
      <c r="Y57" s="1038"/>
      <c r="Z57" s="1038"/>
      <c r="AA57" s="1038"/>
      <c r="AB57" s="1038"/>
      <c r="AC57" s="1038"/>
      <c r="AD57" s="1038"/>
      <c r="AE57" s="1047"/>
      <c r="AF57" s="1048"/>
      <c r="AG57" s="1049"/>
      <c r="AH57" s="1049"/>
      <c r="AI57" s="1049"/>
      <c r="AJ57" s="1050"/>
      <c r="AK57" s="1037"/>
      <c r="AL57" s="1038"/>
      <c r="AM57" s="1038"/>
      <c r="AN57" s="1038"/>
      <c r="AO57" s="1038"/>
      <c r="AP57" s="1038"/>
      <c r="AQ57" s="1038"/>
      <c r="AR57" s="1038"/>
      <c r="AS57" s="1038"/>
      <c r="AT57" s="1038"/>
      <c r="AU57" s="1038"/>
      <c r="AV57" s="1038"/>
      <c r="AW57" s="1038"/>
      <c r="AX57" s="1038"/>
      <c r="AY57" s="1038"/>
      <c r="AZ57" s="1039"/>
      <c r="BA57" s="1039"/>
      <c r="BB57" s="1039"/>
      <c r="BC57" s="1039"/>
      <c r="BD57" s="1039"/>
      <c r="BE57" s="985"/>
      <c r="BF57" s="985"/>
      <c r="BG57" s="985"/>
      <c r="BH57" s="985"/>
      <c r="BI57" s="986"/>
      <c r="BJ57" s="214"/>
      <c r="BK57" s="214"/>
      <c r="BL57" s="214"/>
      <c r="BM57" s="214"/>
      <c r="BN57" s="214"/>
      <c r="BO57" s="223"/>
      <c r="BP57" s="223"/>
      <c r="BQ57" s="220">
        <v>51</v>
      </c>
      <c r="BR57" s="221"/>
      <c r="BS57" s="1005"/>
      <c r="BT57" s="1006"/>
      <c r="BU57" s="1006"/>
      <c r="BV57" s="1006"/>
      <c r="BW57" s="1006"/>
      <c r="BX57" s="1006"/>
      <c r="BY57" s="1006"/>
      <c r="BZ57" s="1006"/>
      <c r="CA57" s="1006"/>
      <c r="CB57" s="1006"/>
      <c r="CC57" s="1006"/>
      <c r="CD57" s="1006"/>
      <c r="CE57" s="1006"/>
      <c r="CF57" s="1006"/>
      <c r="CG57" s="1027"/>
      <c r="CH57" s="1002"/>
      <c r="CI57" s="1003"/>
      <c r="CJ57" s="1003"/>
      <c r="CK57" s="1003"/>
      <c r="CL57" s="1004"/>
      <c r="CM57" s="1002"/>
      <c r="CN57" s="1003"/>
      <c r="CO57" s="1003"/>
      <c r="CP57" s="1003"/>
      <c r="CQ57" s="1004"/>
      <c r="CR57" s="1002"/>
      <c r="CS57" s="1003"/>
      <c r="CT57" s="1003"/>
      <c r="CU57" s="1003"/>
      <c r="CV57" s="1004"/>
      <c r="CW57" s="1002"/>
      <c r="CX57" s="1003"/>
      <c r="CY57" s="1003"/>
      <c r="CZ57" s="1003"/>
      <c r="DA57" s="1004"/>
      <c r="DB57" s="1002"/>
      <c r="DC57" s="1003"/>
      <c r="DD57" s="1003"/>
      <c r="DE57" s="1003"/>
      <c r="DF57" s="1004"/>
      <c r="DG57" s="1002"/>
      <c r="DH57" s="1003"/>
      <c r="DI57" s="1003"/>
      <c r="DJ57" s="1003"/>
      <c r="DK57" s="1004"/>
      <c r="DL57" s="1002"/>
      <c r="DM57" s="1003"/>
      <c r="DN57" s="1003"/>
      <c r="DO57" s="1003"/>
      <c r="DP57" s="1004"/>
      <c r="DQ57" s="1002"/>
      <c r="DR57" s="1003"/>
      <c r="DS57" s="1003"/>
      <c r="DT57" s="1003"/>
      <c r="DU57" s="1004"/>
      <c r="DV57" s="1005"/>
      <c r="DW57" s="1006"/>
      <c r="DX57" s="1006"/>
      <c r="DY57" s="1006"/>
      <c r="DZ57" s="1007"/>
      <c r="EA57" s="212"/>
    </row>
    <row r="58" spans="1:131" ht="26.25" customHeight="1" x14ac:dyDescent="0.2">
      <c r="A58" s="220">
        <v>31</v>
      </c>
      <c r="B58" s="1043"/>
      <c r="C58" s="1044"/>
      <c r="D58" s="1044"/>
      <c r="E58" s="1044"/>
      <c r="F58" s="1044"/>
      <c r="G58" s="1044"/>
      <c r="H58" s="1044"/>
      <c r="I58" s="1044"/>
      <c r="J58" s="1044"/>
      <c r="K58" s="1044"/>
      <c r="L58" s="1044"/>
      <c r="M58" s="1044"/>
      <c r="N58" s="1044"/>
      <c r="O58" s="1044"/>
      <c r="P58" s="1045"/>
      <c r="Q58" s="1046"/>
      <c r="R58" s="1038"/>
      <c r="S58" s="1038"/>
      <c r="T58" s="1038"/>
      <c r="U58" s="1038"/>
      <c r="V58" s="1038"/>
      <c r="W58" s="1038"/>
      <c r="X58" s="1038"/>
      <c r="Y58" s="1038"/>
      <c r="Z58" s="1038"/>
      <c r="AA58" s="1038"/>
      <c r="AB58" s="1038"/>
      <c r="AC58" s="1038"/>
      <c r="AD58" s="1038"/>
      <c r="AE58" s="1047"/>
      <c r="AF58" s="1048"/>
      <c r="AG58" s="1049"/>
      <c r="AH58" s="1049"/>
      <c r="AI58" s="1049"/>
      <c r="AJ58" s="1050"/>
      <c r="AK58" s="1037"/>
      <c r="AL58" s="1038"/>
      <c r="AM58" s="1038"/>
      <c r="AN58" s="1038"/>
      <c r="AO58" s="1038"/>
      <c r="AP58" s="1038"/>
      <c r="AQ58" s="1038"/>
      <c r="AR58" s="1038"/>
      <c r="AS58" s="1038"/>
      <c r="AT58" s="1038"/>
      <c r="AU58" s="1038"/>
      <c r="AV58" s="1038"/>
      <c r="AW58" s="1038"/>
      <c r="AX58" s="1038"/>
      <c r="AY58" s="1038"/>
      <c r="AZ58" s="1039"/>
      <c r="BA58" s="1039"/>
      <c r="BB58" s="1039"/>
      <c r="BC58" s="1039"/>
      <c r="BD58" s="1039"/>
      <c r="BE58" s="985"/>
      <c r="BF58" s="985"/>
      <c r="BG58" s="985"/>
      <c r="BH58" s="985"/>
      <c r="BI58" s="986"/>
      <c r="BJ58" s="214"/>
      <c r="BK58" s="214"/>
      <c r="BL58" s="214"/>
      <c r="BM58" s="214"/>
      <c r="BN58" s="214"/>
      <c r="BO58" s="223"/>
      <c r="BP58" s="223"/>
      <c r="BQ58" s="220">
        <v>52</v>
      </c>
      <c r="BR58" s="221"/>
      <c r="BS58" s="1005"/>
      <c r="BT58" s="1006"/>
      <c r="BU58" s="1006"/>
      <c r="BV58" s="1006"/>
      <c r="BW58" s="1006"/>
      <c r="BX58" s="1006"/>
      <c r="BY58" s="1006"/>
      <c r="BZ58" s="1006"/>
      <c r="CA58" s="1006"/>
      <c r="CB58" s="1006"/>
      <c r="CC58" s="1006"/>
      <c r="CD58" s="1006"/>
      <c r="CE58" s="1006"/>
      <c r="CF58" s="1006"/>
      <c r="CG58" s="1027"/>
      <c r="CH58" s="1002"/>
      <c r="CI58" s="1003"/>
      <c r="CJ58" s="1003"/>
      <c r="CK58" s="1003"/>
      <c r="CL58" s="1004"/>
      <c r="CM58" s="1002"/>
      <c r="CN58" s="1003"/>
      <c r="CO58" s="1003"/>
      <c r="CP58" s="1003"/>
      <c r="CQ58" s="1004"/>
      <c r="CR58" s="1002"/>
      <c r="CS58" s="1003"/>
      <c r="CT58" s="1003"/>
      <c r="CU58" s="1003"/>
      <c r="CV58" s="1004"/>
      <c r="CW58" s="1002"/>
      <c r="CX58" s="1003"/>
      <c r="CY58" s="1003"/>
      <c r="CZ58" s="1003"/>
      <c r="DA58" s="1004"/>
      <c r="DB58" s="1002"/>
      <c r="DC58" s="1003"/>
      <c r="DD58" s="1003"/>
      <c r="DE58" s="1003"/>
      <c r="DF58" s="1004"/>
      <c r="DG58" s="1002"/>
      <c r="DH58" s="1003"/>
      <c r="DI58" s="1003"/>
      <c r="DJ58" s="1003"/>
      <c r="DK58" s="1004"/>
      <c r="DL58" s="1002"/>
      <c r="DM58" s="1003"/>
      <c r="DN58" s="1003"/>
      <c r="DO58" s="1003"/>
      <c r="DP58" s="1004"/>
      <c r="DQ58" s="1002"/>
      <c r="DR58" s="1003"/>
      <c r="DS58" s="1003"/>
      <c r="DT58" s="1003"/>
      <c r="DU58" s="1004"/>
      <c r="DV58" s="1005"/>
      <c r="DW58" s="1006"/>
      <c r="DX58" s="1006"/>
      <c r="DY58" s="1006"/>
      <c r="DZ58" s="1007"/>
      <c r="EA58" s="212"/>
    </row>
    <row r="59" spans="1:131" ht="26.25" customHeight="1" x14ac:dyDescent="0.2">
      <c r="A59" s="220">
        <v>32</v>
      </c>
      <c r="B59" s="1043"/>
      <c r="C59" s="1044"/>
      <c r="D59" s="1044"/>
      <c r="E59" s="1044"/>
      <c r="F59" s="1044"/>
      <c r="G59" s="1044"/>
      <c r="H59" s="1044"/>
      <c r="I59" s="1044"/>
      <c r="J59" s="1044"/>
      <c r="K59" s="1044"/>
      <c r="L59" s="1044"/>
      <c r="M59" s="1044"/>
      <c r="N59" s="1044"/>
      <c r="O59" s="1044"/>
      <c r="P59" s="1045"/>
      <c r="Q59" s="1046"/>
      <c r="R59" s="1038"/>
      <c r="S59" s="1038"/>
      <c r="T59" s="1038"/>
      <c r="U59" s="1038"/>
      <c r="V59" s="1038"/>
      <c r="W59" s="1038"/>
      <c r="X59" s="1038"/>
      <c r="Y59" s="1038"/>
      <c r="Z59" s="1038"/>
      <c r="AA59" s="1038"/>
      <c r="AB59" s="1038"/>
      <c r="AC59" s="1038"/>
      <c r="AD59" s="1038"/>
      <c r="AE59" s="1047"/>
      <c r="AF59" s="1048"/>
      <c r="AG59" s="1049"/>
      <c r="AH59" s="1049"/>
      <c r="AI59" s="1049"/>
      <c r="AJ59" s="1050"/>
      <c r="AK59" s="1037"/>
      <c r="AL59" s="1038"/>
      <c r="AM59" s="1038"/>
      <c r="AN59" s="1038"/>
      <c r="AO59" s="1038"/>
      <c r="AP59" s="1038"/>
      <c r="AQ59" s="1038"/>
      <c r="AR59" s="1038"/>
      <c r="AS59" s="1038"/>
      <c r="AT59" s="1038"/>
      <c r="AU59" s="1038"/>
      <c r="AV59" s="1038"/>
      <c r="AW59" s="1038"/>
      <c r="AX59" s="1038"/>
      <c r="AY59" s="1038"/>
      <c r="AZ59" s="1039"/>
      <c r="BA59" s="1039"/>
      <c r="BB59" s="1039"/>
      <c r="BC59" s="1039"/>
      <c r="BD59" s="1039"/>
      <c r="BE59" s="985"/>
      <c r="BF59" s="985"/>
      <c r="BG59" s="985"/>
      <c r="BH59" s="985"/>
      <c r="BI59" s="986"/>
      <c r="BJ59" s="214"/>
      <c r="BK59" s="214"/>
      <c r="BL59" s="214"/>
      <c r="BM59" s="214"/>
      <c r="BN59" s="214"/>
      <c r="BO59" s="223"/>
      <c r="BP59" s="223"/>
      <c r="BQ59" s="220">
        <v>53</v>
      </c>
      <c r="BR59" s="221"/>
      <c r="BS59" s="1005"/>
      <c r="BT59" s="1006"/>
      <c r="BU59" s="1006"/>
      <c r="BV59" s="1006"/>
      <c r="BW59" s="1006"/>
      <c r="BX59" s="1006"/>
      <c r="BY59" s="1006"/>
      <c r="BZ59" s="1006"/>
      <c r="CA59" s="1006"/>
      <c r="CB59" s="1006"/>
      <c r="CC59" s="1006"/>
      <c r="CD59" s="1006"/>
      <c r="CE59" s="1006"/>
      <c r="CF59" s="1006"/>
      <c r="CG59" s="1027"/>
      <c r="CH59" s="1002"/>
      <c r="CI59" s="1003"/>
      <c r="CJ59" s="1003"/>
      <c r="CK59" s="1003"/>
      <c r="CL59" s="1004"/>
      <c r="CM59" s="1002"/>
      <c r="CN59" s="1003"/>
      <c r="CO59" s="1003"/>
      <c r="CP59" s="1003"/>
      <c r="CQ59" s="1004"/>
      <c r="CR59" s="1002"/>
      <c r="CS59" s="1003"/>
      <c r="CT59" s="1003"/>
      <c r="CU59" s="1003"/>
      <c r="CV59" s="1004"/>
      <c r="CW59" s="1002"/>
      <c r="CX59" s="1003"/>
      <c r="CY59" s="1003"/>
      <c r="CZ59" s="1003"/>
      <c r="DA59" s="1004"/>
      <c r="DB59" s="1002"/>
      <c r="DC59" s="1003"/>
      <c r="DD59" s="1003"/>
      <c r="DE59" s="1003"/>
      <c r="DF59" s="1004"/>
      <c r="DG59" s="1002"/>
      <c r="DH59" s="1003"/>
      <c r="DI59" s="1003"/>
      <c r="DJ59" s="1003"/>
      <c r="DK59" s="1004"/>
      <c r="DL59" s="1002"/>
      <c r="DM59" s="1003"/>
      <c r="DN59" s="1003"/>
      <c r="DO59" s="1003"/>
      <c r="DP59" s="1004"/>
      <c r="DQ59" s="1002"/>
      <c r="DR59" s="1003"/>
      <c r="DS59" s="1003"/>
      <c r="DT59" s="1003"/>
      <c r="DU59" s="1004"/>
      <c r="DV59" s="1005"/>
      <c r="DW59" s="1006"/>
      <c r="DX59" s="1006"/>
      <c r="DY59" s="1006"/>
      <c r="DZ59" s="1007"/>
      <c r="EA59" s="212"/>
    </row>
    <row r="60" spans="1:131" ht="26.25" customHeight="1" x14ac:dyDescent="0.2">
      <c r="A60" s="220">
        <v>33</v>
      </c>
      <c r="B60" s="1043"/>
      <c r="C60" s="1044"/>
      <c r="D60" s="1044"/>
      <c r="E60" s="1044"/>
      <c r="F60" s="1044"/>
      <c r="G60" s="1044"/>
      <c r="H60" s="1044"/>
      <c r="I60" s="1044"/>
      <c r="J60" s="1044"/>
      <c r="K60" s="1044"/>
      <c r="L60" s="1044"/>
      <c r="M60" s="1044"/>
      <c r="N60" s="1044"/>
      <c r="O60" s="1044"/>
      <c r="P60" s="1045"/>
      <c r="Q60" s="1046"/>
      <c r="R60" s="1038"/>
      <c r="S60" s="1038"/>
      <c r="T60" s="1038"/>
      <c r="U60" s="1038"/>
      <c r="V60" s="1038"/>
      <c r="W60" s="1038"/>
      <c r="X60" s="1038"/>
      <c r="Y60" s="1038"/>
      <c r="Z60" s="1038"/>
      <c r="AA60" s="1038"/>
      <c r="AB60" s="1038"/>
      <c r="AC60" s="1038"/>
      <c r="AD60" s="1038"/>
      <c r="AE60" s="1047"/>
      <c r="AF60" s="1048"/>
      <c r="AG60" s="1049"/>
      <c r="AH60" s="1049"/>
      <c r="AI60" s="1049"/>
      <c r="AJ60" s="1050"/>
      <c r="AK60" s="1037"/>
      <c r="AL60" s="1038"/>
      <c r="AM60" s="1038"/>
      <c r="AN60" s="1038"/>
      <c r="AO60" s="1038"/>
      <c r="AP60" s="1038"/>
      <c r="AQ60" s="1038"/>
      <c r="AR60" s="1038"/>
      <c r="AS60" s="1038"/>
      <c r="AT60" s="1038"/>
      <c r="AU60" s="1038"/>
      <c r="AV60" s="1038"/>
      <c r="AW60" s="1038"/>
      <c r="AX60" s="1038"/>
      <c r="AY60" s="1038"/>
      <c r="AZ60" s="1039"/>
      <c r="BA60" s="1039"/>
      <c r="BB60" s="1039"/>
      <c r="BC60" s="1039"/>
      <c r="BD60" s="1039"/>
      <c r="BE60" s="985"/>
      <c r="BF60" s="985"/>
      <c r="BG60" s="985"/>
      <c r="BH60" s="985"/>
      <c r="BI60" s="986"/>
      <c r="BJ60" s="214"/>
      <c r="BK60" s="214"/>
      <c r="BL60" s="214"/>
      <c r="BM60" s="214"/>
      <c r="BN60" s="214"/>
      <c r="BO60" s="223"/>
      <c r="BP60" s="223"/>
      <c r="BQ60" s="220">
        <v>54</v>
      </c>
      <c r="BR60" s="221"/>
      <c r="BS60" s="1005"/>
      <c r="BT60" s="1006"/>
      <c r="BU60" s="1006"/>
      <c r="BV60" s="1006"/>
      <c r="BW60" s="1006"/>
      <c r="BX60" s="1006"/>
      <c r="BY60" s="1006"/>
      <c r="BZ60" s="1006"/>
      <c r="CA60" s="1006"/>
      <c r="CB60" s="1006"/>
      <c r="CC60" s="1006"/>
      <c r="CD60" s="1006"/>
      <c r="CE60" s="1006"/>
      <c r="CF60" s="1006"/>
      <c r="CG60" s="1027"/>
      <c r="CH60" s="1002"/>
      <c r="CI60" s="1003"/>
      <c r="CJ60" s="1003"/>
      <c r="CK60" s="1003"/>
      <c r="CL60" s="1004"/>
      <c r="CM60" s="1002"/>
      <c r="CN60" s="1003"/>
      <c r="CO60" s="1003"/>
      <c r="CP60" s="1003"/>
      <c r="CQ60" s="1004"/>
      <c r="CR60" s="1002"/>
      <c r="CS60" s="1003"/>
      <c r="CT60" s="1003"/>
      <c r="CU60" s="1003"/>
      <c r="CV60" s="1004"/>
      <c r="CW60" s="1002"/>
      <c r="CX60" s="1003"/>
      <c r="CY60" s="1003"/>
      <c r="CZ60" s="1003"/>
      <c r="DA60" s="1004"/>
      <c r="DB60" s="1002"/>
      <c r="DC60" s="1003"/>
      <c r="DD60" s="1003"/>
      <c r="DE60" s="1003"/>
      <c r="DF60" s="1004"/>
      <c r="DG60" s="1002"/>
      <c r="DH60" s="1003"/>
      <c r="DI60" s="1003"/>
      <c r="DJ60" s="1003"/>
      <c r="DK60" s="1004"/>
      <c r="DL60" s="1002"/>
      <c r="DM60" s="1003"/>
      <c r="DN60" s="1003"/>
      <c r="DO60" s="1003"/>
      <c r="DP60" s="1004"/>
      <c r="DQ60" s="1002"/>
      <c r="DR60" s="1003"/>
      <c r="DS60" s="1003"/>
      <c r="DT60" s="1003"/>
      <c r="DU60" s="1004"/>
      <c r="DV60" s="1005"/>
      <c r="DW60" s="1006"/>
      <c r="DX60" s="1006"/>
      <c r="DY60" s="1006"/>
      <c r="DZ60" s="1007"/>
      <c r="EA60" s="212"/>
    </row>
    <row r="61" spans="1:131" ht="26.25" customHeight="1" thickBot="1" x14ac:dyDescent="0.25">
      <c r="A61" s="220">
        <v>34</v>
      </c>
      <c r="B61" s="1043"/>
      <c r="C61" s="1044"/>
      <c r="D61" s="1044"/>
      <c r="E61" s="1044"/>
      <c r="F61" s="1044"/>
      <c r="G61" s="1044"/>
      <c r="H61" s="1044"/>
      <c r="I61" s="1044"/>
      <c r="J61" s="1044"/>
      <c r="K61" s="1044"/>
      <c r="L61" s="1044"/>
      <c r="M61" s="1044"/>
      <c r="N61" s="1044"/>
      <c r="O61" s="1044"/>
      <c r="P61" s="1045"/>
      <c r="Q61" s="1046"/>
      <c r="R61" s="1038"/>
      <c r="S61" s="1038"/>
      <c r="T61" s="1038"/>
      <c r="U61" s="1038"/>
      <c r="V61" s="1038"/>
      <c r="W61" s="1038"/>
      <c r="X61" s="1038"/>
      <c r="Y61" s="1038"/>
      <c r="Z61" s="1038"/>
      <c r="AA61" s="1038"/>
      <c r="AB61" s="1038"/>
      <c r="AC61" s="1038"/>
      <c r="AD61" s="1038"/>
      <c r="AE61" s="1047"/>
      <c r="AF61" s="1048"/>
      <c r="AG61" s="1049"/>
      <c r="AH61" s="1049"/>
      <c r="AI61" s="1049"/>
      <c r="AJ61" s="1050"/>
      <c r="AK61" s="1037"/>
      <c r="AL61" s="1038"/>
      <c r="AM61" s="1038"/>
      <c r="AN61" s="1038"/>
      <c r="AO61" s="1038"/>
      <c r="AP61" s="1038"/>
      <c r="AQ61" s="1038"/>
      <c r="AR61" s="1038"/>
      <c r="AS61" s="1038"/>
      <c r="AT61" s="1038"/>
      <c r="AU61" s="1038"/>
      <c r="AV61" s="1038"/>
      <c r="AW61" s="1038"/>
      <c r="AX61" s="1038"/>
      <c r="AY61" s="1038"/>
      <c r="AZ61" s="1039"/>
      <c r="BA61" s="1039"/>
      <c r="BB61" s="1039"/>
      <c r="BC61" s="1039"/>
      <c r="BD61" s="1039"/>
      <c r="BE61" s="985"/>
      <c r="BF61" s="985"/>
      <c r="BG61" s="985"/>
      <c r="BH61" s="985"/>
      <c r="BI61" s="986"/>
      <c r="BJ61" s="214"/>
      <c r="BK61" s="214"/>
      <c r="BL61" s="214"/>
      <c r="BM61" s="214"/>
      <c r="BN61" s="214"/>
      <c r="BO61" s="223"/>
      <c r="BP61" s="223"/>
      <c r="BQ61" s="220">
        <v>55</v>
      </c>
      <c r="BR61" s="221"/>
      <c r="BS61" s="1005"/>
      <c r="BT61" s="1006"/>
      <c r="BU61" s="1006"/>
      <c r="BV61" s="1006"/>
      <c r="BW61" s="1006"/>
      <c r="BX61" s="1006"/>
      <c r="BY61" s="1006"/>
      <c r="BZ61" s="1006"/>
      <c r="CA61" s="1006"/>
      <c r="CB61" s="1006"/>
      <c r="CC61" s="1006"/>
      <c r="CD61" s="1006"/>
      <c r="CE61" s="1006"/>
      <c r="CF61" s="1006"/>
      <c r="CG61" s="1027"/>
      <c r="CH61" s="1002"/>
      <c r="CI61" s="1003"/>
      <c r="CJ61" s="1003"/>
      <c r="CK61" s="1003"/>
      <c r="CL61" s="1004"/>
      <c r="CM61" s="1002"/>
      <c r="CN61" s="1003"/>
      <c r="CO61" s="1003"/>
      <c r="CP61" s="1003"/>
      <c r="CQ61" s="1004"/>
      <c r="CR61" s="1002"/>
      <c r="CS61" s="1003"/>
      <c r="CT61" s="1003"/>
      <c r="CU61" s="1003"/>
      <c r="CV61" s="1004"/>
      <c r="CW61" s="1002"/>
      <c r="CX61" s="1003"/>
      <c r="CY61" s="1003"/>
      <c r="CZ61" s="1003"/>
      <c r="DA61" s="1004"/>
      <c r="DB61" s="1002"/>
      <c r="DC61" s="1003"/>
      <c r="DD61" s="1003"/>
      <c r="DE61" s="1003"/>
      <c r="DF61" s="1004"/>
      <c r="DG61" s="1002"/>
      <c r="DH61" s="1003"/>
      <c r="DI61" s="1003"/>
      <c r="DJ61" s="1003"/>
      <c r="DK61" s="1004"/>
      <c r="DL61" s="1002"/>
      <c r="DM61" s="1003"/>
      <c r="DN61" s="1003"/>
      <c r="DO61" s="1003"/>
      <c r="DP61" s="1004"/>
      <c r="DQ61" s="1002"/>
      <c r="DR61" s="1003"/>
      <c r="DS61" s="1003"/>
      <c r="DT61" s="1003"/>
      <c r="DU61" s="1004"/>
      <c r="DV61" s="1005"/>
      <c r="DW61" s="1006"/>
      <c r="DX61" s="1006"/>
      <c r="DY61" s="1006"/>
      <c r="DZ61" s="1007"/>
      <c r="EA61" s="212"/>
    </row>
    <row r="62" spans="1:131" ht="26.25" customHeight="1" x14ac:dyDescent="0.2">
      <c r="A62" s="220">
        <v>35</v>
      </c>
      <c r="B62" s="1043"/>
      <c r="C62" s="1044"/>
      <c r="D62" s="1044"/>
      <c r="E62" s="1044"/>
      <c r="F62" s="1044"/>
      <c r="G62" s="1044"/>
      <c r="H62" s="1044"/>
      <c r="I62" s="1044"/>
      <c r="J62" s="1044"/>
      <c r="K62" s="1044"/>
      <c r="L62" s="1044"/>
      <c r="M62" s="1044"/>
      <c r="N62" s="1044"/>
      <c r="O62" s="1044"/>
      <c r="P62" s="1045"/>
      <c r="Q62" s="1046"/>
      <c r="R62" s="1038"/>
      <c r="S62" s="1038"/>
      <c r="T62" s="1038"/>
      <c r="U62" s="1038"/>
      <c r="V62" s="1038"/>
      <c r="W62" s="1038"/>
      <c r="X62" s="1038"/>
      <c r="Y62" s="1038"/>
      <c r="Z62" s="1038"/>
      <c r="AA62" s="1038"/>
      <c r="AB62" s="1038"/>
      <c r="AC62" s="1038"/>
      <c r="AD62" s="1038"/>
      <c r="AE62" s="1047"/>
      <c r="AF62" s="1048"/>
      <c r="AG62" s="1049"/>
      <c r="AH62" s="1049"/>
      <c r="AI62" s="1049"/>
      <c r="AJ62" s="1050"/>
      <c r="AK62" s="1037"/>
      <c r="AL62" s="1038"/>
      <c r="AM62" s="1038"/>
      <c r="AN62" s="1038"/>
      <c r="AO62" s="1038"/>
      <c r="AP62" s="1038"/>
      <c r="AQ62" s="1038"/>
      <c r="AR62" s="1038"/>
      <c r="AS62" s="1038"/>
      <c r="AT62" s="1038"/>
      <c r="AU62" s="1038"/>
      <c r="AV62" s="1038"/>
      <c r="AW62" s="1038"/>
      <c r="AX62" s="1038"/>
      <c r="AY62" s="1038"/>
      <c r="AZ62" s="1039"/>
      <c r="BA62" s="1039"/>
      <c r="BB62" s="1039"/>
      <c r="BC62" s="1039"/>
      <c r="BD62" s="1039"/>
      <c r="BE62" s="985"/>
      <c r="BF62" s="985"/>
      <c r="BG62" s="985"/>
      <c r="BH62" s="985"/>
      <c r="BI62" s="986"/>
      <c r="BJ62" s="1040" t="s">
        <v>398</v>
      </c>
      <c r="BK62" s="1041"/>
      <c r="BL62" s="1041"/>
      <c r="BM62" s="1041"/>
      <c r="BN62" s="1042"/>
      <c r="BO62" s="223"/>
      <c r="BP62" s="223"/>
      <c r="BQ62" s="220">
        <v>56</v>
      </c>
      <c r="BR62" s="221"/>
      <c r="BS62" s="1005"/>
      <c r="BT62" s="1006"/>
      <c r="BU62" s="1006"/>
      <c r="BV62" s="1006"/>
      <c r="BW62" s="1006"/>
      <c r="BX62" s="1006"/>
      <c r="BY62" s="1006"/>
      <c r="BZ62" s="1006"/>
      <c r="CA62" s="1006"/>
      <c r="CB62" s="1006"/>
      <c r="CC62" s="1006"/>
      <c r="CD62" s="1006"/>
      <c r="CE62" s="1006"/>
      <c r="CF62" s="1006"/>
      <c r="CG62" s="1027"/>
      <c r="CH62" s="1002"/>
      <c r="CI62" s="1003"/>
      <c r="CJ62" s="1003"/>
      <c r="CK62" s="1003"/>
      <c r="CL62" s="1004"/>
      <c r="CM62" s="1002"/>
      <c r="CN62" s="1003"/>
      <c r="CO62" s="1003"/>
      <c r="CP62" s="1003"/>
      <c r="CQ62" s="1004"/>
      <c r="CR62" s="1002"/>
      <c r="CS62" s="1003"/>
      <c r="CT62" s="1003"/>
      <c r="CU62" s="1003"/>
      <c r="CV62" s="1004"/>
      <c r="CW62" s="1002"/>
      <c r="CX62" s="1003"/>
      <c r="CY62" s="1003"/>
      <c r="CZ62" s="1003"/>
      <c r="DA62" s="1004"/>
      <c r="DB62" s="1002"/>
      <c r="DC62" s="1003"/>
      <c r="DD62" s="1003"/>
      <c r="DE62" s="1003"/>
      <c r="DF62" s="1004"/>
      <c r="DG62" s="1002"/>
      <c r="DH62" s="1003"/>
      <c r="DI62" s="1003"/>
      <c r="DJ62" s="1003"/>
      <c r="DK62" s="1004"/>
      <c r="DL62" s="1002"/>
      <c r="DM62" s="1003"/>
      <c r="DN62" s="1003"/>
      <c r="DO62" s="1003"/>
      <c r="DP62" s="1004"/>
      <c r="DQ62" s="1002"/>
      <c r="DR62" s="1003"/>
      <c r="DS62" s="1003"/>
      <c r="DT62" s="1003"/>
      <c r="DU62" s="1004"/>
      <c r="DV62" s="1005"/>
      <c r="DW62" s="1006"/>
      <c r="DX62" s="1006"/>
      <c r="DY62" s="1006"/>
      <c r="DZ62" s="1007"/>
      <c r="EA62" s="212"/>
    </row>
    <row r="63" spans="1:131" ht="26.25" customHeight="1" thickBot="1" x14ac:dyDescent="0.25">
      <c r="A63" s="222" t="s">
        <v>377</v>
      </c>
      <c r="B63" s="950" t="s">
        <v>399</v>
      </c>
      <c r="C63" s="951"/>
      <c r="D63" s="951"/>
      <c r="E63" s="951"/>
      <c r="F63" s="951"/>
      <c r="G63" s="951"/>
      <c r="H63" s="951"/>
      <c r="I63" s="951"/>
      <c r="J63" s="951"/>
      <c r="K63" s="951"/>
      <c r="L63" s="951"/>
      <c r="M63" s="951"/>
      <c r="N63" s="951"/>
      <c r="O63" s="951"/>
      <c r="P63" s="961"/>
      <c r="Q63" s="975"/>
      <c r="R63" s="976"/>
      <c r="S63" s="976"/>
      <c r="T63" s="976"/>
      <c r="U63" s="976"/>
      <c r="V63" s="976"/>
      <c r="W63" s="976"/>
      <c r="X63" s="976"/>
      <c r="Y63" s="976"/>
      <c r="Z63" s="976"/>
      <c r="AA63" s="976"/>
      <c r="AB63" s="976"/>
      <c r="AC63" s="976"/>
      <c r="AD63" s="976"/>
      <c r="AE63" s="1033"/>
      <c r="AF63" s="1034">
        <v>1203</v>
      </c>
      <c r="AG63" s="972"/>
      <c r="AH63" s="972"/>
      <c r="AI63" s="972"/>
      <c r="AJ63" s="1035"/>
      <c r="AK63" s="1036"/>
      <c r="AL63" s="976"/>
      <c r="AM63" s="976"/>
      <c r="AN63" s="976"/>
      <c r="AO63" s="976"/>
      <c r="AP63" s="972"/>
      <c r="AQ63" s="972"/>
      <c r="AR63" s="972"/>
      <c r="AS63" s="972"/>
      <c r="AT63" s="972"/>
      <c r="AU63" s="972"/>
      <c r="AV63" s="972"/>
      <c r="AW63" s="972"/>
      <c r="AX63" s="972"/>
      <c r="AY63" s="972"/>
      <c r="AZ63" s="1030"/>
      <c r="BA63" s="1030"/>
      <c r="BB63" s="1030"/>
      <c r="BC63" s="1030"/>
      <c r="BD63" s="1030"/>
      <c r="BE63" s="973"/>
      <c r="BF63" s="973"/>
      <c r="BG63" s="973"/>
      <c r="BH63" s="973"/>
      <c r="BI63" s="974"/>
      <c r="BJ63" s="1031" t="s">
        <v>122</v>
      </c>
      <c r="BK63" s="966"/>
      <c r="BL63" s="966"/>
      <c r="BM63" s="966"/>
      <c r="BN63" s="1032"/>
      <c r="BO63" s="223"/>
      <c r="BP63" s="223"/>
      <c r="BQ63" s="220">
        <v>57</v>
      </c>
      <c r="BR63" s="221"/>
      <c r="BS63" s="1005"/>
      <c r="BT63" s="1006"/>
      <c r="BU63" s="1006"/>
      <c r="BV63" s="1006"/>
      <c r="BW63" s="1006"/>
      <c r="BX63" s="1006"/>
      <c r="BY63" s="1006"/>
      <c r="BZ63" s="1006"/>
      <c r="CA63" s="1006"/>
      <c r="CB63" s="1006"/>
      <c r="CC63" s="1006"/>
      <c r="CD63" s="1006"/>
      <c r="CE63" s="1006"/>
      <c r="CF63" s="1006"/>
      <c r="CG63" s="1027"/>
      <c r="CH63" s="1002"/>
      <c r="CI63" s="1003"/>
      <c r="CJ63" s="1003"/>
      <c r="CK63" s="1003"/>
      <c r="CL63" s="1004"/>
      <c r="CM63" s="1002"/>
      <c r="CN63" s="1003"/>
      <c r="CO63" s="1003"/>
      <c r="CP63" s="1003"/>
      <c r="CQ63" s="1004"/>
      <c r="CR63" s="1002"/>
      <c r="CS63" s="1003"/>
      <c r="CT63" s="1003"/>
      <c r="CU63" s="1003"/>
      <c r="CV63" s="1004"/>
      <c r="CW63" s="1002"/>
      <c r="CX63" s="1003"/>
      <c r="CY63" s="1003"/>
      <c r="CZ63" s="1003"/>
      <c r="DA63" s="1004"/>
      <c r="DB63" s="1002"/>
      <c r="DC63" s="1003"/>
      <c r="DD63" s="1003"/>
      <c r="DE63" s="1003"/>
      <c r="DF63" s="1004"/>
      <c r="DG63" s="1002"/>
      <c r="DH63" s="1003"/>
      <c r="DI63" s="1003"/>
      <c r="DJ63" s="1003"/>
      <c r="DK63" s="1004"/>
      <c r="DL63" s="1002"/>
      <c r="DM63" s="1003"/>
      <c r="DN63" s="1003"/>
      <c r="DO63" s="1003"/>
      <c r="DP63" s="1004"/>
      <c r="DQ63" s="1002"/>
      <c r="DR63" s="1003"/>
      <c r="DS63" s="1003"/>
      <c r="DT63" s="1003"/>
      <c r="DU63" s="1004"/>
      <c r="DV63" s="1005"/>
      <c r="DW63" s="1006"/>
      <c r="DX63" s="1006"/>
      <c r="DY63" s="1006"/>
      <c r="DZ63" s="1007"/>
      <c r="EA63" s="212"/>
    </row>
    <row r="64" spans="1:131" ht="26.25" customHeight="1" x14ac:dyDescent="0.2">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1005"/>
      <c r="BT64" s="1006"/>
      <c r="BU64" s="1006"/>
      <c r="BV64" s="1006"/>
      <c r="BW64" s="1006"/>
      <c r="BX64" s="1006"/>
      <c r="BY64" s="1006"/>
      <c r="BZ64" s="1006"/>
      <c r="CA64" s="1006"/>
      <c r="CB64" s="1006"/>
      <c r="CC64" s="1006"/>
      <c r="CD64" s="1006"/>
      <c r="CE64" s="1006"/>
      <c r="CF64" s="1006"/>
      <c r="CG64" s="1027"/>
      <c r="CH64" s="1002"/>
      <c r="CI64" s="1003"/>
      <c r="CJ64" s="1003"/>
      <c r="CK64" s="1003"/>
      <c r="CL64" s="1004"/>
      <c r="CM64" s="1002"/>
      <c r="CN64" s="1003"/>
      <c r="CO64" s="1003"/>
      <c r="CP64" s="1003"/>
      <c r="CQ64" s="1004"/>
      <c r="CR64" s="1002"/>
      <c r="CS64" s="1003"/>
      <c r="CT64" s="1003"/>
      <c r="CU64" s="1003"/>
      <c r="CV64" s="1004"/>
      <c r="CW64" s="1002"/>
      <c r="CX64" s="1003"/>
      <c r="CY64" s="1003"/>
      <c r="CZ64" s="1003"/>
      <c r="DA64" s="1004"/>
      <c r="DB64" s="1002"/>
      <c r="DC64" s="1003"/>
      <c r="DD64" s="1003"/>
      <c r="DE64" s="1003"/>
      <c r="DF64" s="1004"/>
      <c r="DG64" s="1002"/>
      <c r="DH64" s="1003"/>
      <c r="DI64" s="1003"/>
      <c r="DJ64" s="1003"/>
      <c r="DK64" s="1004"/>
      <c r="DL64" s="1002"/>
      <c r="DM64" s="1003"/>
      <c r="DN64" s="1003"/>
      <c r="DO64" s="1003"/>
      <c r="DP64" s="1004"/>
      <c r="DQ64" s="1002"/>
      <c r="DR64" s="1003"/>
      <c r="DS64" s="1003"/>
      <c r="DT64" s="1003"/>
      <c r="DU64" s="1004"/>
      <c r="DV64" s="1005"/>
      <c r="DW64" s="1006"/>
      <c r="DX64" s="1006"/>
      <c r="DY64" s="1006"/>
      <c r="DZ64" s="1007"/>
      <c r="EA64" s="212"/>
    </row>
    <row r="65" spans="1:131" ht="26.25" customHeight="1" thickBot="1" x14ac:dyDescent="0.25">
      <c r="A65" s="214" t="s">
        <v>400</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1005"/>
      <c r="BT65" s="1006"/>
      <c r="BU65" s="1006"/>
      <c r="BV65" s="1006"/>
      <c r="BW65" s="1006"/>
      <c r="BX65" s="1006"/>
      <c r="BY65" s="1006"/>
      <c r="BZ65" s="1006"/>
      <c r="CA65" s="1006"/>
      <c r="CB65" s="1006"/>
      <c r="CC65" s="1006"/>
      <c r="CD65" s="1006"/>
      <c r="CE65" s="1006"/>
      <c r="CF65" s="1006"/>
      <c r="CG65" s="1027"/>
      <c r="CH65" s="1002"/>
      <c r="CI65" s="1003"/>
      <c r="CJ65" s="1003"/>
      <c r="CK65" s="1003"/>
      <c r="CL65" s="1004"/>
      <c r="CM65" s="1002"/>
      <c r="CN65" s="1003"/>
      <c r="CO65" s="1003"/>
      <c r="CP65" s="1003"/>
      <c r="CQ65" s="1004"/>
      <c r="CR65" s="1002"/>
      <c r="CS65" s="1003"/>
      <c r="CT65" s="1003"/>
      <c r="CU65" s="1003"/>
      <c r="CV65" s="1004"/>
      <c r="CW65" s="1002"/>
      <c r="CX65" s="1003"/>
      <c r="CY65" s="1003"/>
      <c r="CZ65" s="1003"/>
      <c r="DA65" s="1004"/>
      <c r="DB65" s="1002"/>
      <c r="DC65" s="1003"/>
      <c r="DD65" s="1003"/>
      <c r="DE65" s="1003"/>
      <c r="DF65" s="1004"/>
      <c r="DG65" s="1002"/>
      <c r="DH65" s="1003"/>
      <c r="DI65" s="1003"/>
      <c r="DJ65" s="1003"/>
      <c r="DK65" s="1004"/>
      <c r="DL65" s="1002"/>
      <c r="DM65" s="1003"/>
      <c r="DN65" s="1003"/>
      <c r="DO65" s="1003"/>
      <c r="DP65" s="1004"/>
      <c r="DQ65" s="1002"/>
      <c r="DR65" s="1003"/>
      <c r="DS65" s="1003"/>
      <c r="DT65" s="1003"/>
      <c r="DU65" s="1004"/>
      <c r="DV65" s="1005"/>
      <c r="DW65" s="1006"/>
      <c r="DX65" s="1006"/>
      <c r="DY65" s="1006"/>
      <c r="DZ65" s="1007"/>
      <c r="EA65" s="212"/>
    </row>
    <row r="66" spans="1:131" ht="26.25" customHeight="1" x14ac:dyDescent="0.2">
      <c r="A66" s="1008" t="s">
        <v>401</v>
      </c>
      <c r="B66" s="1009"/>
      <c r="C66" s="1009"/>
      <c r="D66" s="1009"/>
      <c r="E66" s="1009"/>
      <c r="F66" s="1009"/>
      <c r="G66" s="1009"/>
      <c r="H66" s="1009"/>
      <c r="I66" s="1009"/>
      <c r="J66" s="1009"/>
      <c r="K66" s="1009"/>
      <c r="L66" s="1009"/>
      <c r="M66" s="1009"/>
      <c r="N66" s="1009"/>
      <c r="O66" s="1009"/>
      <c r="P66" s="1010"/>
      <c r="Q66" s="1014" t="s">
        <v>381</v>
      </c>
      <c r="R66" s="1015"/>
      <c r="S66" s="1015"/>
      <c r="T66" s="1015"/>
      <c r="U66" s="1016"/>
      <c r="V66" s="1014" t="s">
        <v>382</v>
      </c>
      <c r="W66" s="1015"/>
      <c r="X66" s="1015"/>
      <c r="Y66" s="1015"/>
      <c r="Z66" s="1016"/>
      <c r="AA66" s="1014" t="s">
        <v>383</v>
      </c>
      <c r="AB66" s="1015"/>
      <c r="AC66" s="1015"/>
      <c r="AD66" s="1015"/>
      <c r="AE66" s="1016"/>
      <c r="AF66" s="1020" t="s">
        <v>384</v>
      </c>
      <c r="AG66" s="1021"/>
      <c r="AH66" s="1021"/>
      <c r="AI66" s="1021"/>
      <c r="AJ66" s="1022"/>
      <c r="AK66" s="1014" t="s">
        <v>385</v>
      </c>
      <c r="AL66" s="1009"/>
      <c r="AM66" s="1009"/>
      <c r="AN66" s="1009"/>
      <c r="AO66" s="1010"/>
      <c r="AP66" s="1014" t="s">
        <v>386</v>
      </c>
      <c r="AQ66" s="1015"/>
      <c r="AR66" s="1015"/>
      <c r="AS66" s="1015"/>
      <c r="AT66" s="1016"/>
      <c r="AU66" s="1014" t="s">
        <v>402</v>
      </c>
      <c r="AV66" s="1015"/>
      <c r="AW66" s="1015"/>
      <c r="AX66" s="1015"/>
      <c r="AY66" s="1016"/>
      <c r="AZ66" s="1014" t="s">
        <v>364</v>
      </c>
      <c r="BA66" s="1015"/>
      <c r="BB66" s="1015"/>
      <c r="BC66" s="1015"/>
      <c r="BD66" s="1028"/>
      <c r="BE66" s="223"/>
      <c r="BF66" s="223"/>
      <c r="BG66" s="223"/>
      <c r="BH66" s="223"/>
      <c r="BI66" s="223"/>
      <c r="BJ66" s="223"/>
      <c r="BK66" s="223"/>
      <c r="BL66" s="223"/>
      <c r="BM66" s="223"/>
      <c r="BN66" s="223"/>
      <c r="BO66" s="223"/>
      <c r="BP66" s="223"/>
      <c r="BQ66" s="220">
        <v>60</v>
      </c>
      <c r="BR66" s="225"/>
      <c r="BS66" s="958"/>
      <c r="BT66" s="959"/>
      <c r="BU66" s="959"/>
      <c r="BV66" s="959"/>
      <c r="BW66" s="959"/>
      <c r="BX66" s="959"/>
      <c r="BY66" s="959"/>
      <c r="BZ66" s="959"/>
      <c r="CA66" s="959"/>
      <c r="CB66" s="959"/>
      <c r="CC66" s="959"/>
      <c r="CD66" s="959"/>
      <c r="CE66" s="959"/>
      <c r="CF66" s="959"/>
      <c r="CG66" s="968"/>
      <c r="CH66" s="969"/>
      <c r="CI66" s="970"/>
      <c r="CJ66" s="970"/>
      <c r="CK66" s="970"/>
      <c r="CL66" s="971"/>
      <c r="CM66" s="969"/>
      <c r="CN66" s="970"/>
      <c r="CO66" s="970"/>
      <c r="CP66" s="970"/>
      <c r="CQ66" s="971"/>
      <c r="CR66" s="969"/>
      <c r="CS66" s="970"/>
      <c r="CT66" s="970"/>
      <c r="CU66" s="970"/>
      <c r="CV66" s="971"/>
      <c r="CW66" s="969"/>
      <c r="CX66" s="970"/>
      <c r="CY66" s="970"/>
      <c r="CZ66" s="970"/>
      <c r="DA66" s="971"/>
      <c r="DB66" s="969"/>
      <c r="DC66" s="970"/>
      <c r="DD66" s="970"/>
      <c r="DE66" s="970"/>
      <c r="DF66" s="971"/>
      <c r="DG66" s="969"/>
      <c r="DH66" s="970"/>
      <c r="DI66" s="970"/>
      <c r="DJ66" s="970"/>
      <c r="DK66" s="971"/>
      <c r="DL66" s="969"/>
      <c r="DM66" s="970"/>
      <c r="DN66" s="970"/>
      <c r="DO66" s="970"/>
      <c r="DP66" s="971"/>
      <c r="DQ66" s="969"/>
      <c r="DR66" s="970"/>
      <c r="DS66" s="970"/>
      <c r="DT66" s="970"/>
      <c r="DU66" s="971"/>
      <c r="DV66" s="958"/>
      <c r="DW66" s="959"/>
      <c r="DX66" s="959"/>
      <c r="DY66" s="959"/>
      <c r="DZ66" s="960"/>
      <c r="EA66" s="212"/>
    </row>
    <row r="67" spans="1:131" ht="26.25" customHeight="1" thickBot="1" x14ac:dyDescent="0.25">
      <c r="A67" s="1011"/>
      <c r="B67" s="1012"/>
      <c r="C67" s="1012"/>
      <c r="D67" s="1012"/>
      <c r="E67" s="1012"/>
      <c r="F67" s="1012"/>
      <c r="G67" s="1012"/>
      <c r="H67" s="1012"/>
      <c r="I67" s="1012"/>
      <c r="J67" s="1012"/>
      <c r="K67" s="1012"/>
      <c r="L67" s="1012"/>
      <c r="M67" s="1012"/>
      <c r="N67" s="1012"/>
      <c r="O67" s="1012"/>
      <c r="P67" s="1013"/>
      <c r="Q67" s="1017"/>
      <c r="R67" s="1018"/>
      <c r="S67" s="1018"/>
      <c r="T67" s="1018"/>
      <c r="U67" s="1019"/>
      <c r="V67" s="1017"/>
      <c r="W67" s="1018"/>
      <c r="X67" s="1018"/>
      <c r="Y67" s="1018"/>
      <c r="Z67" s="1019"/>
      <c r="AA67" s="1017"/>
      <c r="AB67" s="1018"/>
      <c r="AC67" s="1018"/>
      <c r="AD67" s="1018"/>
      <c r="AE67" s="1019"/>
      <c r="AF67" s="1023"/>
      <c r="AG67" s="1024"/>
      <c r="AH67" s="1024"/>
      <c r="AI67" s="1024"/>
      <c r="AJ67" s="1025"/>
      <c r="AK67" s="1026"/>
      <c r="AL67" s="1012"/>
      <c r="AM67" s="1012"/>
      <c r="AN67" s="1012"/>
      <c r="AO67" s="1013"/>
      <c r="AP67" s="1017"/>
      <c r="AQ67" s="1018"/>
      <c r="AR67" s="1018"/>
      <c r="AS67" s="1018"/>
      <c r="AT67" s="1019"/>
      <c r="AU67" s="1017"/>
      <c r="AV67" s="1018"/>
      <c r="AW67" s="1018"/>
      <c r="AX67" s="1018"/>
      <c r="AY67" s="1019"/>
      <c r="AZ67" s="1017"/>
      <c r="BA67" s="1018"/>
      <c r="BB67" s="1018"/>
      <c r="BC67" s="1018"/>
      <c r="BD67" s="1029"/>
      <c r="BE67" s="223"/>
      <c r="BF67" s="223"/>
      <c r="BG67" s="223"/>
      <c r="BH67" s="223"/>
      <c r="BI67" s="223"/>
      <c r="BJ67" s="223"/>
      <c r="BK67" s="223"/>
      <c r="BL67" s="223"/>
      <c r="BM67" s="223"/>
      <c r="BN67" s="223"/>
      <c r="BO67" s="223"/>
      <c r="BP67" s="223"/>
      <c r="BQ67" s="220">
        <v>61</v>
      </c>
      <c r="BR67" s="225"/>
      <c r="BS67" s="958"/>
      <c r="BT67" s="959"/>
      <c r="BU67" s="959"/>
      <c r="BV67" s="959"/>
      <c r="BW67" s="959"/>
      <c r="BX67" s="959"/>
      <c r="BY67" s="959"/>
      <c r="BZ67" s="959"/>
      <c r="CA67" s="959"/>
      <c r="CB67" s="959"/>
      <c r="CC67" s="959"/>
      <c r="CD67" s="959"/>
      <c r="CE67" s="959"/>
      <c r="CF67" s="959"/>
      <c r="CG67" s="968"/>
      <c r="CH67" s="969"/>
      <c r="CI67" s="970"/>
      <c r="CJ67" s="970"/>
      <c r="CK67" s="970"/>
      <c r="CL67" s="971"/>
      <c r="CM67" s="969"/>
      <c r="CN67" s="970"/>
      <c r="CO67" s="970"/>
      <c r="CP67" s="970"/>
      <c r="CQ67" s="971"/>
      <c r="CR67" s="969"/>
      <c r="CS67" s="970"/>
      <c r="CT67" s="970"/>
      <c r="CU67" s="970"/>
      <c r="CV67" s="971"/>
      <c r="CW67" s="969"/>
      <c r="CX67" s="970"/>
      <c r="CY67" s="970"/>
      <c r="CZ67" s="970"/>
      <c r="DA67" s="971"/>
      <c r="DB67" s="969"/>
      <c r="DC67" s="970"/>
      <c r="DD67" s="970"/>
      <c r="DE67" s="970"/>
      <c r="DF67" s="971"/>
      <c r="DG67" s="969"/>
      <c r="DH67" s="970"/>
      <c r="DI67" s="970"/>
      <c r="DJ67" s="970"/>
      <c r="DK67" s="971"/>
      <c r="DL67" s="969"/>
      <c r="DM67" s="970"/>
      <c r="DN67" s="970"/>
      <c r="DO67" s="970"/>
      <c r="DP67" s="971"/>
      <c r="DQ67" s="969"/>
      <c r="DR67" s="970"/>
      <c r="DS67" s="970"/>
      <c r="DT67" s="970"/>
      <c r="DU67" s="971"/>
      <c r="DV67" s="958"/>
      <c r="DW67" s="959"/>
      <c r="DX67" s="959"/>
      <c r="DY67" s="959"/>
      <c r="DZ67" s="960"/>
      <c r="EA67" s="212"/>
    </row>
    <row r="68" spans="1:131" ht="26.25" customHeight="1" thickTop="1" x14ac:dyDescent="0.2">
      <c r="A68" s="218">
        <v>1</v>
      </c>
      <c r="B68" s="998" t="s">
        <v>558</v>
      </c>
      <c r="C68" s="999"/>
      <c r="D68" s="999"/>
      <c r="E68" s="999"/>
      <c r="F68" s="999"/>
      <c r="G68" s="999"/>
      <c r="H68" s="999"/>
      <c r="I68" s="999"/>
      <c r="J68" s="999"/>
      <c r="K68" s="999"/>
      <c r="L68" s="999"/>
      <c r="M68" s="999"/>
      <c r="N68" s="999"/>
      <c r="O68" s="999"/>
      <c r="P68" s="1000"/>
      <c r="Q68" s="1001">
        <v>11917</v>
      </c>
      <c r="R68" s="995"/>
      <c r="S68" s="995"/>
      <c r="T68" s="995"/>
      <c r="U68" s="995"/>
      <c r="V68" s="995">
        <v>11778</v>
      </c>
      <c r="W68" s="995"/>
      <c r="X68" s="995"/>
      <c r="Y68" s="995"/>
      <c r="Z68" s="995"/>
      <c r="AA68" s="995">
        <v>139</v>
      </c>
      <c r="AB68" s="995"/>
      <c r="AC68" s="995"/>
      <c r="AD68" s="995"/>
      <c r="AE68" s="995"/>
      <c r="AF68" s="995">
        <v>128</v>
      </c>
      <c r="AG68" s="995"/>
      <c r="AH68" s="995"/>
      <c r="AI68" s="995"/>
      <c r="AJ68" s="995"/>
      <c r="AK68" s="995">
        <v>687</v>
      </c>
      <c r="AL68" s="995"/>
      <c r="AM68" s="995"/>
      <c r="AN68" s="995"/>
      <c r="AO68" s="995"/>
      <c r="AP68" s="995">
        <v>12075</v>
      </c>
      <c r="AQ68" s="995"/>
      <c r="AR68" s="995"/>
      <c r="AS68" s="995"/>
      <c r="AT68" s="995"/>
      <c r="AU68" s="995"/>
      <c r="AV68" s="995"/>
      <c r="AW68" s="995"/>
      <c r="AX68" s="995"/>
      <c r="AY68" s="995"/>
      <c r="AZ68" s="996"/>
      <c r="BA68" s="996"/>
      <c r="BB68" s="996"/>
      <c r="BC68" s="996"/>
      <c r="BD68" s="997"/>
      <c r="BE68" s="223"/>
      <c r="BF68" s="223"/>
      <c r="BG68" s="223"/>
      <c r="BH68" s="223"/>
      <c r="BI68" s="223"/>
      <c r="BJ68" s="223"/>
      <c r="BK68" s="223"/>
      <c r="BL68" s="223"/>
      <c r="BM68" s="223"/>
      <c r="BN68" s="223"/>
      <c r="BO68" s="223"/>
      <c r="BP68" s="223"/>
      <c r="BQ68" s="220">
        <v>62</v>
      </c>
      <c r="BR68" s="225"/>
      <c r="BS68" s="958"/>
      <c r="BT68" s="959"/>
      <c r="BU68" s="959"/>
      <c r="BV68" s="959"/>
      <c r="BW68" s="959"/>
      <c r="BX68" s="959"/>
      <c r="BY68" s="959"/>
      <c r="BZ68" s="959"/>
      <c r="CA68" s="959"/>
      <c r="CB68" s="959"/>
      <c r="CC68" s="959"/>
      <c r="CD68" s="959"/>
      <c r="CE68" s="959"/>
      <c r="CF68" s="959"/>
      <c r="CG68" s="968"/>
      <c r="CH68" s="969"/>
      <c r="CI68" s="970"/>
      <c r="CJ68" s="970"/>
      <c r="CK68" s="970"/>
      <c r="CL68" s="971"/>
      <c r="CM68" s="969"/>
      <c r="CN68" s="970"/>
      <c r="CO68" s="970"/>
      <c r="CP68" s="970"/>
      <c r="CQ68" s="971"/>
      <c r="CR68" s="969"/>
      <c r="CS68" s="970"/>
      <c r="CT68" s="970"/>
      <c r="CU68" s="970"/>
      <c r="CV68" s="971"/>
      <c r="CW68" s="969"/>
      <c r="CX68" s="970"/>
      <c r="CY68" s="970"/>
      <c r="CZ68" s="970"/>
      <c r="DA68" s="971"/>
      <c r="DB68" s="969"/>
      <c r="DC68" s="970"/>
      <c r="DD68" s="970"/>
      <c r="DE68" s="970"/>
      <c r="DF68" s="971"/>
      <c r="DG68" s="969"/>
      <c r="DH68" s="970"/>
      <c r="DI68" s="970"/>
      <c r="DJ68" s="970"/>
      <c r="DK68" s="971"/>
      <c r="DL68" s="969"/>
      <c r="DM68" s="970"/>
      <c r="DN68" s="970"/>
      <c r="DO68" s="970"/>
      <c r="DP68" s="971"/>
      <c r="DQ68" s="969"/>
      <c r="DR68" s="970"/>
      <c r="DS68" s="970"/>
      <c r="DT68" s="970"/>
      <c r="DU68" s="971"/>
      <c r="DV68" s="958"/>
      <c r="DW68" s="959"/>
      <c r="DX68" s="959"/>
      <c r="DY68" s="959"/>
      <c r="DZ68" s="960"/>
      <c r="EA68" s="212"/>
    </row>
    <row r="69" spans="1:131" ht="26.25" customHeight="1" x14ac:dyDescent="0.2">
      <c r="A69" s="220">
        <v>2</v>
      </c>
      <c r="B69" s="987" t="s">
        <v>559</v>
      </c>
      <c r="C69" s="988"/>
      <c r="D69" s="988"/>
      <c r="E69" s="988"/>
      <c r="F69" s="988"/>
      <c r="G69" s="988"/>
      <c r="H69" s="988"/>
      <c r="I69" s="988"/>
      <c r="J69" s="988"/>
      <c r="K69" s="988"/>
      <c r="L69" s="988"/>
      <c r="M69" s="988"/>
      <c r="N69" s="988"/>
      <c r="O69" s="988"/>
      <c r="P69" s="989"/>
      <c r="Q69" s="990">
        <v>564</v>
      </c>
      <c r="R69" s="984"/>
      <c r="S69" s="984"/>
      <c r="T69" s="984"/>
      <c r="U69" s="984"/>
      <c r="V69" s="984">
        <v>512</v>
      </c>
      <c r="W69" s="984"/>
      <c r="X69" s="984"/>
      <c r="Y69" s="984"/>
      <c r="Z69" s="984"/>
      <c r="AA69" s="984">
        <v>52</v>
      </c>
      <c r="AB69" s="984"/>
      <c r="AC69" s="984"/>
      <c r="AD69" s="984"/>
      <c r="AE69" s="984"/>
      <c r="AF69" s="984">
        <v>1699</v>
      </c>
      <c r="AG69" s="984"/>
      <c r="AH69" s="984"/>
      <c r="AI69" s="984"/>
      <c r="AJ69" s="984"/>
      <c r="AK69" s="984"/>
      <c r="AL69" s="984"/>
      <c r="AM69" s="984"/>
      <c r="AN69" s="984"/>
      <c r="AO69" s="984"/>
      <c r="AP69" s="984">
        <v>358</v>
      </c>
      <c r="AQ69" s="984"/>
      <c r="AR69" s="984"/>
      <c r="AS69" s="984"/>
      <c r="AT69" s="984"/>
      <c r="AU69" s="984"/>
      <c r="AV69" s="984"/>
      <c r="AW69" s="984"/>
      <c r="AX69" s="984"/>
      <c r="AY69" s="984"/>
      <c r="AZ69" s="985"/>
      <c r="BA69" s="985"/>
      <c r="BB69" s="985"/>
      <c r="BC69" s="985"/>
      <c r="BD69" s="986"/>
      <c r="BE69" s="223"/>
      <c r="BF69" s="223"/>
      <c r="BG69" s="223"/>
      <c r="BH69" s="223"/>
      <c r="BI69" s="223"/>
      <c r="BJ69" s="223"/>
      <c r="BK69" s="223"/>
      <c r="BL69" s="223"/>
      <c r="BM69" s="223"/>
      <c r="BN69" s="223"/>
      <c r="BO69" s="223"/>
      <c r="BP69" s="223"/>
      <c r="BQ69" s="220">
        <v>63</v>
      </c>
      <c r="BR69" s="225"/>
      <c r="BS69" s="958"/>
      <c r="BT69" s="959"/>
      <c r="BU69" s="959"/>
      <c r="BV69" s="959"/>
      <c r="BW69" s="959"/>
      <c r="BX69" s="959"/>
      <c r="BY69" s="959"/>
      <c r="BZ69" s="959"/>
      <c r="CA69" s="959"/>
      <c r="CB69" s="959"/>
      <c r="CC69" s="959"/>
      <c r="CD69" s="959"/>
      <c r="CE69" s="959"/>
      <c r="CF69" s="959"/>
      <c r="CG69" s="968"/>
      <c r="CH69" s="969"/>
      <c r="CI69" s="970"/>
      <c r="CJ69" s="970"/>
      <c r="CK69" s="970"/>
      <c r="CL69" s="971"/>
      <c r="CM69" s="969"/>
      <c r="CN69" s="970"/>
      <c r="CO69" s="970"/>
      <c r="CP69" s="970"/>
      <c r="CQ69" s="971"/>
      <c r="CR69" s="969"/>
      <c r="CS69" s="970"/>
      <c r="CT69" s="970"/>
      <c r="CU69" s="970"/>
      <c r="CV69" s="971"/>
      <c r="CW69" s="969"/>
      <c r="CX69" s="970"/>
      <c r="CY69" s="970"/>
      <c r="CZ69" s="970"/>
      <c r="DA69" s="971"/>
      <c r="DB69" s="969"/>
      <c r="DC69" s="970"/>
      <c r="DD69" s="970"/>
      <c r="DE69" s="970"/>
      <c r="DF69" s="971"/>
      <c r="DG69" s="969"/>
      <c r="DH69" s="970"/>
      <c r="DI69" s="970"/>
      <c r="DJ69" s="970"/>
      <c r="DK69" s="971"/>
      <c r="DL69" s="969"/>
      <c r="DM69" s="970"/>
      <c r="DN69" s="970"/>
      <c r="DO69" s="970"/>
      <c r="DP69" s="971"/>
      <c r="DQ69" s="969"/>
      <c r="DR69" s="970"/>
      <c r="DS69" s="970"/>
      <c r="DT69" s="970"/>
      <c r="DU69" s="971"/>
      <c r="DV69" s="958"/>
      <c r="DW69" s="959"/>
      <c r="DX69" s="959"/>
      <c r="DY69" s="959"/>
      <c r="DZ69" s="960"/>
      <c r="EA69" s="212"/>
    </row>
    <row r="70" spans="1:131" ht="26.25" customHeight="1" x14ac:dyDescent="0.2">
      <c r="A70" s="220">
        <v>3</v>
      </c>
      <c r="B70" s="987" t="s">
        <v>560</v>
      </c>
      <c r="C70" s="988"/>
      <c r="D70" s="988"/>
      <c r="E70" s="988"/>
      <c r="F70" s="988"/>
      <c r="G70" s="988"/>
      <c r="H70" s="988"/>
      <c r="I70" s="988"/>
      <c r="J70" s="988"/>
      <c r="K70" s="988"/>
      <c r="L70" s="988"/>
      <c r="M70" s="988"/>
      <c r="N70" s="988"/>
      <c r="O70" s="988"/>
      <c r="P70" s="989"/>
      <c r="Q70" s="990">
        <v>8445</v>
      </c>
      <c r="R70" s="984"/>
      <c r="S70" s="984"/>
      <c r="T70" s="984"/>
      <c r="U70" s="984"/>
      <c r="V70" s="984">
        <v>6617</v>
      </c>
      <c r="W70" s="984"/>
      <c r="X70" s="984"/>
      <c r="Y70" s="984"/>
      <c r="Z70" s="984"/>
      <c r="AA70" s="984">
        <v>1828</v>
      </c>
      <c r="AB70" s="984"/>
      <c r="AC70" s="984"/>
      <c r="AD70" s="984"/>
      <c r="AE70" s="984"/>
      <c r="AF70" s="984"/>
      <c r="AG70" s="984"/>
      <c r="AH70" s="984"/>
      <c r="AI70" s="984"/>
      <c r="AJ70" s="984"/>
      <c r="AK70" s="984">
        <v>14</v>
      </c>
      <c r="AL70" s="984"/>
      <c r="AM70" s="984"/>
      <c r="AN70" s="984"/>
      <c r="AO70" s="984"/>
      <c r="AP70" s="984"/>
      <c r="AQ70" s="984"/>
      <c r="AR70" s="984"/>
      <c r="AS70" s="984"/>
      <c r="AT70" s="984"/>
      <c r="AU70" s="984"/>
      <c r="AV70" s="984"/>
      <c r="AW70" s="984"/>
      <c r="AX70" s="984"/>
      <c r="AY70" s="984"/>
      <c r="AZ70" s="985"/>
      <c r="BA70" s="985"/>
      <c r="BB70" s="985"/>
      <c r="BC70" s="985"/>
      <c r="BD70" s="986"/>
      <c r="BE70" s="223"/>
      <c r="BF70" s="223"/>
      <c r="BG70" s="223"/>
      <c r="BH70" s="223"/>
      <c r="BI70" s="223"/>
      <c r="BJ70" s="223"/>
      <c r="BK70" s="223"/>
      <c r="BL70" s="223"/>
      <c r="BM70" s="223"/>
      <c r="BN70" s="223"/>
      <c r="BO70" s="223"/>
      <c r="BP70" s="223"/>
      <c r="BQ70" s="220">
        <v>64</v>
      </c>
      <c r="BR70" s="225"/>
      <c r="BS70" s="958"/>
      <c r="BT70" s="959"/>
      <c r="BU70" s="959"/>
      <c r="BV70" s="959"/>
      <c r="BW70" s="959"/>
      <c r="BX70" s="959"/>
      <c r="BY70" s="959"/>
      <c r="BZ70" s="959"/>
      <c r="CA70" s="959"/>
      <c r="CB70" s="959"/>
      <c r="CC70" s="959"/>
      <c r="CD70" s="959"/>
      <c r="CE70" s="959"/>
      <c r="CF70" s="959"/>
      <c r="CG70" s="968"/>
      <c r="CH70" s="969"/>
      <c r="CI70" s="970"/>
      <c r="CJ70" s="970"/>
      <c r="CK70" s="970"/>
      <c r="CL70" s="971"/>
      <c r="CM70" s="969"/>
      <c r="CN70" s="970"/>
      <c r="CO70" s="970"/>
      <c r="CP70" s="970"/>
      <c r="CQ70" s="971"/>
      <c r="CR70" s="969"/>
      <c r="CS70" s="970"/>
      <c r="CT70" s="970"/>
      <c r="CU70" s="970"/>
      <c r="CV70" s="971"/>
      <c r="CW70" s="969"/>
      <c r="CX70" s="970"/>
      <c r="CY70" s="970"/>
      <c r="CZ70" s="970"/>
      <c r="DA70" s="971"/>
      <c r="DB70" s="969"/>
      <c r="DC70" s="970"/>
      <c r="DD70" s="970"/>
      <c r="DE70" s="970"/>
      <c r="DF70" s="971"/>
      <c r="DG70" s="969"/>
      <c r="DH70" s="970"/>
      <c r="DI70" s="970"/>
      <c r="DJ70" s="970"/>
      <c r="DK70" s="971"/>
      <c r="DL70" s="969"/>
      <c r="DM70" s="970"/>
      <c r="DN70" s="970"/>
      <c r="DO70" s="970"/>
      <c r="DP70" s="971"/>
      <c r="DQ70" s="969"/>
      <c r="DR70" s="970"/>
      <c r="DS70" s="970"/>
      <c r="DT70" s="970"/>
      <c r="DU70" s="971"/>
      <c r="DV70" s="958"/>
      <c r="DW70" s="959"/>
      <c r="DX70" s="959"/>
      <c r="DY70" s="959"/>
      <c r="DZ70" s="960"/>
      <c r="EA70" s="212"/>
    </row>
    <row r="71" spans="1:131" ht="26.25" customHeight="1" x14ac:dyDescent="0.2">
      <c r="A71" s="220">
        <v>4</v>
      </c>
      <c r="B71" s="987" t="s">
        <v>561</v>
      </c>
      <c r="C71" s="988"/>
      <c r="D71" s="988"/>
      <c r="E71" s="988"/>
      <c r="F71" s="988"/>
      <c r="G71" s="988"/>
      <c r="H71" s="988"/>
      <c r="I71" s="988"/>
      <c r="J71" s="988"/>
      <c r="K71" s="988"/>
      <c r="L71" s="988"/>
      <c r="M71" s="988"/>
      <c r="N71" s="988"/>
      <c r="O71" s="988"/>
      <c r="P71" s="989"/>
      <c r="Q71" s="990">
        <v>1514</v>
      </c>
      <c r="R71" s="984"/>
      <c r="S71" s="984"/>
      <c r="T71" s="984"/>
      <c r="U71" s="984"/>
      <c r="V71" s="984">
        <v>1513</v>
      </c>
      <c r="W71" s="984"/>
      <c r="X71" s="984"/>
      <c r="Y71" s="984"/>
      <c r="Z71" s="984"/>
      <c r="AA71" s="984">
        <v>1</v>
      </c>
      <c r="AB71" s="984"/>
      <c r="AC71" s="984"/>
      <c r="AD71" s="984"/>
      <c r="AE71" s="984"/>
      <c r="AF71" s="984"/>
      <c r="AG71" s="984"/>
      <c r="AH71" s="984"/>
      <c r="AI71" s="984"/>
      <c r="AJ71" s="984"/>
      <c r="AK71" s="984"/>
      <c r="AL71" s="984"/>
      <c r="AM71" s="984"/>
      <c r="AN71" s="984"/>
      <c r="AO71" s="984"/>
      <c r="AP71" s="984"/>
      <c r="AQ71" s="984"/>
      <c r="AR71" s="984"/>
      <c r="AS71" s="984"/>
      <c r="AT71" s="984"/>
      <c r="AU71" s="984"/>
      <c r="AV71" s="984"/>
      <c r="AW71" s="984"/>
      <c r="AX71" s="984"/>
      <c r="AY71" s="984"/>
      <c r="AZ71" s="985"/>
      <c r="BA71" s="985"/>
      <c r="BB71" s="985"/>
      <c r="BC71" s="985"/>
      <c r="BD71" s="986"/>
      <c r="BE71" s="223"/>
      <c r="BF71" s="223"/>
      <c r="BG71" s="223"/>
      <c r="BH71" s="223"/>
      <c r="BI71" s="223"/>
      <c r="BJ71" s="223"/>
      <c r="BK71" s="223"/>
      <c r="BL71" s="223"/>
      <c r="BM71" s="223"/>
      <c r="BN71" s="223"/>
      <c r="BO71" s="223"/>
      <c r="BP71" s="223"/>
      <c r="BQ71" s="220">
        <v>65</v>
      </c>
      <c r="BR71" s="225"/>
      <c r="BS71" s="958"/>
      <c r="BT71" s="959"/>
      <c r="BU71" s="959"/>
      <c r="BV71" s="959"/>
      <c r="BW71" s="959"/>
      <c r="BX71" s="959"/>
      <c r="BY71" s="959"/>
      <c r="BZ71" s="959"/>
      <c r="CA71" s="959"/>
      <c r="CB71" s="959"/>
      <c r="CC71" s="959"/>
      <c r="CD71" s="959"/>
      <c r="CE71" s="959"/>
      <c r="CF71" s="959"/>
      <c r="CG71" s="968"/>
      <c r="CH71" s="969"/>
      <c r="CI71" s="970"/>
      <c r="CJ71" s="970"/>
      <c r="CK71" s="970"/>
      <c r="CL71" s="971"/>
      <c r="CM71" s="969"/>
      <c r="CN71" s="970"/>
      <c r="CO71" s="970"/>
      <c r="CP71" s="970"/>
      <c r="CQ71" s="971"/>
      <c r="CR71" s="969"/>
      <c r="CS71" s="970"/>
      <c r="CT71" s="970"/>
      <c r="CU71" s="970"/>
      <c r="CV71" s="971"/>
      <c r="CW71" s="969"/>
      <c r="CX71" s="970"/>
      <c r="CY71" s="970"/>
      <c r="CZ71" s="970"/>
      <c r="DA71" s="971"/>
      <c r="DB71" s="969"/>
      <c r="DC71" s="970"/>
      <c r="DD71" s="970"/>
      <c r="DE71" s="970"/>
      <c r="DF71" s="971"/>
      <c r="DG71" s="969"/>
      <c r="DH71" s="970"/>
      <c r="DI71" s="970"/>
      <c r="DJ71" s="970"/>
      <c r="DK71" s="971"/>
      <c r="DL71" s="969"/>
      <c r="DM71" s="970"/>
      <c r="DN71" s="970"/>
      <c r="DO71" s="970"/>
      <c r="DP71" s="971"/>
      <c r="DQ71" s="969"/>
      <c r="DR71" s="970"/>
      <c r="DS71" s="970"/>
      <c r="DT71" s="970"/>
      <c r="DU71" s="971"/>
      <c r="DV71" s="958"/>
      <c r="DW71" s="959"/>
      <c r="DX71" s="959"/>
      <c r="DY71" s="959"/>
      <c r="DZ71" s="960"/>
      <c r="EA71" s="212"/>
    </row>
    <row r="72" spans="1:131" ht="26.25" customHeight="1" x14ac:dyDescent="0.2">
      <c r="A72" s="220">
        <v>5</v>
      </c>
      <c r="B72" s="987" t="s">
        <v>562</v>
      </c>
      <c r="C72" s="988"/>
      <c r="D72" s="988"/>
      <c r="E72" s="988"/>
      <c r="F72" s="988"/>
      <c r="G72" s="988"/>
      <c r="H72" s="988"/>
      <c r="I72" s="988"/>
      <c r="J72" s="988"/>
      <c r="K72" s="988"/>
      <c r="L72" s="988"/>
      <c r="M72" s="988"/>
      <c r="N72" s="988"/>
      <c r="O72" s="988"/>
      <c r="P72" s="989"/>
      <c r="Q72" s="990">
        <v>2</v>
      </c>
      <c r="R72" s="984"/>
      <c r="S72" s="984"/>
      <c r="T72" s="984"/>
      <c r="U72" s="984"/>
      <c r="V72" s="984">
        <v>0</v>
      </c>
      <c r="W72" s="984"/>
      <c r="X72" s="984"/>
      <c r="Y72" s="984"/>
      <c r="Z72" s="984"/>
      <c r="AA72" s="984">
        <v>2</v>
      </c>
      <c r="AB72" s="984"/>
      <c r="AC72" s="984"/>
      <c r="AD72" s="984"/>
      <c r="AE72" s="984"/>
      <c r="AF72" s="984"/>
      <c r="AG72" s="984"/>
      <c r="AH72" s="984"/>
      <c r="AI72" s="984"/>
      <c r="AJ72" s="984"/>
      <c r="AK72" s="984"/>
      <c r="AL72" s="984"/>
      <c r="AM72" s="984"/>
      <c r="AN72" s="984"/>
      <c r="AO72" s="984"/>
      <c r="AP72" s="984"/>
      <c r="AQ72" s="984"/>
      <c r="AR72" s="984"/>
      <c r="AS72" s="984"/>
      <c r="AT72" s="984"/>
      <c r="AU72" s="984"/>
      <c r="AV72" s="984"/>
      <c r="AW72" s="984"/>
      <c r="AX72" s="984"/>
      <c r="AY72" s="984"/>
      <c r="AZ72" s="985"/>
      <c r="BA72" s="985"/>
      <c r="BB72" s="985"/>
      <c r="BC72" s="985"/>
      <c r="BD72" s="986"/>
      <c r="BE72" s="223"/>
      <c r="BF72" s="223"/>
      <c r="BG72" s="223"/>
      <c r="BH72" s="223"/>
      <c r="BI72" s="223"/>
      <c r="BJ72" s="223"/>
      <c r="BK72" s="223"/>
      <c r="BL72" s="223"/>
      <c r="BM72" s="223"/>
      <c r="BN72" s="223"/>
      <c r="BO72" s="223"/>
      <c r="BP72" s="223"/>
      <c r="BQ72" s="220">
        <v>66</v>
      </c>
      <c r="BR72" s="225"/>
      <c r="BS72" s="958"/>
      <c r="BT72" s="959"/>
      <c r="BU72" s="959"/>
      <c r="BV72" s="959"/>
      <c r="BW72" s="959"/>
      <c r="BX72" s="959"/>
      <c r="BY72" s="959"/>
      <c r="BZ72" s="959"/>
      <c r="CA72" s="959"/>
      <c r="CB72" s="959"/>
      <c r="CC72" s="959"/>
      <c r="CD72" s="959"/>
      <c r="CE72" s="959"/>
      <c r="CF72" s="959"/>
      <c r="CG72" s="968"/>
      <c r="CH72" s="969"/>
      <c r="CI72" s="970"/>
      <c r="CJ72" s="970"/>
      <c r="CK72" s="970"/>
      <c r="CL72" s="971"/>
      <c r="CM72" s="969"/>
      <c r="CN72" s="970"/>
      <c r="CO72" s="970"/>
      <c r="CP72" s="970"/>
      <c r="CQ72" s="971"/>
      <c r="CR72" s="969"/>
      <c r="CS72" s="970"/>
      <c r="CT72" s="970"/>
      <c r="CU72" s="970"/>
      <c r="CV72" s="971"/>
      <c r="CW72" s="969"/>
      <c r="CX72" s="970"/>
      <c r="CY72" s="970"/>
      <c r="CZ72" s="970"/>
      <c r="DA72" s="971"/>
      <c r="DB72" s="969"/>
      <c r="DC72" s="970"/>
      <c r="DD72" s="970"/>
      <c r="DE72" s="970"/>
      <c r="DF72" s="971"/>
      <c r="DG72" s="969"/>
      <c r="DH72" s="970"/>
      <c r="DI72" s="970"/>
      <c r="DJ72" s="970"/>
      <c r="DK72" s="971"/>
      <c r="DL72" s="969"/>
      <c r="DM72" s="970"/>
      <c r="DN72" s="970"/>
      <c r="DO72" s="970"/>
      <c r="DP72" s="971"/>
      <c r="DQ72" s="969"/>
      <c r="DR72" s="970"/>
      <c r="DS72" s="970"/>
      <c r="DT72" s="970"/>
      <c r="DU72" s="971"/>
      <c r="DV72" s="958"/>
      <c r="DW72" s="959"/>
      <c r="DX72" s="959"/>
      <c r="DY72" s="959"/>
      <c r="DZ72" s="960"/>
      <c r="EA72" s="212"/>
    </row>
    <row r="73" spans="1:131" ht="26.25" customHeight="1" x14ac:dyDescent="0.2">
      <c r="A73" s="220">
        <v>6</v>
      </c>
      <c r="B73" s="987" t="s">
        <v>563</v>
      </c>
      <c r="C73" s="988"/>
      <c r="D73" s="988"/>
      <c r="E73" s="988"/>
      <c r="F73" s="988"/>
      <c r="G73" s="988"/>
      <c r="H73" s="988"/>
      <c r="I73" s="988"/>
      <c r="J73" s="988"/>
      <c r="K73" s="988"/>
      <c r="L73" s="988"/>
      <c r="M73" s="988"/>
      <c r="N73" s="988"/>
      <c r="O73" s="988"/>
      <c r="P73" s="989"/>
      <c r="Q73" s="990">
        <v>53</v>
      </c>
      <c r="R73" s="984"/>
      <c r="S73" s="984"/>
      <c r="T73" s="984"/>
      <c r="U73" s="984"/>
      <c r="V73" s="984">
        <v>29</v>
      </c>
      <c r="W73" s="984"/>
      <c r="X73" s="984"/>
      <c r="Y73" s="984"/>
      <c r="Z73" s="984"/>
      <c r="AA73" s="984">
        <v>24</v>
      </c>
      <c r="AB73" s="984"/>
      <c r="AC73" s="984"/>
      <c r="AD73" s="984"/>
      <c r="AE73" s="984"/>
      <c r="AF73" s="984"/>
      <c r="AG73" s="984"/>
      <c r="AH73" s="984"/>
      <c r="AI73" s="984"/>
      <c r="AJ73" s="984"/>
      <c r="AK73" s="984"/>
      <c r="AL73" s="984"/>
      <c r="AM73" s="984"/>
      <c r="AN73" s="984"/>
      <c r="AO73" s="984"/>
      <c r="AP73" s="984"/>
      <c r="AQ73" s="984"/>
      <c r="AR73" s="984"/>
      <c r="AS73" s="984"/>
      <c r="AT73" s="984"/>
      <c r="AU73" s="984"/>
      <c r="AV73" s="984"/>
      <c r="AW73" s="984"/>
      <c r="AX73" s="984"/>
      <c r="AY73" s="984"/>
      <c r="AZ73" s="985"/>
      <c r="BA73" s="985"/>
      <c r="BB73" s="985"/>
      <c r="BC73" s="985"/>
      <c r="BD73" s="986"/>
      <c r="BE73" s="223"/>
      <c r="BF73" s="223"/>
      <c r="BG73" s="223"/>
      <c r="BH73" s="223"/>
      <c r="BI73" s="223"/>
      <c r="BJ73" s="223"/>
      <c r="BK73" s="223"/>
      <c r="BL73" s="223"/>
      <c r="BM73" s="223"/>
      <c r="BN73" s="223"/>
      <c r="BO73" s="223"/>
      <c r="BP73" s="223"/>
      <c r="BQ73" s="220">
        <v>67</v>
      </c>
      <c r="BR73" s="225"/>
      <c r="BS73" s="958"/>
      <c r="BT73" s="959"/>
      <c r="BU73" s="959"/>
      <c r="BV73" s="959"/>
      <c r="BW73" s="959"/>
      <c r="BX73" s="959"/>
      <c r="BY73" s="959"/>
      <c r="BZ73" s="959"/>
      <c r="CA73" s="959"/>
      <c r="CB73" s="959"/>
      <c r="CC73" s="959"/>
      <c r="CD73" s="959"/>
      <c r="CE73" s="959"/>
      <c r="CF73" s="959"/>
      <c r="CG73" s="968"/>
      <c r="CH73" s="969"/>
      <c r="CI73" s="970"/>
      <c r="CJ73" s="970"/>
      <c r="CK73" s="970"/>
      <c r="CL73" s="971"/>
      <c r="CM73" s="969"/>
      <c r="CN73" s="970"/>
      <c r="CO73" s="970"/>
      <c r="CP73" s="970"/>
      <c r="CQ73" s="971"/>
      <c r="CR73" s="969"/>
      <c r="CS73" s="970"/>
      <c r="CT73" s="970"/>
      <c r="CU73" s="970"/>
      <c r="CV73" s="971"/>
      <c r="CW73" s="969"/>
      <c r="CX73" s="970"/>
      <c r="CY73" s="970"/>
      <c r="CZ73" s="970"/>
      <c r="DA73" s="971"/>
      <c r="DB73" s="969"/>
      <c r="DC73" s="970"/>
      <c r="DD73" s="970"/>
      <c r="DE73" s="970"/>
      <c r="DF73" s="971"/>
      <c r="DG73" s="969"/>
      <c r="DH73" s="970"/>
      <c r="DI73" s="970"/>
      <c r="DJ73" s="970"/>
      <c r="DK73" s="971"/>
      <c r="DL73" s="969"/>
      <c r="DM73" s="970"/>
      <c r="DN73" s="970"/>
      <c r="DO73" s="970"/>
      <c r="DP73" s="971"/>
      <c r="DQ73" s="969"/>
      <c r="DR73" s="970"/>
      <c r="DS73" s="970"/>
      <c r="DT73" s="970"/>
      <c r="DU73" s="971"/>
      <c r="DV73" s="958"/>
      <c r="DW73" s="959"/>
      <c r="DX73" s="959"/>
      <c r="DY73" s="959"/>
      <c r="DZ73" s="960"/>
      <c r="EA73" s="212"/>
    </row>
    <row r="74" spans="1:131" ht="26.25" customHeight="1" x14ac:dyDescent="0.2">
      <c r="A74" s="220">
        <v>7</v>
      </c>
      <c r="B74" s="987" t="s">
        <v>564</v>
      </c>
      <c r="C74" s="988"/>
      <c r="D74" s="988"/>
      <c r="E74" s="988"/>
      <c r="F74" s="988"/>
      <c r="G74" s="988"/>
      <c r="H74" s="988"/>
      <c r="I74" s="988"/>
      <c r="J74" s="988"/>
      <c r="K74" s="988"/>
      <c r="L74" s="988"/>
      <c r="M74" s="988"/>
      <c r="N74" s="988"/>
      <c r="O74" s="988"/>
      <c r="P74" s="989"/>
      <c r="Q74" s="990">
        <v>43</v>
      </c>
      <c r="R74" s="984"/>
      <c r="S74" s="984"/>
      <c r="T74" s="984"/>
      <c r="U74" s="984"/>
      <c r="V74" s="984">
        <v>42</v>
      </c>
      <c r="W74" s="984"/>
      <c r="X74" s="984"/>
      <c r="Y74" s="984"/>
      <c r="Z74" s="984"/>
      <c r="AA74" s="984">
        <v>1</v>
      </c>
      <c r="AB74" s="984"/>
      <c r="AC74" s="984"/>
      <c r="AD74" s="984"/>
      <c r="AE74" s="984"/>
      <c r="AF74" s="984"/>
      <c r="AG74" s="984"/>
      <c r="AH74" s="984"/>
      <c r="AI74" s="984"/>
      <c r="AJ74" s="984"/>
      <c r="AK74" s="984"/>
      <c r="AL74" s="984"/>
      <c r="AM74" s="984"/>
      <c r="AN74" s="984"/>
      <c r="AO74" s="984"/>
      <c r="AP74" s="984"/>
      <c r="AQ74" s="984"/>
      <c r="AR74" s="984"/>
      <c r="AS74" s="984"/>
      <c r="AT74" s="984"/>
      <c r="AU74" s="984"/>
      <c r="AV74" s="984"/>
      <c r="AW74" s="984"/>
      <c r="AX74" s="984"/>
      <c r="AY74" s="984"/>
      <c r="AZ74" s="985"/>
      <c r="BA74" s="985"/>
      <c r="BB74" s="985"/>
      <c r="BC74" s="985"/>
      <c r="BD74" s="986"/>
      <c r="BE74" s="223"/>
      <c r="BF74" s="223"/>
      <c r="BG74" s="223"/>
      <c r="BH74" s="223"/>
      <c r="BI74" s="223"/>
      <c r="BJ74" s="223"/>
      <c r="BK74" s="223"/>
      <c r="BL74" s="223"/>
      <c r="BM74" s="223"/>
      <c r="BN74" s="223"/>
      <c r="BO74" s="223"/>
      <c r="BP74" s="223"/>
      <c r="BQ74" s="220">
        <v>68</v>
      </c>
      <c r="BR74" s="225"/>
      <c r="BS74" s="958"/>
      <c r="BT74" s="959"/>
      <c r="BU74" s="959"/>
      <c r="BV74" s="959"/>
      <c r="BW74" s="959"/>
      <c r="BX74" s="959"/>
      <c r="BY74" s="959"/>
      <c r="BZ74" s="959"/>
      <c r="CA74" s="959"/>
      <c r="CB74" s="959"/>
      <c r="CC74" s="959"/>
      <c r="CD74" s="959"/>
      <c r="CE74" s="959"/>
      <c r="CF74" s="959"/>
      <c r="CG74" s="968"/>
      <c r="CH74" s="969"/>
      <c r="CI74" s="970"/>
      <c r="CJ74" s="970"/>
      <c r="CK74" s="970"/>
      <c r="CL74" s="971"/>
      <c r="CM74" s="969"/>
      <c r="CN74" s="970"/>
      <c r="CO74" s="970"/>
      <c r="CP74" s="970"/>
      <c r="CQ74" s="971"/>
      <c r="CR74" s="969"/>
      <c r="CS74" s="970"/>
      <c r="CT74" s="970"/>
      <c r="CU74" s="970"/>
      <c r="CV74" s="971"/>
      <c r="CW74" s="969"/>
      <c r="CX74" s="970"/>
      <c r="CY74" s="970"/>
      <c r="CZ74" s="970"/>
      <c r="DA74" s="971"/>
      <c r="DB74" s="969"/>
      <c r="DC74" s="970"/>
      <c r="DD74" s="970"/>
      <c r="DE74" s="970"/>
      <c r="DF74" s="971"/>
      <c r="DG74" s="969"/>
      <c r="DH74" s="970"/>
      <c r="DI74" s="970"/>
      <c r="DJ74" s="970"/>
      <c r="DK74" s="971"/>
      <c r="DL74" s="969"/>
      <c r="DM74" s="970"/>
      <c r="DN74" s="970"/>
      <c r="DO74" s="970"/>
      <c r="DP74" s="971"/>
      <c r="DQ74" s="969"/>
      <c r="DR74" s="970"/>
      <c r="DS74" s="970"/>
      <c r="DT74" s="970"/>
      <c r="DU74" s="971"/>
      <c r="DV74" s="958"/>
      <c r="DW74" s="959"/>
      <c r="DX74" s="959"/>
      <c r="DY74" s="959"/>
      <c r="DZ74" s="960"/>
      <c r="EA74" s="212"/>
    </row>
    <row r="75" spans="1:131" ht="26.25" customHeight="1" x14ac:dyDescent="0.2">
      <c r="A75" s="220">
        <v>8</v>
      </c>
      <c r="B75" s="987" t="s">
        <v>565</v>
      </c>
      <c r="C75" s="988"/>
      <c r="D75" s="988"/>
      <c r="E75" s="988"/>
      <c r="F75" s="988"/>
      <c r="G75" s="988"/>
      <c r="H75" s="988"/>
      <c r="I75" s="988"/>
      <c r="J75" s="988"/>
      <c r="K75" s="988"/>
      <c r="L75" s="988"/>
      <c r="M75" s="988"/>
      <c r="N75" s="988"/>
      <c r="O75" s="988"/>
      <c r="P75" s="989"/>
      <c r="Q75" s="991">
        <v>997</v>
      </c>
      <c r="R75" s="992"/>
      <c r="S75" s="992"/>
      <c r="T75" s="992"/>
      <c r="U75" s="993"/>
      <c r="V75" s="994">
        <v>947</v>
      </c>
      <c r="W75" s="992"/>
      <c r="X75" s="992"/>
      <c r="Y75" s="992"/>
      <c r="Z75" s="993"/>
      <c r="AA75" s="994">
        <v>50</v>
      </c>
      <c r="AB75" s="992"/>
      <c r="AC75" s="992"/>
      <c r="AD75" s="992"/>
      <c r="AE75" s="993"/>
      <c r="AF75" s="994">
        <v>50</v>
      </c>
      <c r="AG75" s="992"/>
      <c r="AH75" s="992"/>
      <c r="AI75" s="992"/>
      <c r="AJ75" s="993"/>
      <c r="AK75" s="994"/>
      <c r="AL75" s="992"/>
      <c r="AM75" s="992"/>
      <c r="AN75" s="992"/>
      <c r="AO75" s="993"/>
      <c r="AP75" s="994"/>
      <c r="AQ75" s="992"/>
      <c r="AR75" s="992"/>
      <c r="AS75" s="992"/>
      <c r="AT75" s="993"/>
      <c r="AU75" s="994"/>
      <c r="AV75" s="992"/>
      <c r="AW75" s="992"/>
      <c r="AX75" s="992"/>
      <c r="AY75" s="993"/>
      <c r="AZ75" s="985"/>
      <c r="BA75" s="985"/>
      <c r="BB75" s="985"/>
      <c r="BC75" s="985"/>
      <c r="BD75" s="986"/>
      <c r="BE75" s="223"/>
      <c r="BF75" s="223"/>
      <c r="BG75" s="223"/>
      <c r="BH75" s="223"/>
      <c r="BI75" s="223"/>
      <c r="BJ75" s="223"/>
      <c r="BK75" s="223"/>
      <c r="BL75" s="223"/>
      <c r="BM75" s="223"/>
      <c r="BN75" s="223"/>
      <c r="BO75" s="223"/>
      <c r="BP75" s="223"/>
      <c r="BQ75" s="220">
        <v>69</v>
      </c>
      <c r="BR75" s="225"/>
      <c r="BS75" s="958"/>
      <c r="BT75" s="959"/>
      <c r="BU75" s="959"/>
      <c r="BV75" s="959"/>
      <c r="BW75" s="959"/>
      <c r="BX75" s="959"/>
      <c r="BY75" s="959"/>
      <c r="BZ75" s="959"/>
      <c r="CA75" s="959"/>
      <c r="CB75" s="959"/>
      <c r="CC75" s="959"/>
      <c r="CD75" s="959"/>
      <c r="CE75" s="959"/>
      <c r="CF75" s="959"/>
      <c r="CG75" s="968"/>
      <c r="CH75" s="969"/>
      <c r="CI75" s="970"/>
      <c r="CJ75" s="970"/>
      <c r="CK75" s="970"/>
      <c r="CL75" s="971"/>
      <c r="CM75" s="969"/>
      <c r="CN75" s="970"/>
      <c r="CO75" s="970"/>
      <c r="CP75" s="970"/>
      <c r="CQ75" s="971"/>
      <c r="CR75" s="969"/>
      <c r="CS75" s="970"/>
      <c r="CT75" s="970"/>
      <c r="CU75" s="970"/>
      <c r="CV75" s="971"/>
      <c r="CW75" s="969"/>
      <c r="CX75" s="970"/>
      <c r="CY75" s="970"/>
      <c r="CZ75" s="970"/>
      <c r="DA75" s="971"/>
      <c r="DB75" s="969"/>
      <c r="DC75" s="970"/>
      <c r="DD75" s="970"/>
      <c r="DE75" s="970"/>
      <c r="DF75" s="971"/>
      <c r="DG75" s="969"/>
      <c r="DH75" s="970"/>
      <c r="DI75" s="970"/>
      <c r="DJ75" s="970"/>
      <c r="DK75" s="971"/>
      <c r="DL75" s="969"/>
      <c r="DM75" s="970"/>
      <c r="DN75" s="970"/>
      <c r="DO75" s="970"/>
      <c r="DP75" s="971"/>
      <c r="DQ75" s="969"/>
      <c r="DR75" s="970"/>
      <c r="DS75" s="970"/>
      <c r="DT75" s="970"/>
      <c r="DU75" s="971"/>
      <c r="DV75" s="958"/>
      <c r="DW75" s="959"/>
      <c r="DX75" s="959"/>
      <c r="DY75" s="959"/>
      <c r="DZ75" s="960"/>
      <c r="EA75" s="212"/>
    </row>
    <row r="76" spans="1:131" ht="26.25" customHeight="1" x14ac:dyDescent="0.2">
      <c r="A76" s="220">
        <v>9</v>
      </c>
      <c r="B76" s="987" t="s">
        <v>566</v>
      </c>
      <c r="C76" s="988"/>
      <c r="D76" s="988"/>
      <c r="E76" s="988"/>
      <c r="F76" s="988"/>
      <c r="G76" s="988"/>
      <c r="H76" s="988"/>
      <c r="I76" s="988"/>
      <c r="J76" s="988"/>
      <c r="K76" s="988"/>
      <c r="L76" s="988"/>
      <c r="M76" s="988"/>
      <c r="N76" s="988"/>
      <c r="O76" s="988"/>
      <c r="P76" s="989"/>
      <c r="Q76" s="991">
        <v>259339</v>
      </c>
      <c r="R76" s="992"/>
      <c r="S76" s="992"/>
      <c r="T76" s="992"/>
      <c r="U76" s="993"/>
      <c r="V76" s="994">
        <v>254515</v>
      </c>
      <c r="W76" s="992"/>
      <c r="X76" s="992"/>
      <c r="Y76" s="992"/>
      <c r="Z76" s="993"/>
      <c r="AA76" s="994">
        <v>4824</v>
      </c>
      <c r="AB76" s="992"/>
      <c r="AC76" s="992"/>
      <c r="AD76" s="992"/>
      <c r="AE76" s="993"/>
      <c r="AF76" s="994">
        <v>4824</v>
      </c>
      <c r="AG76" s="992"/>
      <c r="AH76" s="992"/>
      <c r="AI76" s="992"/>
      <c r="AJ76" s="993"/>
      <c r="AK76" s="994">
        <v>1141</v>
      </c>
      <c r="AL76" s="992"/>
      <c r="AM76" s="992"/>
      <c r="AN76" s="992"/>
      <c r="AO76" s="993"/>
      <c r="AP76" s="994"/>
      <c r="AQ76" s="992"/>
      <c r="AR76" s="992"/>
      <c r="AS76" s="992"/>
      <c r="AT76" s="993"/>
      <c r="AU76" s="994"/>
      <c r="AV76" s="992"/>
      <c r="AW76" s="992"/>
      <c r="AX76" s="992"/>
      <c r="AY76" s="993"/>
      <c r="AZ76" s="985"/>
      <c r="BA76" s="985"/>
      <c r="BB76" s="985"/>
      <c r="BC76" s="985"/>
      <c r="BD76" s="986"/>
      <c r="BE76" s="223"/>
      <c r="BF76" s="223"/>
      <c r="BG76" s="223"/>
      <c r="BH76" s="223"/>
      <c r="BI76" s="223"/>
      <c r="BJ76" s="223"/>
      <c r="BK76" s="223"/>
      <c r="BL76" s="223"/>
      <c r="BM76" s="223"/>
      <c r="BN76" s="223"/>
      <c r="BO76" s="223"/>
      <c r="BP76" s="223"/>
      <c r="BQ76" s="220">
        <v>70</v>
      </c>
      <c r="BR76" s="225"/>
      <c r="BS76" s="958"/>
      <c r="BT76" s="959"/>
      <c r="BU76" s="959"/>
      <c r="BV76" s="959"/>
      <c r="BW76" s="959"/>
      <c r="BX76" s="959"/>
      <c r="BY76" s="959"/>
      <c r="BZ76" s="959"/>
      <c r="CA76" s="959"/>
      <c r="CB76" s="959"/>
      <c r="CC76" s="959"/>
      <c r="CD76" s="959"/>
      <c r="CE76" s="959"/>
      <c r="CF76" s="959"/>
      <c r="CG76" s="968"/>
      <c r="CH76" s="969"/>
      <c r="CI76" s="970"/>
      <c r="CJ76" s="970"/>
      <c r="CK76" s="970"/>
      <c r="CL76" s="971"/>
      <c r="CM76" s="969"/>
      <c r="CN76" s="970"/>
      <c r="CO76" s="970"/>
      <c r="CP76" s="970"/>
      <c r="CQ76" s="971"/>
      <c r="CR76" s="969"/>
      <c r="CS76" s="970"/>
      <c r="CT76" s="970"/>
      <c r="CU76" s="970"/>
      <c r="CV76" s="971"/>
      <c r="CW76" s="969"/>
      <c r="CX76" s="970"/>
      <c r="CY76" s="970"/>
      <c r="CZ76" s="970"/>
      <c r="DA76" s="971"/>
      <c r="DB76" s="969"/>
      <c r="DC76" s="970"/>
      <c r="DD76" s="970"/>
      <c r="DE76" s="970"/>
      <c r="DF76" s="971"/>
      <c r="DG76" s="969"/>
      <c r="DH76" s="970"/>
      <c r="DI76" s="970"/>
      <c r="DJ76" s="970"/>
      <c r="DK76" s="971"/>
      <c r="DL76" s="969"/>
      <c r="DM76" s="970"/>
      <c r="DN76" s="970"/>
      <c r="DO76" s="970"/>
      <c r="DP76" s="971"/>
      <c r="DQ76" s="969"/>
      <c r="DR76" s="970"/>
      <c r="DS76" s="970"/>
      <c r="DT76" s="970"/>
      <c r="DU76" s="971"/>
      <c r="DV76" s="958"/>
      <c r="DW76" s="959"/>
      <c r="DX76" s="959"/>
      <c r="DY76" s="959"/>
      <c r="DZ76" s="960"/>
      <c r="EA76" s="212"/>
    </row>
    <row r="77" spans="1:131" ht="26.25" customHeight="1" x14ac:dyDescent="0.2">
      <c r="A77" s="220">
        <v>10</v>
      </c>
      <c r="B77" s="987" t="s">
        <v>567</v>
      </c>
      <c r="C77" s="988"/>
      <c r="D77" s="988"/>
      <c r="E77" s="988"/>
      <c r="F77" s="988"/>
      <c r="G77" s="988"/>
      <c r="H77" s="988"/>
      <c r="I77" s="988"/>
      <c r="J77" s="988"/>
      <c r="K77" s="988"/>
      <c r="L77" s="988"/>
      <c r="M77" s="988"/>
      <c r="N77" s="988"/>
      <c r="O77" s="988"/>
      <c r="P77" s="989"/>
      <c r="Q77" s="991">
        <v>21</v>
      </c>
      <c r="R77" s="992"/>
      <c r="S77" s="992"/>
      <c r="T77" s="992"/>
      <c r="U77" s="993"/>
      <c r="V77" s="994">
        <v>16</v>
      </c>
      <c r="W77" s="992"/>
      <c r="X77" s="992"/>
      <c r="Y77" s="992"/>
      <c r="Z77" s="993"/>
      <c r="AA77" s="994">
        <v>5</v>
      </c>
      <c r="AB77" s="992"/>
      <c r="AC77" s="992"/>
      <c r="AD77" s="992"/>
      <c r="AE77" s="993"/>
      <c r="AF77" s="994">
        <v>5</v>
      </c>
      <c r="AG77" s="992"/>
      <c r="AH77" s="992"/>
      <c r="AI77" s="992"/>
      <c r="AJ77" s="993"/>
      <c r="AK77" s="994">
        <v>7</v>
      </c>
      <c r="AL77" s="992"/>
      <c r="AM77" s="992"/>
      <c r="AN77" s="992"/>
      <c r="AO77" s="993"/>
      <c r="AP77" s="994"/>
      <c r="AQ77" s="992"/>
      <c r="AR77" s="992"/>
      <c r="AS77" s="992"/>
      <c r="AT77" s="993"/>
      <c r="AU77" s="994"/>
      <c r="AV77" s="992"/>
      <c r="AW77" s="992"/>
      <c r="AX77" s="992"/>
      <c r="AY77" s="993"/>
      <c r="AZ77" s="985"/>
      <c r="BA77" s="985"/>
      <c r="BB77" s="985"/>
      <c r="BC77" s="985"/>
      <c r="BD77" s="986"/>
      <c r="BE77" s="223"/>
      <c r="BF77" s="223"/>
      <c r="BG77" s="223"/>
      <c r="BH77" s="223"/>
      <c r="BI77" s="223"/>
      <c r="BJ77" s="223"/>
      <c r="BK77" s="223"/>
      <c r="BL77" s="223"/>
      <c r="BM77" s="223"/>
      <c r="BN77" s="223"/>
      <c r="BO77" s="223"/>
      <c r="BP77" s="223"/>
      <c r="BQ77" s="220">
        <v>71</v>
      </c>
      <c r="BR77" s="225"/>
      <c r="BS77" s="958"/>
      <c r="BT77" s="959"/>
      <c r="BU77" s="959"/>
      <c r="BV77" s="959"/>
      <c r="BW77" s="959"/>
      <c r="BX77" s="959"/>
      <c r="BY77" s="959"/>
      <c r="BZ77" s="959"/>
      <c r="CA77" s="959"/>
      <c r="CB77" s="959"/>
      <c r="CC77" s="959"/>
      <c r="CD77" s="959"/>
      <c r="CE77" s="959"/>
      <c r="CF77" s="959"/>
      <c r="CG77" s="968"/>
      <c r="CH77" s="969"/>
      <c r="CI77" s="970"/>
      <c r="CJ77" s="970"/>
      <c r="CK77" s="970"/>
      <c r="CL77" s="971"/>
      <c r="CM77" s="969"/>
      <c r="CN77" s="970"/>
      <c r="CO77" s="970"/>
      <c r="CP77" s="970"/>
      <c r="CQ77" s="971"/>
      <c r="CR77" s="969"/>
      <c r="CS77" s="970"/>
      <c r="CT77" s="970"/>
      <c r="CU77" s="970"/>
      <c r="CV77" s="971"/>
      <c r="CW77" s="969"/>
      <c r="CX77" s="970"/>
      <c r="CY77" s="970"/>
      <c r="CZ77" s="970"/>
      <c r="DA77" s="971"/>
      <c r="DB77" s="969"/>
      <c r="DC77" s="970"/>
      <c r="DD77" s="970"/>
      <c r="DE77" s="970"/>
      <c r="DF77" s="971"/>
      <c r="DG77" s="969"/>
      <c r="DH77" s="970"/>
      <c r="DI77" s="970"/>
      <c r="DJ77" s="970"/>
      <c r="DK77" s="971"/>
      <c r="DL77" s="969"/>
      <c r="DM77" s="970"/>
      <c r="DN77" s="970"/>
      <c r="DO77" s="970"/>
      <c r="DP77" s="971"/>
      <c r="DQ77" s="969"/>
      <c r="DR77" s="970"/>
      <c r="DS77" s="970"/>
      <c r="DT77" s="970"/>
      <c r="DU77" s="971"/>
      <c r="DV77" s="958"/>
      <c r="DW77" s="959"/>
      <c r="DX77" s="959"/>
      <c r="DY77" s="959"/>
      <c r="DZ77" s="960"/>
      <c r="EA77" s="212"/>
    </row>
    <row r="78" spans="1:131" ht="26.25" customHeight="1" x14ac:dyDescent="0.2">
      <c r="A78" s="220">
        <v>11</v>
      </c>
      <c r="B78" s="987"/>
      <c r="C78" s="988"/>
      <c r="D78" s="988"/>
      <c r="E78" s="988"/>
      <c r="F78" s="988"/>
      <c r="G78" s="988"/>
      <c r="H78" s="988"/>
      <c r="I78" s="988"/>
      <c r="J78" s="988"/>
      <c r="K78" s="988"/>
      <c r="L78" s="988"/>
      <c r="M78" s="988"/>
      <c r="N78" s="988"/>
      <c r="O78" s="988"/>
      <c r="P78" s="989"/>
      <c r="Q78" s="990"/>
      <c r="R78" s="984"/>
      <c r="S78" s="984"/>
      <c r="T78" s="984"/>
      <c r="U78" s="984"/>
      <c r="V78" s="984"/>
      <c r="W78" s="984"/>
      <c r="X78" s="984"/>
      <c r="Y78" s="984"/>
      <c r="Z78" s="984"/>
      <c r="AA78" s="984"/>
      <c r="AB78" s="984"/>
      <c r="AC78" s="984"/>
      <c r="AD78" s="984"/>
      <c r="AE78" s="984"/>
      <c r="AF78" s="984"/>
      <c r="AG78" s="984"/>
      <c r="AH78" s="984"/>
      <c r="AI78" s="984"/>
      <c r="AJ78" s="984"/>
      <c r="AK78" s="984"/>
      <c r="AL78" s="984"/>
      <c r="AM78" s="984"/>
      <c r="AN78" s="984"/>
      <c r="AO78" s="984"/>
      <c r="AP78" s="984"/>
      <c r="AQ78" s="984"/>
      <c r="AR78" s="984"/>
      <c r="AS78" s="984"/>
      <c r="AT78" s="984"/>
      <c r="AU78" s="984"/>
      <c r="AV78" s="984"/>
      <c r="AW78" s="984"/>
      <c r="AX78" s="984"/>
      <c r="AY78" s="984"/>
      <c r="AZ78" s="985"/>
      <c r="BA78" s="985"/>
      <c r="BB78" s="985"/>
      <c r="BC78" s="985"/>
      <c r="BD78" s="986"/>
      <c r="BE78" s="223"/>
      <c r="BF78" s="223"/>
      <c r="BG78" s="223"/>
      <c r="BH78" s="223"/>
      <c r="BI78" s="223"/>
      <c r="BJ78" s="212"/>
      <c r="BK78" s="212"/>
      <c r="BL78" s="212"/>
      <c r="BM78" s="212"/>
      <c r="BN78" s="212"/>
      <c r="BO78" s="223"/>
      <c r="BP78" s="223"/>
      <c r="BQ78" s="220">
        <v>72</v>
      </c>
      <c r="BR78" s="225"/>
      <c r="BS78" s="958"/>
      <c r="BT78" s="959"/>
      <c r="BU78" s="959"/>
      <c r="BV78" s="959"/>
      <c r="BW78" s="959"/>
      <c r="BX78" s="959"/>
      <c r="BY78" s="959"/>
      <c r="BZ78" s="959"/>
      <c r="CA78" s="959"/>
      <c r="CB78" s="959"/>
      <c r="CC78" s="959"/>
      <c r="CD78" s="959"/>
      <c r="CE78" s="959"/>
      <c r="CF78" s="959"/>
      <c r="CG78" s="968"/>
      <c r="CH78" s="969"/>
      <c r="CI78" s="970"/>
      <c r="CJ78" s="970"/>
      <c r="CK78" s="970"/>
      <c r="CL78" s="971"/>
      <c r="CM78" s="969"/>
      <c r="CN78" s="970"/>
      <c r="CO78" s="970"/>
      <c r="CP78" s="970"/>
      <c r="CQ78" s="971"/>
      <c r="CR78" s="969"/>
      <c r="CS78" s="970"/>
      <c r="CT78" s="970"/>
      <c r="CU78" s="970"/>
      <c r="CV78" s="971"/>
      <c r="CW78" s="969"/>
      <c r="CX78" s="970"/>
      <c r="CY78" s="970"/>
      <c r="CZ78" s="970"/>
      <c r="DA78" s="971"/>
      <c r="DB78" s="969"/>
      <c r="DC78" s="970"/>
      <c r="DD78" s="970"/>
      <c r="DE78" s="970"/>
      <c r="DF78" s="971"/>
      <c r="DG78" s="969"/>
      <c r="DH78" s="970"/>
      <c r="DI78" s="970"/>
      <c r="DJ78" s="970"/>
      <c r="DK78" s="971"/>
      <c r="DL78" s="969"/>
      <c r="DM78" s="970"/>
      <c r="DN78" s="970"/>
      <c r="DO78" s="970"/>
      <c r="DP78" s="971"/>
      <c r="DQ78" s="969"/>
      <c r="DR78" s="970"/>
      <c r="DS78" s="970"/>
      <c r="DT78" s="970"/>
      <c r="DU78" s="971"/>
      <c r="DV78" s="958"/>
      <c r="DW78" s="959"/>
      <c r="DX78" s="959"/>
      <c r="DY78" s="959"/>
      <c r="DZ78" s="960"/>
      <c r="EA78" s="212"/>
    </row>
    <row r="79" spans="1:131" ht="26.25" customHeight="1" x14ac:dyDescent="0.2">
      <c r="A79" s="220">
        <v>12</v>
      </c>
      <c r="B79" s="987"/>
      <c r="C79" s="988"/>
      <c r="D79" s="988"/>
      <c r="E79" s="988"/>
      <c r="F79" s="988"/>
      <c r="G79" s="988"/>
      <c r="H79" s="988"/>
      <c r="I79" s="988"/>
      <c r="J79" s="988"/>
      <c r="K79" s="988"/>
      <c r="L79" s="988"/>
      <c r="M79" s="988"/>
      <c r="N79" s="988"/>
      <c r="O79" s="988"/>
      <c r="P79" s="989"/>
      <c r="Q79" s="990"/>
      <c r="R79" s="984"/>
      <c r="S79" s="984"/>
      <c r="T79" s="984"/>
      <c r="U79" s="984"/>
      <c r="V79" s="984"/>
      <c r="W79" s="984"/>
      <c r="X79" s="984"/>
      <c r="Y79" s="984"/>
      <c r="Z79" s="984"/>
      <c r="AA79" s="984"/>
      <c r="AB79" s="984"/>
      <c r="AC79" s="984"/>
      <c r="AD79" s="984"/>
      <c r="AE79" s="984"/>
      <c r="AF79" s="984"/>
      <c r="AG79" s="984"/>
      <c r="AH79" s="984"/>
      <c r="AI79" s="984"/>
      <c r="AJ79" s="984"/>
      <c r="AK79" s="984"/>
      <c r="AL79" s="984"/>
      <c r="AM79" s="984"/>
      <c r="AN79" s="984"/>
      <c r="AO79" s="984"/>
      <c r="AP79" s="984"/>
      <c r="AQ79" s="984"/>
      <c r="AR79" s="984"/>
      <c r="AS79" s="984"/>
      <c r="AT79" s="984"/>
      <c r="AU79" s="984"/>
      <c r="AV79" s="984"/>
      <c r="AW79" s="984"/>
      <c r="AX79" s="984"/>
      <c r="AY79" s="984"/>
      <c r="AZ79" s="985"/>
      <c r="BA79" s="985"/>
      <c r="BB79" s="985"/>
      <c r="BC79" s="985"/>
      <c r="BD79" s="986"/>
      <c r="BE79" s="223"/>
      <c r="BF79" s="223"/>
      <c r="BG79" s="223"/>
      <c r="BH79" s="223"/>
      <c r="BI79" s="223"/>
      <c r="BJ79" s="212"/>
      <c r="BK79" s="212"/>
      <c r="BL79" s="212"/>
      <c r="BM79" s="212"/>
      <c r="BN79" s="212"/>
      <c r="BO79" s="223"/>
      <c r="BP79" s="223"/>
      <c r="BQ79" s="220">
        <v>73</v>
      </c>
      <c r="BR79" s="225"/>
      <c r="BS79" s="958"/>
      <c r="BT79" s="959"/>
      <c r="BU79" s="959"/>
      <c r="BV79" s="959"/>
      <c r="BW79" s="959"/>
      <c r="BX79" s="959"/>
      <c r="BY79" s="959"/>
      <c r="BZ79" s="959"/>
      <c r="CA79" s="959"/>
      <c r="CB79" s="959"/>
      <c r="CC79" s="959"/>
      <c r="CD79" s="959"/>
      <c r="CE79" s="959"/>
      <c r="CF79" s="959"/>
      <c r="CG79" s="968"/>
      <c r="CH79" s="969"/>
      <c r="CI79" s="970"/>
      <c r="CJ79" s="970"/>
      <c r="CK79" s="970"/>
      <c r="CL79" s="971"/>
      <c r="CM79" s="969"/>
      <c r="CN79" s="970"/>
      <c r="CO79" s="970"/>
      <c r="CP79" s="970"/>
      <c r="CQ79" s="971"/>
      <c r="CR79" s="969"/>
      <c r="CS79" s="970"/>
      <c r="CT79" s="970"/>
      <c r="CU79" s="970"/>
      <c r="CV79" s="971"/>
      <c r="CW79" s="969"/>
      <c r="CX79" s="970"/>
      <c r="CY79" s="970"/>
      <c r="CZ79" s="970"/>
      <c r="DA79" s="971"/>
      <c r="DB79" s="969"/>
      <c r="DC79" s="970"/>
      <c r="DD79" s="970"/>
      <c r="DE79" s="970"/>
      <c r="DF79" s="971"/>
      <c r="DG79" s="969"/>
      <c r="DH79" s="970"/>
      <c r="DI79" s="970"/>
      <c r="DJ79" s="970"/>
      <c r="DK79" s="971"/>
      <c r="DL79" s="969"/>
      <c r="DM79" s="970"/>
      <c r="DN79" s="970"/>
      <c r="DO79" s="970"/>
      <c r="DP79" s="971"/>
      <c r="DQ79" s="969"/>
      <c r="DR79" s="970"/>
      <c r="DS79" s="970"/>
      <c r="DT79" s="970"/>
      <c r="DU79" s="971"/>
      <c r="DV79" s="958"/>
      <c r="DW79" s="959"/>
      <c r="DX79" s="959"/>
      <c r="DY79" s="959"/>
      <c r="DZ79" s="960"/>
      <c r="EA79" s="212"/>
    </row>
    <row r="80" spans="1:131" ht="26.25" customHeight="1" x14ac:dyDescent="0.2">
      <c r="A80" s="220">
        <v>13</v>
      </c>
      <c r="B80" s="987"/>
      <c r="C80" s="988"/>
      <c r="D80" s="988"/>
      <c r="E80" s="988"/>
      <c r="F80" s="988"/>
      <c r="G80" s="988"/>
      <c r="H80" s="988"/>
      <c r="I80" s="988"/>
      <c r="J80" s="988"/>
      <c r="K80" s="988"/>
      <c r="L80" s="988"/>
      <c r="M80" s="988"/>
      <c r="N80" s="988"/>
      <c r="O80" s="988"/>
      <c r="P80" s="989"/>
      <c r="Q80" s="990"/>
      <c r="R80" s="984"/>
      <c r="S80" s="984"/>
      <c r="T80" s="984"/>
      <c r="U80" s="984"/>
      <c r="V80" s="984"/>
      <c r="W80" s="984"/>
      <c r="X80" s="984"/>
      <c r="Y80" s="984"/>
      <c r="Z80" s="984"/>
      <c r="AA80" s="984"/>
      <c r="AB80" s="984"/>
      <c r="AC80" s="984"/>
      <c r="AD80" s="984"/>
      <c r="AE80" s="984"/>
      <c r="AF80" s="984"/>
      <c r="AG80" s="984"/>
      <c r="AH80" s="984"/>
      <c r="AI80" s="984"/>
      <c r="AJ80" s="984"/>
      <c r="AK80" s="984"/>
      <c r="AL80" s="984"/>
      <c r="AM80" s="984"/>
      <c r="AN80" s="984"/>
      <c r="AO80" s="984"/>
      <c r="AP80" s="984"/>
      <c r="AQ80" s="984"/>
      <c r="AR80" s="984"/>
      <c r="AS80" s="984"/>
      <c r="AT80" s="984"/>
      <c r="AU80" s="984"/>
      <c r="AV80" s="984"/>
      <c r="AW80" s="984"/>
      <c r="AX80" s="984"/>
      <c r="AY80" s="984"/>
      <c r="AZ80" s="985"/>
      <c r="BA80" s="985"/>
      <c r="BB80" s="985"/>
      <c r="BC80" s="985"/>
      <c r="BD80" s="986"/>
      <c r="BE80" s="223"/>
      <c r="BF80" s="223"/>
      <c r="BG80" s="223"/>
      <c r="BH80" s="223"/>
      <c r="BI80" s="223"/>
      <c r="BJ80" s="223"/>
      <c r="BK80" s="223"/>
      <c r="BL80" s="223"/>
      <c r="BM80" s="223"/>
      <c r="BN80" s="223"/>
      <c r="BO80" s="223"/>
      <c r="BP80" s="223"/>
      <c r="BQ80" s="220">
        <v>74</v>
      </c>
      <c r="BR80" s="225"/>
      <c r="BS80" s="958"/>
      <c r="BT80" s="959"/>
      <c r="BU80" s="959"/>
      <c r="BV80" s="959"/>
      <c r="BW80" s="959"/>
      <c r="BX80" s="959"/>
      <c r="BY80" s="959"/>
      <c r="BZ80" s="959"/>
      <c r="CA80" s="959"/>
      <c r="CB80" s="959"/>
      <c r="CC80" s="959"/>
      <c r="CD80" s="959"/>
      <c r="CE80" s="959"/>
      <c r="CF80" s="959"/>
      <c r="CG80" s="968"/>
      <c r="CH80" s="969"/>
      <c r="CI80" s="970"/>
      <c r="CJ80" s="970"/>
      <c r="CK80" s="970"/>
      <c r="CL80" s="971"/>
      <c r="CM80" s="969"/>
      <c r="CN80" s="970"/>
      <c r="CO80" s="970"/>
      <c r="CP80" s="970"/>
      <c r="CQ80" s="971"/>
      <c r="CR80" s="969"/>
      <c r="CS80" s="970"/>
      <c r="CT80" s="970"/>
      <c r="CU80" s="970"/>
      <c r="CV80" s="971"/>
      <c r="CW80" s="969"/>
      <c r="CX80" s="970"/>
      <c r="CY80" s="970"/>
      <c r="CZ80" s="970"/>
      <c r="DA80" s="971"/>
      <c r="DB80" s="969"/>
      <c r="DC80" s="970"/>
      <c r="DD80" s="970"/>
      <c r="DE80" s="970"/>
      <c r="DF80" s="971"/>
      <c r="DG80" s="969"/>
      <c r="DH80" s="970"/>
      <c r="DI80" s="970"/>
      <c r="DJ80" s="970"/>
      <c r="DK80" s="971"/>
      <c r="DL80" s="969"/>
      <c r="DM80" s="970"/>
      <c r="DN80" s="970"/>
      <c r="DO80" s="970"/>
      <c r="DP80" s="971"/>
      <c r="DQ80" s="969"/>
      <c r="DR80" s="970"/>
      <c r="DS80" s="970"/>
      <c r="DT80" s="970"/>
      <c r="DU80" s="971"/>
      <c r="DV80" s="958"/>
      <c r="DW80" s="959"/>
      <c r="DX80" s="959"/>
      <c r="DY80" s="959"/>
      <c r="DZ80" s="960"/>
      <c r="EA80" s="212"/>
    </row>
    <row r="81" spans="1:131" ht="26.25" customHeight="1" x14ac:dyDescent="0.2">
      <c r="A81" s="220">
        <v>14</v>
      </c>
      <c r="B81" s="987"/>
      <c r="C81" s="988"/>
      <c r="D81" s="988"/>
      <c r="E81" s="988"/>
      <c r="F81" s="988"/>
      <c r="G81" s="988"/>
      <c r="H81" s="988"/>
      <c r="I81" s="988"/>
      <c r="J81" s="988"/>
      <c r="K81" s="988"/>
      <c r="L81" s="988"/>
      <c r="M81" s="988"/>
      <c r="N81" s="988"/>
      <c r="O81" s="988"/>
      <c r="P81" s="989"/>
      <c r="Q81" s="990"/>
      <c r="R81" s="984"/>
      <c r="S81" s="984"/>
      <c r="T81" s="984"/>
      <c r="U81" s="984"/>
      <c r="V81" s="984"/>
      <c r="W81" s="984"/>
      <c r="X81" s="984"/>
      <c r="Y81" s="984"/>
      <c r="Z81" s="984"/>
      <c r="AA81" s="984"/>
      <c r="AB81" s="984"/>
      <c r="AC81" s="984"/>
      <c r="AD81" s="984"/>
      <c r="AE81" s="984"/>
      <c r="AF81" s="984"/>
      <c r="AG81" s="984"/>
      <c r="AH81" s="984"/>
      <c r="AI81" s="984"/>
      <c r="AJ81" s="984"/>
      <c r="AK81" s="984"/>
      <c r="AL81" s="984"/>
      <c r="AM81" s="984"/>
      <c r="AN81" s="984"/>
      <c r="AO81" s="984"/>
      <c r="AP81" s="984"/>
      <c r="AQ81" s="984"/>
      <c r="AR81" s="984"/>
      <c r="AS81" s="984"/>
      <c r="AT81" s="984"/>
      <c r="AU81" s="984"/>
      <c r="AV81" s="984"/>
      <c r="AW81" s="984"/>
      <c r="AX81" s="984"/>
      <c r="AY81" s="984"/>
      <c r="AZ81" s="985"/>
      <c r="BA81" s="985"/>
      <c r="BB81" s="985"/>
      <c r="BC81" s="985"/>
      <c r="BD81" s="986"/>
      <c r="BE81" s="223"/>
      <c r="BF81" s="223"/>
      <c r="BG81" s="223"/>
      <c r="BH81" s="223"/>
      <c r="BI81" s="223"/>
      <c r="BJ81" s="223"/>
      <c r="BK81" s="223"/>
      <c r="BL81" s="223"/>
      <c r="BM81" s="223"/>
      <c r="BN81" s="223"/>
      <c r="BO81" s="223"/>
      <c r="BP81" s="223"/>
      <c r="BQ81" s="220">
        <v>75</v>
      </c>
      <c r="BR81" s="225"/>
      <c r="BS81" s="958"/>
      <c r="BT81" s="959"/>
      <c r="BU81" s="959"/>
      <c r="BV81" s="959"/>
      <c r="BW81" s="959"/>
      <c r="BX81" s="959"/>
      <c r="BY81" s="959"/>
      <c r="BZ81" s="959"/>
      <c r="CA81" s="959"/>
      <c r="CB81" s="959"/>
      <c r="CC81" s="959"/>
      <c r="CD81" s="959"/>
      <c r="CE81" s="959"/>
      <c r="CF81" s="959"/>
      <c r="CG81" s="968"/>
      <c r="CH81" s="969"/>
      <c r="CI81" s="970"/>
      <c r="CJ81" s="970"/>
      <c r="CK81" s="970"/>
      <c r="CL81" s="971"/>
      <c r="CM81" s="969"/>
      <c r="CN81" s="970"/>
      <c r="CO81" s="970"/>
      <c r="CP81" s="970"/>
      <c r="CQ81" s="971"/>
      <c r="CR81" s="969"/>
      <c r="CS81" s="970"/>
      <c r="CT81" s="970"/>
      <c r="CU81" s="970"/>
      <c r="CV81" s="971"/>
      <c r="CW81" s="969"/>
      <c r="CX81" s="970"/>
      <c r="CY81" s="970"/>
      <c r="CZ81" s="970"/>
      <c r="DA81" s="971"/>
      <c r="DB81" s="969"/>
      <c r="DC81" s="970"/>
      <c r="DD81" s="970"/>
      <c r="DE81" s="970"/>
      <c r="DF81" s="971"/>
      <c r="DG81" s="969"/>
      <c r="DH81" s="970"/>
      <c r="DI81" s="970"/>
      <c r="DJ81" s="970"/>
      <c r="DK81" s="971"/>
      <c r="DL81" s="969"/>
      <c r="DM81" s="970"/>
      <c r="DN81" s="970"/>
      <c r="DO81" s="970"/>
      <c r="DP81" s="971"/>
      <c r="DQ81" s="969"/>
      <c r="DR81" s="970"/>
      <c r="DS81" s="970"/>
      <c r="DT81" s="970"/>
      <c r="DU81" s="971"/>
      <c r="DV81" s="958"/>
      <c r="DW81" s="959"/>
      <c r="DX81" s="959"/>
      <c r="DY81" s="959"/>
      <c r="DZ81" s="960"/>
      <c r="EA81" s="212"/>
    </row>
    <row r="82" spans="1:131" ht="26.25" customHeight="1" x14ac:dyDescent="0.2">
      <c r="A82" s="220">
        <v>15</v>
      </c>
      <c r="B82" s="987"/>
      <c r="C82" s="988"/>
      <c r="D82" s="988"/>
      <c r="E82" s="988"/>
      <c r="F82" s="988"/>
      <c r="G82" s="988"/>
      <c r="H82" s="988"/>
      <c r="I82" s="988"/>
      <c r="J82" s="988"/>
      <c r="K82" s="988"/>
      <c r="L82" s="988"/>
      <c r="M82" s="988"/>
      <c r="N82" s="988"/>
      <c r="O82" s="988"/>
      <c r="P82" s="989"/>
      <c r="Q82" s="990"/>
      <c r="R82" s="984"/>
      <c r="S82" s="984"/>
      <c r="T82" s="984"/>
      <c r="U82" s="984"/>
      <c r="V82" s="984"/>
      <c r="W82" s="984"/>
      <c r="X82" s="984"/>
      <c r="Y82" s="984"/>
      <c r="Z82" s="984"/>
      <c r="AA82" s="984"/>
      <c r="AB82" s="984"/>
      <c r="AC82" s="984"/>
      <c r="AD82" s="984"/>
      <c r="AE82" s="984"/>
      <c r="AF82" s="984"/>
      <c r="AG82" s="984"/>
      <c r="AH82" s="984"/>
      <c r="AI82" s="984"/>
      <c r="AJ82" s="984"/>
      <c r="AK82" s="984"/>
      <c r="AL82" s="984"/>
      <c r="AM82" s="984"/>
      <c r="AN82" s="984"/>
      <c r="AO82" s="984"/>
      <c r="AP82" s="984"/>
      <c r="AQ82" s="984"/>
      <c r="AR82" s="984"/>
      <c r="AS82" s="984"/>
      <c r="AT82" s="984"/>
      <c r="AU82" s="984"/>
      <c r="AV82" s="984"/>
      <c r="AW82" s="984"/>
      <c r="AX82" s="984"/>
      <c r="AY82" s="984"/>
      <c r="AZ82" s="985"/>
      <c r="BA82" s="985"/>
      <c r="BB82" s="985"/>
      <c r="BC82" s="985"/>
      <c r="BD82" s="986"/>
      <c r="BE82" s="223"/>
      <c r="BF82" s="223"/>
      <c r="BG82" s="223"/>
      <c r="BH82" s="223"/>
      <c r="BI82" s="223"/>
      <c r="BJ82" s="223"/>
      <c r="BK82" s="223"/>
      <c r="BL82" s="223"/>
      <c r="BM82" s="223"/>
      <c r="BN82" s="223"/>
      <c r="BO82" s="223"/>
      <c r="BP82" s="223"/>
      <c r="BQ82" s="220">
        <v>76</v>
      </c>
      <c r="BR82" s="225"/>
      <c r="BS82" s="958"/>
      <c r="BT82" s="959"/>
      <c r="BU82" s="959"/>
      <c r="BV82" s="959"/>
      <c r="BW82" s="959"/>
      <c r="BX82" s="959"/>
      <c r="BY82" s="959"/>
      <c r="BZ82" s="959"/>
      <c r="CA82" s="959"/>
      <c r="CB82" s="959"/>
      <c r="CC82" s="959"/>
      <c r="CD82" s="959"/>
      <c r="CE82" s="959"/>
      <c r="CF82" s="959"/>
      <c r="CG82" s="968"/>
      <c r="CH82" s="969"/>
      <c r="CI82" s="970"/>
      <c r="CJ82" s="970"/>
      <c r="CK82" s="970"/>
      <c r="CL82" s="971"/>
      <c r="CM82" s="969"/>
      <c r="CN82" s="970"/>
      <c r="CO82" s="970"/>
      <c r="CP82" s="970"/>
      <c r="CQ82" s="971"/>
      <c r="CR82" s="969"/>
      <c r="CS82" s="970"/>
      <c r="CT82" s="970"/>
      <c r="CU82" s="970"/>
      <c r="CV82" s="971"/>
      <c r="CW82" s="969"/>
      <c r="CX82" s="970"/>
      <c r="CY82" s="970"/>
      <c r="CZ82" s="970"/>
      <c r="DA82" s="971"/>
      <c r="DB82" s="969"/>
      <c r="DC82" s="970"/>
      <c r="DD82" s="970"/>
      <c r="DE82" s="970"/>
      <c r="DF82" s="971"/>
      <c r="DG82" s="969"/>
      <c r="DH82" s="970"/>
      <c r="DI82" s="970"/>
      <c r="DJ82" s="970"/>
      <c r="DK82" s="971"/>
      <c r="DL82" s="969"/>
      <c r="DM82" s="970"/>
      <c r="DN82" s="970"/>
      <c r="DO82" s="970"/>
      <c r="DP82" s="971"/>
      <c r="DQ82" s="969"/>
      <c r="DR82" s="970"/>
      <c r="DS82" s="970"/>
      <c r="DT82" s="970"/>
      <c r="DU82" s="971"/>
      <c r="DV82" s="958"/>
      <c r="DW82" s="959"/>
      <c r="DX82" s="959"/>
      <c r="DY82" s="959"/>
      <c r="DZ82" s="960"/>
      <c r="EA82" s="212"/>
    </row>
    <row r="83" spans="1:131" ht="26.25" customHeight="1" x14ac:dyDescent="0.2">
      <c r="A83" s="220">
        <v>16</v>
      </c>
      <c r="B83" s="987"/>
      <c r="C83" s="988"/>
      <c r="D83" s="988"/>
      <c r="E83" s="988"/>
      <c r="F83" s="988"/>
      <c r="G83" s="988"/>
      <c r="H83" s="988"/>
      <c r="I83" s="988"/>
      <c r="J83" s="988"/>
      <c r="K83" s="988"/>
      <c r="L83" s="988"/>
      <c r="M83" s="988"/>
      <c r="N83" s="988"/>
      <c r="O83" s="988"/>
      <c r="P83" s="989"/>
      <c r="Q83" s="990"/>
      <c r="R83" s="984"/>
      <c r="S83" s="984"/>
      <c r="T83" s="984"/>
      <c r="U83" s="984"/>
      <c r="V83" s="984"/>
      <c r="W83" s="984"/>
      <c r="X83" s="984"/>
      <c r="Y83" s="984"/>
      <c r="Z83" s="984"/>
      <c r="AA83" s="984"/>
      <c r="AB83" s="984"/>
      <c r="AC83" s="984"/>
      <c r="AD83" s="984"/>
      <c r="AE83" s="984"/>
      <c r="AF83" s="984"/>
      <c r="AG83" s="984"/>
      <c r="AH83" s="984"/>
      <c r="AI83" s="984"/>
      <c r="AJ83" s="984"/>
      <c r="AK83" s="984"/>
      <c r="AL83" s="984"/>
      <c r="AM83" s="984"/>
      <c r="AN83" s="984"/>
      <c r="AO83" s="984"/>
      <c r="AP83" s="984"/>
      <c r="AQ83" s="984"/>
      <c r="AR83" s="984"/>
      <c r="AS83" s="984"/>
      <c r="AT83" s="984"/>
      <c r="AU83" s="984"/>
      <c r="AV83" s="984"/>
      <c r="AW83" s="984"/>
      <c r="AX83" s="984"/>
      <c r="AY83" s="984"/>
      <c r="AZ83" s="985"/>
      <c r="BA83" s="985"/>
      <c r="BB83" s="985"/>
      <c r="BC83" s="985"/>
      <c r="BD83" s="986"/>
      <c r="BE83" s="223"/>
      <c r="BF83" s="223"/>
      <c r="BG83" s="223"/>
      <c r="BH83" s="223"/>
      <c r="BI83" s="223"/>
      <c r="BJ83" s="223"/>
      <c r="BK83" s="223"/>
      <c r="BL83" s="223"/>
      <c r="BM83" s="223"/>
      <c r="BN83" s="223"/>
      <c r="BO83" s="223"/>
      <c r="BP83" s="223"/>
      <c r="BQ83" s="220">
        <v>77</v>
      </c>
      <c r="BR83" s="225"/>
      <c r="BS83" s="958"/>
      <c r="BT83" s="959"/>
      <c r="BU83" s="959"/>
      <c r="BV83" s="959"/>
      <c r="BW83" s="959"/>
      <c r="BX83" s="959"/>
      <c r="BY83" s="959"/>
      <c r="BZ83" s="959"/>
      <c r="CA83" s="959"/>
      <c r="CB83" s="959"/>
      <c r="CC83" s="959"/>
      <c r="CD83" s="959"/>
      <c r="CE83" s="959"/>
      <c r="CF83" s="959"/>
      <c r="CG83" s="968"/>
      <c r="CH83" s="969"/>
      <c r="CI83" s="970"/>
      <c r="CJ83" s="970"/>
      <c r="CK83" s="970"/>
      <c r="CL83" s="971"/>
      <c r="CM83" s="969"/>
      <c r="CN83" s="970"/>
      <c r="CO83" s="970"/>
      <c r="CP83" s="970"/>
      <c r="CQ83" s="971"/>
      <c r="CR83" s="969"/>
      <c r="CS83" s="970"/>
      <c r="CT83" s="970"/>
      <c r="CU83" s="970"/>
      <c r="CV83" s="971"/>
      <c r="CW83" s="969"/>
      <c r="CX83" s="970"/>
      <c r="CY83" s="970"/>
      <c r="CZ83" s="970"/>
      <c r="DA83" s="971"/>
      <c r="DB83" s="969"/>
      <c r="DC83" s="970"/>
      <c r="DD83" s="970"/>
      <c r="DE83" s="970"/>
      <c r="DF83" s="971"/>
      <c r="DG83" s="969"/>
      <c r="DH83" s="970"/>
      <c r="DI83" s="970"/>
      <c r="DJ83" s="970"/>
      <c r="DK83" s="971"/>
      <c r="DL83" s="969"/>
      <c r="DM83" s="970"/>
      <c r="DN83" s="970"/>
      <c r="DO83" s="970"/>
      <c r="DP83" s="971"/>
      <c r="DQ83" s="969"/>
      <c r="DR83" s="970"/>
      <c r="DS83" s="970"/>
      <c r="DT83" s="970"/>
      <c r="DU83" s="971"/>
      <c r="DV83" s="958"/>
      <c r="DW83" s="959"/>
      <c r="DX83" s="959"/>
      <c r="DY83" s="959"/>
      <c r="DZ83" s="960"/>
      <c r="EA83" s="212"/>
    </row>
    <row r="84" spans="1:131" ht="26.25" customHeight="1" x14ac:dyDescent="0.2">
      <c r="A84" s="220">
        <v>17</v>
      </c>
      <c r="B84" s="987"/>
      <c r="C84" s="988"/>
      <c r="D84" s="988"/>
      <c r="E84" s="988"/>
      <c r="F84" s="988"/>
      <c r="G84" s="988"/>
      <c r="H84" s="988"/>
      <c r="I84" s="988"/>
      <c r="J84" s="988"/>
      <c r="K84" s="988"/>
      <c r="L84" s="988"/>
      <c r="M84" s="988"/>
      <c r="N84" s="988"/>
      <c r="O84" s="988"/>
      <c r="P84" s="989"/>
      <c r="Q84" s="990"/>
      <c r="R84" s="984"/>
      <c r="S84" s="984"/>
      <c r="T84" s="984"/>
      <c r="U84" s="984"/>
      <c r="V84" s="984"/>
      <c r="W84" s="984"/>
      <c r="X84" s="984"/>
      <c r="Y84" s="984"/>
      <c r="Z84" s="984"/>
      <c r="AA84" s="984"/>
      <c r="AB84" s="984"/>
      <c r="AC84" s="984"/>
      <c r="AD84" s="984"/>
      <c r="AE84" s="984"/>
      <c r="AF84" s="984"/>
      <c r="AG84" s="984"/>
      <c r="AH84" s="984"/>
      <c r="AI84" s="984"/>
      <c r="AJ84" s="984"/>
      <c r="AK84" s="984"/>
      <c r="AL84" s="984"/>
      <c r="AM84" s="984"/>
      <c r="AN84" s="984"/>
      <c r="AO84" s="984"/>
      <c r="AP84" s="984"/>
      <c r="AQ84" s="984"/>
      <c r="AR84" s="984"/>
      <c r="AS84" s="984"/>
      <c r="AT84" s="984"/>
      <c r="AU84" s="984"/>
      <c r="AV84" s="984"/>
      <c r="AW84" s="984"/>
      <c r="AX84" s="984"/>
      <c r="AY84" s="984"/>
      <c r="AZ84" s="985"/>
      <c r="BA84" s="985"/>
      <c r="BB84" s="985"/>
      <c r="BC84" s="985"/>
      <c r="BD84" s="986"/>
      <c r="BE84" s="223"/>
      <c r="BF84" s="223"/>
      <c r="BG84" s="223"/>
      <c r="BH84" s="223"/>
      <c r="BI84" s="223"/>
      <c r="BJ84" s="223"/>
      <c r="BK84" s="223"/>
      <c r="BL84" s="223"/>
      <c r="BM84" s="223"/>
      <c r="BN84" s="223"/>
      <c r="BO84" s="223"/>
      <c r="BP84" s="223"/>
      <c r="BQ84" s="220">
        <v>78</v>
      </c>
      <c r="BR84" s="225"/>
      <c r="BS84" s="958"/>
      <c r="BT84" s="959"/>
      <c r="BU84" s="959"/>
      <c r="BV84" s="959"/>
      <c r="BW84" s="959"/>
      <c r="BX84" s="959"/>
      <c r="BY84" s="959"/>
      <c r="BZ84" s="959"/>
      <c r="CA84" s="959"/>
      <c r="CB84" s="959"/>
      <c r="CC84" s="959"/>
      <c r="CD84" s="959"/>
      <c r="CE84" s="959"/>
      <c r="CF84" s="959"/>
      <c r="CG84" s="968"/>
      <c r="CH84" s="969"/>
      <c r="CI84" s="970"/>
      <c r="CJ84" s="970"/>
      <c r="CK84" s="970"/>
      <c r="CL84" s="971"/>
      <c r="CM84" s="969"/>
      <c r="CN84" s="970"/>
      <c r="CO84" s="970"/>
      <c r="CP84" s="970"/>
      <c r="CQ84" s="971"/>
      <c r="CR84" s="969"/>
      <c r="CS84" s="970"/>
      <c r="CT84" s="970"/>
      <c r="CU84" s="970"/>
      <c r="CV84" s="971"/>
      <c r="CW84" s="969"/>
      <c r="CX84" s="970"/>
      <c r="CY84" s="970"/>
      <c r="CZ84" s="970"/>
      <c r="DA84" s="971"/>
      <c r="DB84" s="969"/>
      <c r="DC84" s="970"/>
      <c r="DD84" s="970"/>
      <c r="DE84" s="970"/>
      <c r="DF84" s="971"/>
      <c r="DG84" s="969"/>
      <c r="DH84" s="970"/>
      <c r="DI84" s="970"/>
      <c r="DJ84" s="970"/>
      <c r="DK84" s="971"/>
      <c r="DL84" s="969"/>
      <c r="DM84" s="970"/>
      <c r="DN84" s="970"/>
      <c r="DO84" s="970"/>
      <c r="DP84" s="971"/>
      <c r="DQ84" s="969"/>
      <c r="DR84" s="970"/>
      <c r="DS84" s="970"/>
      <c r="DT84" s="970"/>
      <c r="DU84" s="971"/>
      <c r="DV84" s="958"/>
      <c r="DW84" s="959"/>
      <c r="DX84" s="959"/>
      <c r="DY84" s="959"/>
      <c r="DZ84" s="960"/>
      <c r="EA84" s="212"/>
    </row>
    <row r="85" spans="1:131" ht="26.25" customHeight="1" x14ac:dyDescent="0.2">
      <c r="A85" s="220">
        <v>18</v>
      </c>
      <c r="B85" s="987"/>
      <c r="C85" s="988"/>
      <c r="D85" s="988"/>
      <c r="E85" s="988"/>
      <c r="F85" s="988"/>
      <c r="G85" s="988"/>
      <c r="H85" s="988"/>
      <c r="I85" s="988"/>
      <c r="J85" s="988"/>
      <c r="K85" s="988"/>
      <c r="L85" s="988"/>
      <c r="M85" s="988"/>
      <c r="N85" s="988"/>
      <c r="O85" s="988"/>
      <c r="P85" s="989"/>
      <c r="Q85" s="990"/>
      <c r="R85" s="984"/>
      <c r="S85" s="984"/>
      <c r="T85" s="984"/>
      <c r="U85" s="984"/>
      <c r="V85" s="984"/>
      <c r="W85" s="984"/>
      <c r="X85" s="984"/>
      <c r="Y85" s="984"/>
      <c r="Z85" s="984"/>
      <c r="AA85" s="984"/>
      <c r="AB85" s="984"/>
      <c r="AC85" s="984"/>
      <c r="AD85" s="984"/>
      <c r="AE85" s="984"/>
      <c r="AF85" s="984"/>
      <c r="AG85" s="984"/>
      <c r="AH85" s="984"/>
      <c r="AI85" s="984"/>
      <c r="AJ85" s="984"/>
      <c r="AK85" s="984"/>
      <c r="AL85" s="984"/>
      <c r="AM85" s="984"/>
      <c r="AN85" s="984"/>
      <c r="AO85" s="984"/>
      <c r="AP85" s="984"/>
      <c r="AQ85" s="984"/>
      <c r="AR85" s="984"/>
      <c r="AS85" s="984"/>
      <c r="AT85" s="984"/>
      <c r="AU85" s="984"/>
      <c r="AV85" s="984"/>
      <c r="AW85" s="984"/>
      <c r="AX85" s="984"/>
      <c r="AY85" s="984"/>
      <c r="AZ85" s="985"/>
      <c r="BA85" s="985"/>
      <c r="BB85" s="985"/>
      <c r="BC85" s="985"/>
      <c r="BD85" s="986"/>
      <c r="BE85" s="223"/>
      <c r="BF85" s="223"/>
      <c r="BG85" s="223"/>
      <c r="BH85" s="223"/>
      <c r="BI85" s="223"/>
      <c r="BJ85" s="223"/>
      <c r="BK85" s="223"/>
      <c r="BL85" s="223"/>
      <c r="BM85" s="223"/>
      <c r="BN85" s="223"/>
      <c r="BO85" s="223"/>
      <c r="BP85" s="223"/>
      <c r="BQ85" s="220">
        <v>79</v>
      </c>
      <c r="BR85" s="225"/>
      <c r="BS85" s="958"/>
      <c r="BT85" s="959"/>
      <c r="BU85" s="959"/>
      <c r="BV85" s="959"/>
      <c r="BW85" s="959"/>
      <c r="BX85" s="959"/>
      <c r="BY85" s="959"/>
      <c r="BZ85" s="959"/>
      <c r="CA85" s="959"/>
      <c r="CB85" s="959"/>
      <c r="CC85" s="959"/>
      <c r="CD85" s="959"/>
      <c r="CE85" s="959"/>
      <c r="CF85" s="959"/>
      <c r="CG85" s="968"/>
      <c r="CH85" s="969"/>
      <c r="CI85" s="970"/>
      <c r="CJ85" s="970"/>
      <c r="CK85" s="970"/>
      <c r="CL85" s="971"/>
      <c r="CM85" s="969"/>
      <c r="CN85" s="970"/>
      <c r="CO85" s="970"/>
      <c r="CP85" s="970"/>
      <c r="CQ85" s="971"/>
      <c r="CR85" s="969"/>
      <c r="CS85" s="970"/>
      <c r="CT85" s="970"/>
      <c r="CU85" s="970"/>
      <c r="CV85" s="971"/>
      <c r="CW85" s="969"/>
      <c r="CX85" s="970"/>
      <c r="CY85" s="970"/>
      <c r="CZ85" s="970"/>
      <c r="DA85" s="971"/>
      <c r="DB85" s="969"/>
      <c r="DC85" s="970"/>
      <c r="DD85" s="970"/>
      <c r="DE85" s="970"/>
      <c r="DF85" s="971"/>
      <c r="DG85" s="969"/>
      <c r="DH85" s="970"/>
      <c r="DI85" s="970"/>
      <c r="DJ85" s="970"/>
      <c r="DK85" s="971"/>
      <c r="DL85" s="969"/>
      <c r="DM85" s="970"/>
      <c r="DN85" s="970"/>
      <c r="DO85" s="970"/>
      <c r="DP85" s="971"/>
      <c r="DQ85" s="969"/>
      <c r="DR85" s="970"/>
      <c r="DS85" s="970"/>
      <c r="DT85" s="970"/>
      <c r="DU85" s="971"/>
      <c r="DV85" s="958"/>
      <c r="DW85" s="959"/>
      <c r="DX85" s="959"/>
      <c r="DY85" s="959"/>
      <c r="DZ85" s="960"/>
      <c r="EA85" s="212"/>
    </row>
    <row r="86" spans="1:131" ht="26.25" customHeight="1" x14ac:dyDescent="0.2">
      <c r="A86" s="220">
        <v>19</v>
      </c>
      <c r="B86" s="987"/>
      <c r="C86" s="988"/>
      <c r="D86" s="988"/>
      <c r="E86" s="988"/>
      <c r="F86" s="988"/>
      <c r="G86" s="988"/>
      <c r="H86" s="988"/>
      <c r="I86" s="988"/>
      <c r="J86" s="988"/>
      <c r="K86" s="988"/>
      <c r="L86" s="988"/>
      <c r="M86" s="988"/>
      <c r="N86" s="988"/>
      <c r="O86" s="988"/>
      <c r="P86" s="989"/>
      <c r="Q86" s="990"/>
      <c r="R86" s="984"/>
      <c r="S86" s="984"/>
      <c r="T86" s="984"/>
      <c r="U86" s="984"/>
      <c r="V86" s="984"/>
      <c r="W86" s="984"/>
      <c r="X86" s="984"/>
      <c r="Y86" s="984"/>
      <c r="Z86" s="984"/>
      <c r="AA86" s="984"/>
      <c r="AB86" s="984"/>
      <c r="AC86" s="984"/>
      <c r="AD86" s="984"/>
      <c r="AE86" s="984"/>
      <c r="AF86" s="984"/>
      <c r="AG86" s="984"/>
      <c r="AH86" s="984"/>
      <c r="AI86" s="984"/>
      <c r="AJ86" s="984"/>
      <c r="AK86" s="984"/>
      <c r="AL86" s="984"/>
      <c r="AM86" s="984"/>
      <c r="AN86" s="984"/>
      <c r="AO86" s="984"/>
      <c r="AP86" s="984"/>
      <c r="AQ86" s="984"/>
      <c r="AR86" s="984"/>
      <c r="AS86" s="984"/>
      <c r="AT86" s="984"/>
      <c r="AU86" s="984"/>
      <c r="AV86" s="984"/>
      <c r="AW86" s="984"/>
      <c r="AX86" s="984"/>
      <c r="AY86" s="984"/>
      <c r="AZ86" s="985"/>
      <c r="BA86" s="985"/>
      <c r="BB86" s="985"/>
      <c r="BC86" s="985"/>
      <c r="BD86" s="986"/>
      <c r="BE86" s="223"/>
      <c r="BF86" s="223"/>
      <c r="BG86" s="223"/>
      <c r="BH86" s="223"/>
      <c r="BI86" s="223"/>
      <c r="BJ86" s="223"/>
      <c r="BK86" s="223"/>
      <c r="BL86" s="223"/>
      <c r="BM86" s="223"/>
      <c r="BN86" s="223"/>
      <c r="BO86" s="223"/>
      <c r="BP86" s="223"/>
      <c r="BQ86" s="220">
        <v>80</v>
      </c>
      <c r="BR86" s="225"/>
      <c r="BS86" s="958"/>
      <c r="BT86" s="959"/>
      <c r="BU86" s="959"/>
      <c r="BV86" s="959"/>
      <c r="BW86" s="959"/>
      <c r="BX86" s="959"/>
      <c r="BY86" s="959"/>
      <c r="BZ86" s="959"/>
      <c r="CA86" s="959"/>
      <c r="CB86" s="959"/>
      <c r="CC86" s="959"/>
      <c r="CD86" s="959"/>
      <c r="CE86" s="959"/>
      <c r="CF86" s="959"/>
      <c r="CG86" s="968"/>
      <c r="CH86" s="969"/>
      <c r="CI86" s="970"/>
      <c r="CJ86" s="970"/>
      <c r="CK86" s="970"/>
      <c r="CL86" s="971"/>
      <c r="CM86" s="969"/>
      <c r="CN86" s="970"/>
      <c r="CO86" s="970"/>
      <c r="CP86" s="970"/>
      <c r="CQ86" s="971"/>
      <c r="CR86" s="969"/>
      <c r="CS86" s="970"/>
      <c r="CT86" s="970"/>
      <c r="CU86" s="970"/>
      <c r="CV86" s="971"/>
      <c r="CW86" s="969"/>
      <c r="CX86" s="970"/>
      <c r="CY86" s="970"/>
      <c r="CZ86" s="970"/>
      <c r="DA86" s="971"/>
      <c r="DB86" s="969"/>
      <c r="DC86" s="970"/>
      <c r="DD86" s="970"/>
      <c r="DE86" s="970"/>
      <c r="DF86" s="971"/>
      <c r="DG86" s="969"/>
      <c r="DH86" s="970"/>
      <c r="DI86" s="970"/>
      <c r="DJ86" s="970"/>
      <c r="DK86" s="971"/>
      <c r="DL86" s="969"/>
      <c r="DM86" s="970"/>
      <c r="DN86" s="970"/>
      <c r="DO86" s="970"/>
      <c r="DP86" s="971"/>
      <c r="DQ86" s="969"/>
      <c r="DR86" s="970"/>
      <c r="DS86" s="970"/>
      <c r="DT86" s="970"/>
      <c r="DU86" s="971"/>
      <c r="DV86" s="958"/>
      <c r="DW86" s="959"/>
      <c r="DX86" s="959"/>
      <c r="DY86" s="959"/>
      <c r="DZ86" s="960"/>
      <c r="EA86" s="212"/>
    </row>
    <row r="87" spans="1:131" ht="26.25" customHeight="1" x14ac:dyDescent="0.2">
      <c r="A87" s="226">
        <v>20</v>
      </c>
      <c r="B87" s="977"/>
      <c r="C87" s="978"/>
      <c r="D87" s="978"/>
      <c r="E87" s="978"/>
      <c r="F87" s="978"/>
      <c r="G87" s="978"/>
      <c r="H87" s="978"/>
      <c r="I87" s="978"/>
      <c r="J87" s="978"/>
      <c r="K87" s="978"/>
      <c r="L87" s="978"/>
      <c r="M87" s="978"/>
      <c r="N87" s="978"/>
      <c r="O87" s="978"/>
      <c r="P87" s="979"/>
      <c r="Q87" s="980"/>
      <c r="R87" s="981"/>
      <c r="S87" s="981"/>
      <c r="T87" s="981"/>
      <c r="U87" s="981"/>
      <c r="V87" s="981"/>
      <c r="W87" s="981"/>
      <c r="X87" s="981"/>
      <c r="Y87" s="981"/>
      <c r="Z87" s="981"/>
      <c r="AA87" s="981"/>
      <c r="AB87" s="981"/>
      <c r="AC87" s="981"/>
      <c r="AD87" s="981"/>
      <c r="AE87" s="981"/>
      <c r="AF87" s="981"/>
      <c r="AG87" s="981"/>
      <c r="AH87" s="981"/>
      <c r="AI87" s="981"/>
      <c r="AJ87" s="981"/>
      <c r="AK87" s="981"/>
      <c r="AL87" s="981"/>
      <c r="AM87" s="981"/>
      <c r="AN87" s="981"/>
      <c r="AO87" s="981"/>
      <c r="AP87" s="981"/>
      <c r="AQ87" s="981"/>
      <c r="AR87" s="981"/>
      <c r="AS87" s="981"/>
      <c r="AT87" s="981"/>
      <c r="AU87" s="981"/>
      <c r="AV87" s="981"/>
      <c r="AW87" s="981"/>
      <c r="AX87" s="981"/>
      <c r="AY87" s="981"/>
      <c r="AZ87" s="982"/>
      <c r="BA87" s="982"/>
      <c r="BB87" s="982"/>
      <c r="BC87" s="982"/>
      <c r="BD87" s="983"/>
      <c r="BE87" s="223"/>
      <c r="BF87" s="223"/>
      <c r="BG87" s="223"/>
      <c r="BH87" s="223"/>
      <c r="BI87" s="223"/>
      <c r="BJ87" s="223"/>
      <c r="BK87" s="223"/>
      <c r="BL87" s="223"/>
      <c r="BM87" s="223"/>
      <c r="BN87" s="223"/>
      <c r="BO87" s="223"/>
      <c r="BP87" s="223"/>
      <c r="BQ87" s="220">
        <v>81</v>
      </c>
      <c r="BR87" s="225"/>
      <c r="BS87" s="958"/>
      <c r="BT87" s="959"/>
      <c r="BU87" s="959"/>
      <c r="BV87" s="959"/>
      <c r="BW87" s="959"/>
      <c r="BX87" s="959"/>
      <c r="BY87" s="959"/>
      <c r="BZ87" s="959"/>
      <c r="CA87" s="959"/>
      <c r="CB87" s="959"/>
      <c r="CC87" s="959"/>
      <c r="CD87" s="959"/>
      <c r="CE87" s="959"/>
      <c r="CF87" s="959"/>
      <c r="CG87" s="968"/>
      <c r="CH87" s="969"/>
      <c r="CI87" s="970"/>
      <c r="CJ87" s="970"/>
      <c r="CK87" s="970"/>
      <c r="CL87" s="971"/>
      <c r="CM87" s="969"/>
      <c r="CN87" s="970"/>
      <c r="CO87" s="970"/>
      <c r="CP87" s="970"/>
      <c r="CQ87" s="971"/>
      <c r="CR87" s="969"/>
      <c r="CS87" s="970"/>
      <c r="CT87" s="970"/>
      <c r="CU87" s="970"/>
      <c r="CV87" s="971"/>
      <c r="CW87" s="969"/>
      <c r="CX87" s="970"/>
      <c r="CY87" s="970"/>
      <c r="CZ87" s="970"/>
      <c r="DA87" s="971"/>
      <c r="DB87" s="969"/>
      <c r="DC87" s="970"/>
      <c r="DD87" s="970"/>
      <c r="DE87" s="970"/>
      <c r="DF87" s="971"/>
      <c r="DG87" s="969"/>
      <c r="DH87" s="970"/>
      <c r="DI87" s="970"/>
      <c r="DJ87" s="970"/>
      <c r="DK87" s="971"/>
      <c r="DL87" s="969"/>
      <c r="DM87" s="970"/>
      <c r="DN87" s="970"/>
      <c r="DO87" s="970"/>
      <c r="DP87" s="971"/>
      <c r="DQ87" s="969"/>
      <c r="DR87" s="970"/>
      <c r="DS87" s="970"/>
      <c r="DT87" s="970"/>
      <c r="DU87" s="971"/>
      <c r="DV87" s="958"/>
      <c r="DW87" s="959"/>
      <c r="DX87" s="959"/>
      <c r="DY87" s="959"/>
      <c r="DZ87" s="960"/>
      <c r="EA87" s="212"/>
    </row>
    <row r="88" spans="1:131" ht="26.25" customHeight="1" thickBot="1" x14ac:dyDescent="0.25">
      <c r="A88" s="222" t="s">
        <v>377</v>
      </c>
      <c r="B88" s="950" t="s">
        <v>403</v>
      </c>
      <c r="C88" s="951"/>
      <c r="D88" s="951"/>
      <c r="E88" s="951"/>
      <c r="F88" s="951"/>
      <c r="G88" s="951"/>
      <c r="H88" s="951"/>
      <c r="I88" s="951"/>
      <c r="J88" s="951"/>
      <c r="K88" s="951"/>
      <c r="L88" s="951"/>
      <c r="M88" s="951"/>
      <c r="N88" s="951"/>
      <c r="O88" s="951"/>
      <c r="P88" s="961"/>
      <c r="Q88" s="975"/>
      <c r="R88" s="976"/>
      <c r="S88" s="976"/>
      <c r="T88" s="976"/>
      <c r="U88" s="976"/>
      <c r="V88" s="976"/>
      <c r="W88" s="976"/>
      <c r="X88" s="976"/>
      <c r="Y88" s="976"/>
      <c r="Z88" s="976"/>
      <c r="AA88" s="976"/>
      <c r="AB88" s="976"/>
      <c r="AC88" s="976"/>
      <c r="AD88" s="976"/>
      <c r="AE88" s="976"/>
      <c r="AF88" s="972"/>
      <c r="AG88" s="972"/>
      <c r="AH88" s="972"/>
      <c r="AI88" s="972"/>
      <c r="AJ88" s="972"/>
      <c r="AK88" s="976"/>
      <c r="AL88" s="976"/>
      <c r="AM88" s="976"/>
      <c r="AN88" s="976"/>
      <c r="AO88" s="976"/>
      <c r="AP88" s="972"/>
      <c r="AQ88" s="972"/>
      <c r="AR88" s="972"/>
      <c r="AS88" s="972"/>
      <c r="AT88" s="972"/>
      <c r="AU88" s="972"/>
      <c r="AV88" s="972"/>
      <c r="AW88" s="972"/>
      <c r="AX88" s="972"/>
      <c r="AY88" s="972"/>
      <c r="AZ88" s="973"/>
      <c r="BA88" s="973"/>
      <c r="BB88" s="973"/>
      <c r="BC88" s="973"/>
      <c r="BD88" s="974"/>
      <c r="BE88" s="223"/>
      <c r="BF88" s="223"/>
      <c r="BG88" s="223"/>
      <c r="BH88" s="223"/>
      <c r="BI88" s="223"/>
      <c r="BJ88" s="223"/>
      <c r="BK88" s="223"/>
      <c r="BL88" s="223"/>
      <c r="BM88" s="223"/>
      <c r="BN88" s="223"/>
      <c r="BO88" s="223"/>
      <c r="BP88" s="223"/>
      <c r="BQ88" s="220">
        <v>82</v>
      </c>
      <c r="BR88" s="225"/>
      <c r="BS88" s="958"/>
      <c r="BT88" s="959"/>
      <c r="BU88" s="959"/>
      <c r="BV88" s="959"/>
      <c r="BW88" s="959"/>
      <c r="BX88" s="959"/>
      <c r="BY88" s="959"/>
      <c r="BZ88" s="959"/>
      <c r="CA88" s="959"/>
      <c r="CB88" s="959"/>
      <c r="CC88" s="959"/>
      <c r="CD88" s="959"/>
      <c r="CE88" s="959"/>
      <c r="CF88" s="959"/>
      <c r="CG88" s="968"/>
      <c r="CH88" s="969"/>
      <c r="CI88" s="970"/>
      <c r="CJ88" s="970"/>
      <c r="CK88" s="970"/>
      <c r="CL88" s="971"/>
      <c r="CM88" s="969"/>
      <c r="CN88" s="970"/>
      <c r="CO88" s="970"/>
      <c r="CP88" s="970"/>
      <c r="CQ88" s="971"/>
      <c r="CR88" s="969"/>
      <c r="CS88" s="970"/>
      <c r="CT88" s="970"/>
      <c r="CU88" s="970"/>
      <c r="CV88" s="971"/>
      <c r="CW88" s="969"/>
      <c r="CX88" s="970"/>
      <c r="CY88" s="970"/>
      <c r="CZ88" s="970"/>
      <c r="DA88" s="971"/>
      <c r="DB88" s="969"/>
      <c r="DC88" s="970"/>
      <c r="DD88" s="970"/>
      <c r="DE88" s="970"/>
      <c r="DF88" s="971"/>
      <c r="DG88" s="969"/>
      <c r="DH88" s="970"/>
      <c r="DI88" s="970"/>
      <c r="DJ88" s="970"/>
      <c r="DK88" s="971"/>
      <c r="DL88" s="969"/>
      <c r="DM88" s="970"/>
      <c r="DN88" s="970"/>
      <c r="DO88" s="970"/>
      <c r="DP88" s="971"/>
      <c r="DQ88" s="969"/>
      <c r="DR88" s="970"/>
      <c r="DS88" s="970"/>
      <c r="DT88" s="970"/>
      <c r="DU88" s="971"/>
      <c r="DV88" s="958"/>
      <c r="DW88" s="959"/>
      <c r="DX88" s="959"/>
      <c r="DY88" s="959"/>
      <c r="DZ88" s="960"/>
      <c r="EA88" s="212"/>
    </row>
    <row r="89" spans="1:131" ht="26.25" hidden="1" customHeight="1" x14ac:dyDescent="0.2">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958"/>
      <c r="BT89" s="959"/>
      <c r="BU89" s="959"/>
      <c r="BV89" s="959"/>
      <c r="BW89" s="959"/>
      <c r="BX89" s="959"/>
      <c r="BY89" s="959"/>
      <c r="BZ89" s="959"/>
      <c r="CA89" s="959"/>
      <c r="CB89" s="959"/>
      <c r="CC89" s="959"/>
      <c r="CD89" s="959"/>
      <c r="CE89" s="959"/>
      <c r="CF89" s="959"/>
      <c r="CG89" s="968"/>
      <c r="CH89" s="969"/>
      <c r="CI89" s="970"/>
      <c r="CJ89" s="970"/>
      <c r="CK89" s="970"/>
      <c r="CL89" s="971"/>
      <c r="CM89" s="969"/>
      <c r="CN89" s="970"/>
      <c r="CO89" s="970"/>
      <c r="CP89" s="970"/>
      <c r="CQ89" s="971"/>
      <c r="CR89" s="969"/>
      <c r="CS89" s="970"/>
      <c r="CT89" s="970"/>
      <c r="CU89" s="970"/>
      <c r="CV89" s="971"/>
      <c r="CW89" s="969"/>
      <c r="CX89" s="970"/>
      <c r="CY89" s="970"/>
      <c r="CZ89" s="970"/>
      <c r="DA89" s="971"/>
      <c r="DB89" s="969"/>
      <c r="DC89" s="970"/>
      <c r="DD89" s="970"/>
      <c r="DE89" s="970"/>
      <c r="DF89" s="971"/>
      <c r="DG89" s="969"/>
      <c r="DH89" s="970"/>
      <c r="DI89" s="970"/>
      <c r="DJ89" s="970"/>
      <c r="DK89" s="971"/>
      <c r="DL89" s="969"/>
      <c r="DM89" s="970"/>
      <c r="DN89" s="970"/>
      <c r="DO89" s="970"/>
      <c r="DP89" s="971"/>
      <c r="DQ89" s="969"/>
      <c r="DR89" s="970"/>
      <c r="DS89" s="970"/>
      <c r="DT89" s="970"/>
      <c r="DU89" s="971"/>
      <c r="DV89" s="958"/>
      <c r="DW89" s="959"/>
      <c r="DX89" s="959"/>
      <c r="DY89" s="959"/>
      <c r="DZ89" s="960"/>
      <c r="EA89" s="212"/>
    </row>
    <row r="90" spans="1:131" ht="26.25" hidden="1" customHeight="1" x14ac:dyDescent="0.2">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958"/>
      <c r="BT90" s="959"/>
      <c r="BU90" s="959"/>
      <c r="BV90" s="959"/>
      <c r="BW90" s="959"/>
      <c r="BX90" s="959"/>
      <c r="BY90" s="959"/>
      <c r="BZ90" s="959"/>
      <c r="CA90" s="959"/>
      <c r="CB90" s="959"/>
      <c r="CC90" s="959"/>
      <c r="CD90" s="959"/>
      <c r="CE90" s="959"/>
      <c r="CF90" s="959"/>
      <c r="CG90" s="968"/>
      <c r="CH90" s="969"/>
      <c r="CI90" s="970"/>
      <c r="CJ90" s="970"/>
      <c r="CK90" s="970"/>
      <c r="CL90" s="971"/>
      <c r="CM90" s="969"/>
      <c r="CN90" s="970"/>
      <c r="CO90" s="970"/>
      <c r="CP90" s="970"/>
      <c r="CQ90" s="971"/>
      <c r="CR90" s="969"/>
      <c r="CS90" s="970"/>
      <c r="CT90" s="970"/>
      <c r="CU90" s="970"/>
      <c r="CV90" s="971"/>
      <c r="CW90" s="969"/>
      <c r="CX90" s="970"/>
      <c r="CY90" s="970"/>
      <c r="CZ90" s="970"/>
      <c r="DA90" s="971"/>
      <c r="DB90" s="969"/>
      <c r="DC90" s="970"/>
      <c r="DD90" s="970"/>
      <c r="DE90" s="970"/>
      <c r="DF90" s="971"/>
      <c r="DG90" s="969"/>
      <c r="DH90" s="970"/>
      <c r="DI90" s="970"/>
      <c r="DJ90" s="970"/>
      <c r="DK90" s="971"/>
      <c r="DL90" s="969"/>
      <c r="DM90" s="970"/>
      <c r="DN90" s="970"/>
      <c r="DO90" s="970"/>
      <c r="DP90" s="971"/>
      <c r="DQ90" s="969"/>
      <c r="DR90" s="970"/>
      <c r="DS90" s="970"/>
      <c r="DT90" s="970"/>
      <c r="DU90" s="971"/>
      <c r="DV90" s="958"/>
      <c r="DW90" s="959"/>
      <c r="DX90" s="959"/>
      <c r="DY90" s="959"/>
      <c r="DZ90" s="960"/>
      <c r="EA90" s="212"/>
    </row>
    <row r="91" spans="1:131" ht="26.25" hidden="1" customHeight="1" x14ac:dyDescent="0.2">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958"/>
      <c r="BT91" s="959"/>
      <c r="BU91" s="959"/>
      <c r="BV91" s="959"/>
      <c r="BW91" s="959"/>
      <c r="BX91" s="959"/>
      <c r="BY91" s="959"/>
      <c r="BZ91" s="959"/>
      <c r="CA91" s="959"/>
      <c r="CB91" s="959"/>
      <c r="CC91" s="959"/>
      <c r="CD91" s="959"/>
      <c r="CE91" s="959"/>
      <c r="CF91" s="959"/>
      <c r="CG91" s="968"/>
      <c r="CH91" s="969"/>
      <c r="CI91" s="970"/>
      <c r="CJ91" s="970"/>
      <c r="CK91" s="970"/>
      <c r="CL91" s="971"/>
      <c r="CM91" s="969"/>
      <c r="CN91" s="970"/>
      <c r="CO91" s="970"/>
      <c r="CP91" s="970"/>
      <c r="CQ91" s="971"/>
      <c r="CR91" s="969"/>
      <c r="CS91" s="970"/>
      <c r="CT91" s="970"/>
      <c r="CU91" s="970"/>
      <c r="CV91" s="971"/>
      <c r="CW91" s="969"/>
      <c r="CX91" s="970"/>
      <c r="CY91" s="970"/>
      <c r="CZ91" s="970"/>
      <c r="DA91" s="971"/>
      <c r="DB91" s="969"/>
      <c r="DC91" s="970"/>
      <c r="DD91" s="970"/>
      <c r="DE91" s="970"/>
      <c r="DF91" s="971"/>
      <c r="DG91" s="969"/>
      <c r="DH91" s="970"/>
      <c r="DI91" s="970"/>
      <c r="DJ91" s="970"/>
      <c r="DK91" s="971"/>
      <c r="DL91" s="969"/>
      <c r="DM91" s="970"/>
      <c r="DN91" s="970"/>
      <c r="DO91" s="970"/>
      <c r="DP91" s="971"/>
      <c r="DQ91" s="969"/>
      <c r="DR91" s="970"/>
      <c r="DS91" s="970"/>
      <c r="DT91" s="970"/>
      <c r="DU91" s="971"/>
      <c r="DV91" s="958"/>
      <c r="DW91" s="959"/>
      <c r="DX91" s="959"/>
      <c r="DY91" s="959"/>
      <c r="DZ91" s="960"/>
      <c r="EA91" s="212"/>
    </row>
    <row r="92" spans="1:131" ht="26.25" hidden="1" customHeight="1" x14ac:dyDescent="0.2">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958"/>
      <c r="BT92" s="959"/>
      <c r="BU92" s="959"/>
      <c r="BV92" s="959"/>
      <c r="BW92" s="959"/>
      <c r="BX92" s="959"/>
      <c r="BY92" s="959"/>
      <c r="BZ92" s="959"/>
      <c r="CA92" s="959"/>
      <c r="CB92" s="959"/>
      <c r="CC92" s="959"/>
      <c r="CD92" s="959"/>
      <c r="CE92" s="959"/>
      <c r="CF92" s="959"/>
      <c r="CG92" s="968"/>
      <c r="CH92" s="969"/>
      <c r="CI92" s="970"/>
      <c r="CJ92" s="970"/>
      <c r="CK92" s="970"/>
      <c r="CL92" s="971"/>
      <c r="CM92" s="969"/>
      <c r="CN92" s="970"/>
      <c r="CO92" s="970"/>
      <c r="CP92" s="970"/>
      <c r="CQ92" s="971"/>
      <c r="CR92" s="969"/>
      <c r="CS92" s="970"/>
      <c r="CT92" s="970"/>
      <c r="CU92" s="970"/>
      <c r="CV92" s="971"/>
      <c r="CW92" s="969"/>
      <c r="CX92" s="970"/>
      <c r="CY92" s="970"/>
      <c r="CZ92" s="970"/>
      <c r="DA92" s="971"/>
      <c r="DB92" s="969"/>
      <c r="DC92" s="970"/>
      <c r="DD92" s="970"/>
      <c r="DE92" s="970"/>
      <c r="DF92" s="971"/>
      <c r="DG92" s="969"/>
      <c r="DH92" s="970"/>
      <c r="DI92" s="970"/>
      <c r="DJ92" s="970"/>
      <c r="DK92" s="971"/>
      <c r="DL92" s="969"/>
      <c r="DM92" s="970"/>
      <c r="DN92" s="970"/>
      <c r="DO92" s="970"/>
      <c r="DP92" s="971"/>
      <c r="DQ92" s="969"/>
      <c r="DR92" s="970"/>
      <c r="DS92" s="970"/>
      <c r="DT92" s="970"/>
      <c r="DU92" s="971"/>
      <c r="DV92" s="958"/>
      <c r="DW92" s="959"/>
      <c r="DX92" s="959"/>
      <c r="DY92" s="959"/>
      <c r="DZ92" s="960"/>
      <c r="EA92" s="212"/>
    </row>
    <row r="93" spans="1:131" ht="26.25" hidden="1" customHeight="1" x14ac:dyDescent="0.2">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958"/>
      <c r="BT93" s="959"/>
      <c r="BU93" s="959"/>
      <c r="BV93" s="959"/>
      <c r="BW93" s="959"/>
      <c r="BX93" s="959"/>
      <c r="BY93" s="959"/>
      <c r="BZ93" s="959"/>
      <c r="CA93" s="959"/>
      <c r="CB93" s="959"/>
      <c r="CC93" s="959"/>
      <c r="CD93" s="959"/>
      <c r="CE93" s="959"/>
      <c r="CF93" s="959"/>
      <c r="CG93" s="968"/>
      <c r="CH93" s="969"/>
      <c r="CI93" s="970"/>
      <c r="CJ93" s="970"/>
      <c r="CK93" s="970"/>
      <c r="CL93" s="971"/>
      <c r="CM93" s="969"/>
      <c r="CN93" s="970"/>
      <c r="CO93" s="970"/>
      <c r="CP93" s="970"/>
      <c r="CQ93" s="971"/>
      <c r="CR93" s="969"/>
      <c r="CS93" s="970"/>
      <c r="CT93" s="970"/>
      <c r="CU93" s="970"/>
      <c r="CV93" s="971"/>
      <c r="CW93" s="969"/>
      <c r="CX93" s="970"/>
      <c r="CY93" s="970"/>
      <c r="CZ93" s="970"/>
      <c r="DA93" s="971"/>
      <c r="DB93" s="969"/>
      <c r="DC93" s="970"/>
      <c r="DD93" s="970"/>
      <c r="DE93" s="970"/>
      <c r="DF93" s="971"/>
      <c r="DG93" s="969"/>
      <c r="DH93" s="970"/>
      <c r="DI93" s="970"/>
      <c r="DJ93" s="970"/>
      <c r="DK93" s="971"/>
      <c r="DL93" s="969"/>
      <c r="DM93" s="970"/>
      <c r="DN93" s="970"/>
      <c r="DO93" s="970"/>
      <c r="DP93" s="971"/>
      <c r="DQ93" s="969"/>
      <c r="DR93" s="970"/>
      <c r="DS93" s="970"/>
      <c r="DT93" s="970"/>
      <c r="DU93" s="971"/>
      <c r="DV93" s="958"/>
      <c r="DW93" s="959"/>
      <c r="DX93" s="959"/>
      <c r="DY93" s="959"/>
      <c r="DZ93" s="960"/>
      <c r="EA93" s="212"/>
    </row>
    <row r="94" spans="1:131" ht="26.25" hidden="1" customHeight="1" x14ac:dyDescent="0.2">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958"/>
      <c r="BT94" s="959"/>
      <c r="BU94" s="959"/>
      <c r="BV94" s="959"/>
      <c r="BW94" s="959"/>
      <c r="BX94" s="959"/>
      <c r="BY94" s="959"/>
      <c r="BZ94" s="959"/>
      <c r="CA94" s="959"/>
      <c r="CB94" s="959"/>
      <c r="CC94" s="959"/>
      <c r="CD94" s="959"/>
      <c r="CE94" s="959"/>
      <c r="CF94" s="959"/>
      <c r="CG94" s="968"/>
      <c r="CH94" s="969"/>
      <c r="CI94" s="970"/>
      <c r="CJ94" s="970"/>
      <c r="CK94" s="970"/>
      <c r="CL94" s="971"/>
      <c r="CM94" s="969"/>
      <c r="CN94" s="970"/>
      <c r="CO94" s="970"/>
      <c r="CP94" s="970"/>
      <c r="CQ94" s="971"/>
      <c r="CR94" s="969"/>
      <c r="CS94" s="970"/>
      <c r="CT94" s="970"/>
      <c r="CU94" s="970"/>
      <c r="CV94" s="971"/>
      <c r="CW94" s="969"/>
      <c r="CX94" s="970"/>
      <c r="CY94" s="970"/>
      <c r="CZ94" s="970"/>
      <c r="DA94" s="971"/>
      <c r="DB94" s="969"/>
      <c r="DC94" s="970"/>
      <c r="DD94" s="970"/>
      <c r="DE94" s="970"/>
      <c r="DF94" s="971"/>
      <c r="DG94" s="969"/>
      <c r="DH94" s="970"/>
      <c r="DI94" s="970"/>
      <c r="DJ94" s="970"/>
      <c r="DK94" s="971"/>
      <c r="DL94" s="969"/>
      <c r="DM94" s="970"/>
      <c r="DN94" s="970"/>
      <c r="DO94" s="970"/>
      <c r="DP94" s="971"/>
      <c r="DQ94" s="969"/>
      <c r="DR94" s="970"/>
      <c r="DS94" s="970"/>
      <c r="DT94" s="970"/>
      <c r="DU94" s="971"/>
      <c r="DV94" s="958"/>
      <c r="DW94" s="959"/>
      <c r="DX94" s="959"/>
      <c r="DY94" s="959"/>
      <c r="DZ94" s="960"/>
      <c r="EA94" s="212"/>
    </row>
    <row r="95" spans="1:131" ht="26.25" hidden="1" customHeight="1" x14ac:dyDescent="0.2">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958"/>
      <c r="BT95" s="959"/>
      <c r="BU95" s="959"/>
      <c r="BV95" s="959"/>
      <c r="BW95" s="959"/>
      <c r="BX95" s="959"/>
      <c r="BY95" s="959"/>
      <c r="BZ95" s="959"/>
      <c r="CA95" s="959"/>
      <c r="CB95" s="959"/>
      <c r="CC95" s="959"/>
      <c r="CD95" s="959"/>
      <c r="CE95" s="959"/>
      <c r="CF95" s="959"/>
      <c r="CG95" s="968"/>
      <c r="CH95" s="969"/>
      <c r="CI95" s="970"/>
      <c r="CJ95" s="970"/>
      <c r="CK95" s="970"/>
      <c r="CL95" s="971"/>
      <c r="CM95" s="969"/>
      <c r="CN95" s="970"/>
      <c r="CO95" s="970"/>
      <c r="CP95" s="970"/>
      <c r="CQ95" s="971"/>
      <c r="CR95" s="969"/>
      <c r="CS95" s="970"/>
      <c r="CT95" s="970"/>
      <c r="CU95" s="970"/>
      <c r="CV95" s="971"/>
      <c r="CW95" s="969"/>
      <c r="CX95" s="970"/>
      <c r="CY95" s="970"/>
      <c r="CZ95" s="970"/>
      <c r="DA95" s="971"/>
      <c r="DB95" s="969"/>
      <c r="DC95" s="970"/>
      <c r="DD95" s="970"/>
      <c r="DE95" s="970"/>
      <c r="DF95" s="971"/>
      <c r="DG95" s="969"/>
      <c r="DH95" s="970"/>
      <c r="DI95" s="970"/>
      <c r="DJ95" s="970"/>
      <c r="DK95" s="971"/>
      <c r="DL95" s="969"/>
      <c r="DM95" s="970"/>
      <c r="DN95" s="970"/>
      <c r="DO95" s="970"/>
      <c r="DP95" s="971"/>
      <c r="DQ95" s="969"/>
      <c r="DR95" s="970"/>
      <c r="DS95" s="970"/>
      <c r="DT95" s="970"/>
      <c r="DU95" s="971"/>
      <c r="DV95" s="958"/>
      <c r="DW95" s="959"/>
      <c r="DX95" s="959"/>
      <c r="DY95" s="959"/>
      <c r="DZ95" s="960"/>
      <c r="EA95" s="212"/>
    </row>
    <row r="96" spans="1:131" ht="26.25" hidden="1" customHeight="1" x14ac:dyDescent="0.2">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958"/>
      <c r="BT96" s="959"/>
      <c r="BU96" s="959"/>
      <c r="BV96" s="959"/>
      <c r="BW96" s="959"/>
      <c r="BX96" s="959"/>
      <c r="BY96" s="959"/>
      <c r="BZ96" s="959"/>
      <c r="CA96" s="959"/>
      <c r="CB96" s="959"/>
      <c r="CC96" s="959"/>
      <c r="CD96" s="959"/>
      <c r="CE96" s="959"/>
      <c r="CF96" s="959"/>
      <c r="CG96" s="968"/>
      <c r="CH96" s="969"/>
      <c r="CI96" s="970"/>
      <c r="CJ96" s="970"/>
      <c r="CK96" s="970"/>
      <c r="CL96" s="971"/>
      <c r="CM96" s="969"/>
      <c r="CN96" s="970"/>
      <c r="CO96" s="970"/>
      <c r="CP96" s="970"/>
      <c r="CQ96" s="971"/>
      <c r="CR96" s="969"/>
      <c r="CS96" s="970"/>
      <c r="CT96" s="970"/>
      <c r="CU96" s="970"/>
      <c r="CV96" s="971"/>
      <c r="CW96" s="969"/>
      <c r="CX96" s="970"/>
      <c r="CY96" s="970"/>
      <c r="CZ96" s="970"/>
      <c r="DA96" s="971"/>
      <c r="DB96" s="969"/>
      <c r="DC96" s="970"/>
      <c r="DD96" s="970"/>
      <c r="DE96" s="970"/>
      <c r="DF96" s="971"/>
      <c r="DG96" s="969"/>
      <c r="DH96" s="970"/>
      <c r="DI96" s="970"/>
      <c r="DJ96" s="970"/>
      <c r="DK96" s="971"/>
      <c r="DL96" s="969"/>
      <c r="DM96" s="970"/>
      <c r="DN96" s="970"/>
      <c r="DO96" s="970"/>
      <c r="DP96" s="971"/>
      <c r="DQ96" s="969"/>
      <c r="DR96" s="970"/>
      <c r="DS96" s="970"/>
      <c r="DT96" s="970"/>
      <c r="DU96" s="971"/>
      <c r="DV96" s="958"/>
      <c r="DW96" s="959"/>
      <c r="DX96" s="959"/>
      <c r="DY96" s="959"/>
      <c r="DZ96" s="960"/>
      <c r="EA96" s="212"/>
    </row>
    <row r="97" spans="1:131" ht="26.25" hidden="1" customHeight="1" x14ac:dyDescent="0.2">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958"/>
      <c r="BT97" s="959"/>
      <c r="BU97" s="959"/>
      <c r="BV97" s="959"/>
      <c r="BW97" s="959"/>
      <c r="BX97" s="959"/>
      <c r="BY97" s="959"/>
      <c r="BZ97" s="959"/>
      <c r="CA97" s="959"/>
      <c r="CB97" s="959"/>
      <c r="CC97" s="959"/>
      <c r="CD97" s="959"/>
      <c r="CE97" s="959"/>
      <c r="CF97" s="959"/>
      <c r="CG97" s="968"/>
      <c r="CH97" s="969"/>
      <c r="CI97" s="970"/>
      <c r="CJ97" s="970"/>
      <c r="CK97" s="970"/>
      <c r="CL97" s="971"/>
      <c r="CM97" s="969"/>
      <c r="CN97" s="970"/>
      <c r="CO97" s="970"/>
      <c r="CP97" s="970"/>
      <c r="CQ97" s="971"/>
      <c r="CR97" s="969"/>
      <c r="CS97" s="970"/>
      <c r="CT97" s="970"/>
      <c r="CU97" s="970"/>
      <c r="CV97" s="971"/>
      <c r="CW97" s="969"/>
      <c r="CX97" s="970"/>
      <c r="CY97" s="970"/>
      <c r="CZ97" s="970"/>
      <c r="DA97" s="971"/>
      <c r="DB97" s="969"/>
      <c r="DC97" s="970"/>
      <c r="DD97" s="970"/>
      <c r="DE97" s="970"/>
      <c r="DF97" s="971"/>
      <c r="DG97" s="969"/>
      <c r="DH97" s="970"/>
      <c r="DI97" s="970"/>
      <c r="DJ97" s="970"/>
      <c r="DK97" s="971"/>
      <c r="DL97" s="969"/>
      <c r="DM97" s="970"/>
      <c r="DN97" s="970"/>
      <c r="DO97" s="970"/>
      <c r="DP97" s="971"/>
      <c r="DQ97" s="969"/>
      <c r="DR97" s="970"/>
      <c r="DS97" s="970"/>
      <c r="DT97" s="970"/>
      <c r="DU97" s="971"/>
      <c r="DV97" s="958"/>
      <c r="DW97" s="959"/>
      <c r="DX97" s="959"/>
      <c r="DY97" s="959"/>
      <c r="DZ97" s="960"/>
      <c r="EA97" s="212"/>
    </row>
    <row r="98" spans="1:131" ht="26.25" hidden="1" customHeight="1" x14ac:dyDescent="0.2">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958"/>
      <c r="BT98" s="959"/>
      <c r="BU98" s="959"/>
      <c r="BV98" s="959"/>
      <c r="BW98" s="959"/>
      <c r="BX98" s="959"/>
      <c r="BY98" s="959"/>
      <c r="BZ98" s="959"/>
      <c r="CA98" s="959"/>
      <c r="CB98" s="959"/>
      <c r="CC98" s="959"/>
      <c r="CD98" s="959"/>
      <c r="CE98" s="959"/>
      <c r="CF98" s="959"/>
      <c r="CG98" s="968"/>
      <c r="CH98" s="969"/>
      <c r="CI98" s="970"/>
      <c r="CJ98" s="970"/>
      <c r="CK98" s="970"/>
      <c r="CL98" s="971"/>
      <c r="CM98" s="969"/>
      <c r="CN98" s="970"/>
      <c r="CO98" s="970"/>
      <c r="CP98" s="970"/>
      <c r="CQ98" s="971"/>
      <c r="CR98" s="969"/>
      <c r="CS98" s="970"/>
      <c r="CT98" s="970"/>
      <c r="CU98" s="970"/>
      <c r="CV98" s="971"/>
      <c r="CW98" s="969"/>
      <c r="CX98" s="970"/>
      <c r="CY98" s="970"/>
      <c r="CZ98" s="970"/>
      <c r="DA98" s="971"/>
      <c r="DB98" s="969"/>
      <c r="DC98" s="970"/>
      <c r="DD98" s="970"/>
      <c r="DE98" s="970"/>
      <c r="DF98" s="971"/>
      <c r="DG98" s="969"/>
      <c r="DH98" s="970"/>
      <c r="DI98" s="970"/>
      <c r="DJ98" s="970"/>
      <c r="DK98" s="971"/>
      <c r="DL98" s="969"/>
      <c r="DM98" s="970"/>
      <c r="DN98" s="970"/>
      <c r="DO98" s="970"/>
      <c r="DP98" s="971"/>
      <c r="DQ98" s="969"/>
      <c r="DR98" s="970"/>
      <c r="DS98" s="970"/>
      <c r="DT98" s="970"/>
      <c r="DU98" s="971"/>
      <c r="DV98" s="958"/>
      <c r="DW98" s="959"/>
      <c r="DX98" s="959"/>
      <c r="DY98" s="959"/>
      <c r="DZ98" s="960"/>
      <c r="EA98" s="212"/>
    </row>
    <row r="99" spans="1:131" ht="26.25" hidden="1" customHeight="1" x14ac:dyDescent="0.2">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958"/>
      <c r="BT99" s="959"/>
      <c r="BU99" s="959"/>
      <c r="BV99" s="959"/>
      <c r="BW99" s="959"/>
      <c r="BX99" s="959"/>
      <c r="BY99" s="959"/>
      <c r="BZ99" s="959"/>
      <c r="CA99" s="959"/>
      <c r="CB99" s="959"/>
      <c r="CC99" s="959"/>
      <c r="CD99" s="959"/>
      <c r="CE99" s="959"/>
      <c r="CF99" s="959"/>
      <c r="CG99" s="968"/>
      <c r="CH99" s="969"/>
      <c r="CI99" s="970"/>
      <c r="CJ99" s="970"/>
      <c r="CK99" s="970"/>
      <c r="CL99" s="971"/>
      <c r="CM99" s="969"/>
      <c r="CN99" s="970"/>
      <c r="CO99" s="970"/>
      <c r="CP99" s="970"/>
      <c r="CQ99" s="971"/>
      <c r="CR99" s="969"/>
      <c r="CS99" s="970"/>
      <c r="CT99" s="970"/>
      <c r="CU99" s="970"/>
      <c r="CV99" s="971"/>
      <c r="CW99" s="969"/>
      <c r="CX99" s="970"/>
      <c r="CY99" s="970"/>
      <c r="CZ99" s="970"/>
      <c r="DA99" s="971"/>
      <c r="DB99" s="969"/>
      <c r="DC99" s="970"/>
      <c r="DD99" s="970"/>
      <c r="DE99" s="970"/>
      <c r="DF99" s="971"/>
      <c r="DG99" s="969"/>
      <c r="DH99" s="970"/>
      <c r="DI99" s="970"/>
      <c r="DJ99" s="970"/>
      <c r="DK99" s="971"/>
      <c r="DL99" s="969"/>
      <c r="DM99" s="970"/>
      <c r="DN99" s="970"/>
      <c r="DO99" s="970"/>
      <c r="DP99" s="971"/>
      <c r="DQ99" s="969"/>
      <c r="DR99" s="970"/>
      <c r="DS99" s="970"/>
      <c r="DT99" s="970"/>
      <c r="DU99" s="971"/>
      <c r="DV99" s="958"/>
      <c r="DW99" s="959"/>
      <c r="DX99" s="959"/>
      <c r="DY99" s="959"/>
      <c r="DZ99" s="960"/>
      <c r="EA99" s="212"/>
    </row>
    <row r="100" spans="1:131" ht="26.25" hidden="1" customHeight="1" x14ac:dyDescent="0.2">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958"/>
      <c r="BT100" s="959"/>
      <c r="BU100" s="959"/>
      <c r="BV100" s="959"/>
      <c r="BW100" s="959"/>
      <c r="BX100" s="959"/>
      <c r="BY100" s="959"/>
      <c r="BZ100" s="959"/>
      <c r="CA100" s="959"/>
      <c r="CB100" s="959"/>
      <c r="CC100" s="959"/>
      <c r="CD100" s="959"/>
      <c r="CE100" s="959"/>
      <c r="CF100" s="959"/>
      <c r="CG100" s="968"/>
      <c r="CH100" s="969"/>
      <c r="CI100" s="970"/>
      <c r="CJ100" s="970"/>
      <c r="CK100" s="970"/>
      <c r="CL100" s="971"/>
      <c r="CM100" s="969"/>
      <c r="CN100" s="970"/>
      <c r="CO100" s="970"/>
      <c r="CP100" s="970"/>
      <c r="CQ100" s="971"/>
      <c r="CR100" s="969"/>
      <c r="CS100" s="970"/>
      <c r="CT100" s="970"/>
      <c r="CU100" s="970"/>
      <c r="CV100" s="971"/>
      <c r="CW100" s="969"/>
      <c r="CX100" s="970"/>
      <c r="CY100" s="970"/>
      <c r="CZ100" s="970"/>
      <c r="DA100" s="971"/>
      <c r="DB100" s="969"/>
      <c r="DC100" s="970"/>
      <c r="DD100" s="970"/>
      <c r="DE100" s="970"/>
      <c r="DF100" s="971"/>
      <c r="DG100" s="969"/>
      <c r="DH100" s="970"/>
      <c r="DI100" s="970"/>
      <c r="DJ100" s="970"/>
      <c r="DK100" s="971"/>
      <c r="DL100" s="969"/>
      <c r="DM100" s="970"/>
      <c r="DN100" s="970"/>
      <c r="DO100" s="970"/>
      <c r="DP100" s="971"/>
      <c r="DQ100" s="969"/>
      <c r="DR100" s="970"/>
      <c r="DS100" s="970"/>
      <c r="DT100" s="970"/>
      <c r="DU100" s="971"/>
      <c r="DV100" s="958"/>
      <c r="DW100" s="959"/>
      <c r="DX100" s="959"/>
      <c r="DY100" s="959"/>
      <c r="DZ100" s="960"/>
      <c r="EA100" s="212"/>
    </row>
    <row r="101" spans="1:131" ht="26.25" hidden="1" customHeight="1" x14ac:dyDescent="0.2">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958"/>
      <c r="BT101" s="959"/>
      <c r="BU101" s="959"/>
      <c r="BV101" s="959"/>
      <c r="BW101" s="959"/>
      <c r="BX101" s="959"/>
      <c r="BY101" s="959"/>
      <c r="BZ101" s="959"/>
      <c r="CA101" s="959"/>
      <c r="CB101" s="959"/>
      <c r="CC101" s="959"/>
      <c r="CD101" s="959"/>
      <c r="CE101" s="959"/>
      <c r="CF101" s="959"/>
      <c r="CG101" s="968"/>
      <c r="CH101" s="969"/>
      <c r="CI101" s="970"/>
      <c r="CJ101" s="970"/>
      <c r="CK101" s="970"/>
      <c r="CL101" s="971"/>
      <c r="CM101" s="969"/>
      <c r="CN101" s="970"/>
      <c r="CO101" s="970"/>
      <c r="CP101" s="970"/>
      <c r="CQ101" s="971"/>
      <c r="CR101" s="969"/>
      <c r="CS101" s="970"/>
      <c r="CT101" s="970"/>
      <c r="CU101" s="970"/>
      <c r="CV101" s="971"/>
      <c r="CW101" s="969"/>
      <c r="CX101" s="970"/>
      <c r="CY101" s="970"/>
      <c r="CZ101" s="970"/>
      <c r="DA101" s="971"/>
      <c r="DB101" s="969"/>
      <c r="DC101" s="970"/>
      <c r="DD101" s="970"/>
      <c r="DE101" s="970"/>
      <c r="DF101" s="971"/>
      <c r="DG101" s="969"/>
      <c r="DH101" s="970"/>
      <c r="DI101" s="970"/>
      <c r="DJ101" s="970"/>
      <c r="DK101" s="971"/>
      <c r="DL101" s="969"/>
      <c r="DM101" s="970"/>
      <c r="DN101" s="970"/>
      <c r="DO101" s="970"/>
      <c r="DP101" s="971"/>
      <c r="DQ101" s="969"/>
      <c r="DR101" s="970"/>
      <c r="DS101" s="970"/>
      <c r="DT101" s="970"/>
      <c r="DU101" s="971"/>
      <c r="DV101" s="958"/>
      <c r="DW101" s="959"/>
      <c r="DX101" s="959"/>
      <c r="DY101" s="959"/>
      <c r="DZ101" s="960"/>
      <c r="EA101" s="212"/>
    </row>
    <row r="102" spans="1:131" ht="26.25" customHeight="1" thickBot="1" x14ac:dyDescent="0.25">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377</v>
      </c>
      <c r="BR102" s="950" t="s">
        <v>404</v>
      </c>
      <c r="BS102" s="951"/>
      <c r="BT102" s="951"/>
      <c r="BU102" s="951"/>
      <c r="BV102" s="951"/>
      <c r="BW102" s="951"/>
      <c r="BX102" s="951"/>
      <c r="BY102" s="951"/>
      <c r="BZ102" s="951"/>
      <c r="CA102" s="951"/>
      <c r="CB102" s="951"/>
      <c r="CC102" s="951"/>
      <c r="CD102" s="951"/>
      <c r="CE102" s="951"/>
      <c r="CF102" s="951"/>
      <c r="CG102" s="961"/>
      <c r="CH102" s="962"/>
      <c r="CI102" s="963"/>
      <c r="CJ102" s="963"/>
      <c r="CK102" s="963"/>
      <c r="CL102" s="964"/>
      <c r="CM102" s="962"/>
      <c r="CN102" s="963"/>
      <c r="CO102" s="963"/>
      <c r="CP102" s="963"/>
      <c r="CQ102" s="964"/>
      <c r="CR102" s="965"/>
      <c r="CS102" s="966"/>
      <c r="CT102" s="966"/>
      <c r="CU102" s="966"/>
      <c r="CV102" s="967"/>
      <c r="CW102" s="965"/>
      <c r="CX102" s="966"/>
      <c r="CY102" s="966"/>
      <c r="CZ102" s="966"/>
      <c r="DA102" s="967"/>
      <c r="DB102" s="965"/>
      <c r="DC102" s="966"/>
      <c r="DD102" s="966"/>
      <c r="DE102" s="966"/>
      <c r="DF102" s="967"/>
      <c r="DG102" s="965"/>
      <c r="DH102" s="966"/>
      <c r="DI102" s="966"/>
      <c r="DJ102" s="966"/>
      <c r="DK102" s="967"/>
      <c r="DL102" s="965"/>
      <c r="DM102" s="966"/>
      <c r="DN102" s="966"/>
      <c r="DO102" s="966"/>
      <c r="DP102" s="967"/>
      <c r="DQ102" s="965"/>
      <c r="DR102" s="966"/>
      <c r="DS102" s="966"/>
      <c r="DT102" s="966"/>
      <c r="DU102" s="967"/>
      <c r="DV102" s="950"/>
      <c r="DW102" s="951"/>
      <c r="DX102" s="951"/>
      <c r="DY102" s="951"/>
      <c r="DZ102" s="952"/>
      <c r="EA102" s="212"/>
    </row>
    <row r="103" spans="1:131" ht="26.25" customHeight="1" x14ac:dyDescent="0.2">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53" t="s">
        <v>405</v>
      </c>
      <c r="BR103" s="953"/>
      <c r="BS103" s="953"/>
      <c r="BT103" s="953"/>
      <c r="BU103" s="953"/>
      <c r="BV103" s="953"/>
      <c r="BW103" s="953"/>
      <c r="BX103" s="953"/>
      <c r="BY103" s="953"/>
      <c r="BZ103" s="953"/>
      <c r="CA103" s="953"/>
      <c r="CB103" s="953"/>
      <c r="CC103" s="953"/>
      <c r="CD103" s="953"/>
      <c r="CE103" s="953"/>
      <c r="CF103" s="953"/>
      <c r="CG103" s="953"/>
      <c r="CH103" s="953"/>
      <c r="CI103" s="953"/>
      <c r="CJ103" s="953"/>
      <c r="CK103" s="953"/>
      <c r="CL103" s="953"/>
      <c r="CM103" s="953"/>
      <c r="CN103" s="953"/>
      <c r="CO103" s="953"/>
      <c r="CP103" s="953"/>
      <c r="CQ103" s="953"/>
      <c r="CR103" s="953"/>
      <c r="CS103" s="953"/>
      <c r="CT103" s="953"/>
      <c r="CU103" s="953"/>
      <c r="CV103" s="953"/>
      <c r="CW103" s="953"/>
      <c r="CX103" s="953"/>
      <c r="CY103" s="953"/>
      <c r="CZ103" s="953"/>
      <c r="DA103" s="953"/>
      <c r="DB103" s="953"/>
      <c r="DC103" s="953"/>
      <c r="DD103" s="953"/>
      <c r="DE103" s="953"/>
      <c r="DF103" s="953"/>
      <c r="DG103" s="953"/>
      <c r="DH103" s="953"/>
      <c r="DI103" s="953"/>
      <c r="DJ103" s="953"/>
      <c r="DK103" s="953"/>
      <c r="DL103" s="953"/>
      <c r="DM103" s="953"/>
      <c r="DN103" s="953"/>
      <c r="DO103" s="953"/>
      <c r="DP103" s="953"/>
      <c r="DQ103" s="953"/>
      <c r="DR103" s="953"/>
      <c r="DS103" s="953"/>
      <c r="DT103" s="953"/>
      <c r="DU103" s="953"/>
      <c r="DV103" s="953"/>
      <c r="DW103" s="953"/>
      <c r="DX103" s="953"/>
      <c r="DY103" s="953"/>
      <c r="DZ103" s="953"/>
      <c r="EA103" s="212"/>
    </row>
    <row r="104" spans="1:131" ht="26.25" customHeight="1" x14ac:dyDescent="0.2">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54" t="s">
        <v>406</v>
      </c>
      <c r="BR104" s="954"/>
      <c r="BS104" s="954"/>
      <c r="BT104" s="954"/>
      <c r="BU104" s="954"/>
      <c r="BV104" s="954"/>
      <c r="BW104" s="954"/>
      <c r="BX104" s="954"/>
      <c r="BY104" s="954"/>
      <c r="BZ104" s="954"/>
      <c r="CA104" s="954"/>
      <c r="CB104" s="954"/>
      <c r="CC104" s="954"/>
      <c r="CD104" s="954"/>
      <c r="CE104" s="954"/>
      <c r="CF104" s="954"/>
      <c r="CG104" s="954"/>
      <c r="CH104" s="954"/>
      <c r="CI104" s="954"/>
      <c r="CJ104" s="954"/>
      <c r="CK104" s="954"/>
      <c r="CL104" s="954"/>
      <c r="CM104" s="954"/>
      <c r="CN104" s="954"/>
      <c r="CO104" s="954"/>
      <c r="CP104" s="954"/>
      <c r="CQ104" s="954"/>
      <c r="CR104" s="954"/>
      <c r="CS104" s="954"/>
      <c r="CT104" s="954"/>
      <c r="CU104" s="954"/>
      <c r="CV104" s="954"/>
      <c r="CW104" s="954"/>
      <c r="CX104" s="954"/>
      <c r="CY104" s="954"/>
      <c r="CZ104" s="954"/>
      <c r="DA104" s="954"/>
      <c r="DB104" s="954"/>
      <c r="DC104" s="954"/>
      <c r="DD104" s="954"/>
      <c r="DE104" s="954"/>
      <c r="DF104" s="954"/>
      <c r="DG104" s="954"/>
      <c r="DH104" s="954"/>
      <c r="DI104" s="954"/>
      <c r="DJ104" s="954"/>
      <c r="DK104" s="954"/>
      <c r="DL104" s="954"/>
      <c r="DM104" s="954"/>
      <c r="DN104" s="954"/>
      <c r="DO104" s="954"/>
      <c r="DP104" s="954"/>
      <c r="DQ104" s="954"/>
      <c r="DR104" s="954"/>
      <c r="DS104" s="954"/>
      <c r="DT104" s="954"/>
      <c r="DU104" s="954"/>
      <c r="DV104" s="954"/>
      <c r="DW104" s="954"/>
      <c r="DX104" s="954"/>
      <c r="DY104" s="954"/>
      <c r="DZ104" s="954"/>
      <c r="EA104" s="212"/>
    </row>
    <row r="105" spans="1:131" ht="11.25" customHeight="1" x14ac:dyDescent="0.2">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31" t="s">
        <v>407</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408</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55" t="s">
        <v>409</v>
      </c>
      <c r="B108" s="956"/>
      <c r="C108" s="956"/>
      <c r="D108" s="956"/>
      <c r="E108" s="956"/>
      <c r="F108" s="956"/>
      <c r="G108" s="956"/>
      <c r="H108" s="956"/>
      <c r="I108" s="956"/>
      <c r="J108" s="956"/>
      <c r="K108" s="956"/>
      <c r="L108" s="956"/>
      <c r="M108" s="956"/>
      <c r="N108" s="956"/>
      <c r="O108" s="956"/>
      <c r="P108" s="956"/>
      <c r="Q108" s="956"/>
      <c r="R108" s="956"/>
      <c r="S108" s="956"/>
      <c r="T108" s="956"/>
      <c r="U108" s="956"/>
      <c r="V108" s="956"/>
      <c r="W108" s="956"/>
      <c r="X108" s="956"/>
      <c r="Y108" s="956"/>
      <c r="Z108" s="956"/>
      <c r="AA108" s="956"/>
      <c r="AB108" s="956"/>
      <c r="AC108" s="956"/>
      <c r="AD108" s="956"/>
      <c r="AE108" s="956"/>
      <c r="AF108" s="956"/>
      <c r="AG108" s="956"/>
      <c r="AH108" s="956"/>
      <c r="AI108" s="956"/>
      <c r="AJ108" s="956"/>
      <c r="AK108" s="956"/>
      <c r="AL108" s="956"/>
      <c r="AM108" s="956"/>
      <c r="AN108" s="956"/>
      <c r="AO108" s="956"/>
      <c r="AP108" s="956"/>
      <c r="AQ108" s="956"/>
      <c r="AR108" s="956"/>
      <c r="AS108" s="956"/>
      <c r="AT108" s="957"/>
      <c r="AU108" s="955" t="s">
        <v>410</v>
      </c>
      <c r="AV108" s="956"/>
      <c r="AW108" s="956"/>
      <c r="AX108" s="956"/>
      <c r="AY108" s="956"/>
      <c r="AZ108" s="956"/>
      <c r="BA108" s="956"/>
      <c r="BB108" s="956"/>
      <c r="BC108" s="956"/>
      <c r="BD108" s="956"/>
      <c r="BE108" s="956"/>
      <c r="BF108" s="956"/>
      <c r="BG108" s="956"/>
      <c r="BH108" s="956"/>
      <c r="BI108" s="956"/>
      <c r="BJ108" s="956"/>
      <c r="BK108" s="956"/>
      <c r="BL108" s="956"/>
      <c r="BM108" s="956"/>
      <c r="BN108" s="956"/>
      <c r="BO108" s="956"/>
      <c r="BP108" s="956"/>
      <c r="BQ108" s="956"/>
      <c r="BR108" s="956"/>
      <c r="BS108" s="956"/>
      <c r="BT108" s="956"/>
      <c r="BU108" s="956"/>
      <c r="BV108" s="956"/>
      <c r="BW108" s="956"/>
      <c r="BX108" s="956"/>
      <c r="BY108" s="956"/>
      <c r="BZ108" s="956"/>
      <c r="CA108" s="956"/>
      <c r="CB108" s="956"/>
      <c r="CC108" s="956"/>
      <c r="CD108" s="956"/>
      <c r="CE108" s="956"/>
      <c r="CF108" s="956"/>
      <c r="CG108" s="956"/>
      <c r="CH108" s="956"/>
      <c r="CI108" s="956"/>
      <c r="CJ108" s="956"/>
      <c r="CK108" s="956"/>
      <c r="CL108" s="956"/>
      <c r="CM108" s="956"/>
      <c r="CN108" s="956"/>
      <c r="CO108" s="956"/>
      <c r="CP108" s="956"/>
      <c r="CQ108" s="956"/>
      <c r="CR108" s="956"/>
      <c r="CS108" s="956"/>
      <c r="CT108" s="956"/>
      <c r="CU108" s="956"/>
      <c r="CV108" s="956"/>
      <c r="CW108" s="956"/>
      <c r="CX108" s="956"/>
      <c r="CY108" s="956"/>
      <c r="CZ108" s="956"/>
      <c r="DA108" s="956"/>
      <c r="DB108" s="956"/>
      <c r="DC108" s="956"/>
      <c r="DD108" s="956"/>
      <c r="DE108" s="956"/>
      <c r="DF108" s="956"/>
      <c r="DG108" s="956"/>
      <c r="DH108" s="956"/>
      <c r="DI108" s="956"/>
      <c r="DJ108" s="956"/>
      <c r="DK108" s="956"/>
      <c r="DL108" s="956"/>
      <c r="DM108" s="956"/>
      <c r="DN108" s="956"/>
      <c r="DO108" s="956"/>
      <c r="DP108" s="956"/>
      <c r="DQ108" s="956"/>
      <c r="DR108" s="956"/>
      <c r="DS108" s="956"/>
      <c r="DT108" s="956"/>
      <c r="DU108" s="956"/>
      <c r="DV108" s="956"/>
      <c r="DW108" s="956"/>
      <c r="DX108" s="956"/>
      <c r="DY108" s="956"/>
      <c r="DZ108" s="957"/>
    </row>
    <row r="109" spans="1:131" s="212" customFormat="1" ht="26.25" customHeight="1" x14ac:dyDescent="0.2">
      <c r="A109" s="908" t="s">
        <v>411</v>
      </c>
      <c r="B109" s="909"/>
      <c r="C109" s="909"/>
      <c r="D109" s="909"/>
      <c r="E109" s="909"/>
      <c r="F109" s="909"/>
      <c r="G109" s="909"/>
      <c r="H109" s="909"/>
      <c r="I109" s="909"/>
      <c r="J109" s="909"/>
      <c r="K109" s="909"/>
      <c r="L109" s="909"/>
      <c r="M109" s="909"/>
      <c r="N109" s="909"/>
      <c r="O109" s="909"/>
      <c r="P109" s="909"/>
      <c r="Q109" s="909"/>
      <c r="R109" s="909"/>
      <c r="S109" s="909"/>
      <c r="T109" s="909"/>
      <c r="U109" s="909"/>
      <c r="V109" s="909"/>
      <c r="W109" s="909"/>
      <c r="X109" s="909"/>
      <c r="Y109" s="909"/>
      <c r="Z109" s="910"/>
      <c r="AA109" s="911" t="s">
        <v>412</v>
      </c>
      <c r="AB109" s="909"/>
      <c r="AC109" s="909"/>
      <c r="AD109" s="909"/>
      <c r="AE109" s="910"/>
      <c r="AF109" s="911" t="s">
        <v>413</v>
      </c>
      <c r="AG109" s="909"/>
      <c r="AH109" s="909"/>
      <c r="AI109" s="909"/>
      <c r="AJ109" s="910"/>
      <c r="AK109" s="911" t="s">
        <v>294</v>
      </c>
      <c r="AL109" s="909"/>
      <c r="AM109" s="909"/>
      <c r="AN109" s="909"/>
      <c r="AO109" s="910"/>
      <c r="AP109" s="911" t="s">
        <v>414</v>
      </c>
      <c r="AQ109" s="909"/>
      <c r="AR109" s="909"/>
      <c r="AS109" s="909"/>
      <c r="AT109" s="942"/>
      <c r="AU109" s="908" t="s">
        <v>411</v>
      </c>
      <c r="AV109" s="909"/>
      <c r="AW109" s="909"/>
      <c r="AX109" s="909"/>
      <c r="AY109" s="909"/>
      <c r="AZ109" s="909"/>
      <c r="BA109" s="909"/>
      <c r="BB109" s="909"/>
      <c r="BC109" s="909"/>
      <c r="BD109" s="909"/>
      <c r="BE109" s="909"/>
      <c r="BF109" s="909"/>
      <c r="BG109" s="909"/>
      <c r="BH109" s="909"/>
      <c r="BI109" s="909"/>
      <c r="BJ109" s="909"/>
      <c r="BK109" s="909"/>
      <c r="BL109" s="909"/>
      <c r="BM109" s="909"/>
      <c r="BN109" s="909"/>
      <c r="BO109" s="909"/>
      <c r="BP109" s="910"/>
      <c r="BQ109" s="911" t="s">
        <v>412</v>
      </c>
      <c r="BR109" s="909"/>
      <c r="BS109" s="909"/>
      <c r="BT109" s="909"/>
      <c r="BU109" s="910"/>
      <c r="BV109" s="911" t="s">
        <v>413</v>
      </c>
      <c r="BW109" s="909"/>
      <c r="BX109" s="909"/>
      <c r="BY109" s="909"/>
      <c r="BZ109" s="910"/>
      <c r="CA109" s="911" t="s">
        <v>294</v>
      </c>
      <c r="CB109" s="909"/>
      <c r="CC109" s="909"/>
      <c r="CD109" s="909"/>
      <c r="CE109" s="910"/>
      <c r="CF109" s="949" t="s">
        <v>414</v>
      </c>
      <c r="CG109" s="949"/>
      <c r="CH109" s="949"/>
      <c r="CI109" s="949"/>
      <c r="CJ109" s="949"/>
      <c r="CK109" s="911" t="s">
        <v>415</v>
      </c>
      <c r="CL109" s="909"/>
      <c r="CM109" s="909"/>
      <c r="CN109" s="909"/>
      <c r="CO109" s="909"/>
      <c r="CP109" s="909"/>
      <c r="CQ109" s="909"/>
      <c r="CR109" s="909"/>
      <c r="CS109" s="909"/>
      <c r="CT109" s="909"/>
      <c r="CU109" s="909"/>
      <c r="CV109" s="909"/>
      <c r="CW109" s="909"/>
      <c r="CX109" s="909"/>
      <c r="CY109" s="909"/>
      <c r="CZ109" s="909"/>
      <c r="DA109" s="909"/>
      <c r="DB109" s="909"/>
      <c r="DC109" s="909"/>
      <c r="DD109" s="909"/>
      <c r="DE109" s="909"/>
      <c r="DF109" s="910"/>
      <c r="DG109" s="911" t="s">
        <v>412</v>
      </c>
      <c r="DH109" s="909"/>
      <c r="DI109" s="909"/>
      <c r="DJ109" s="909"/>
      <c r="DK109" s="910"/>
      <c r="DL109" s="911" t="s">
        <v>413</v>
      </c>
      <c r="DM109" s="909"/>
      <c r="DN109" s="909"/>
      <c r="DO109" s="909"/>
      <c r="DP109" s="910"/>
      <c r="DQ109" s="911" t="s">
        <v>294</v>
      </c>
      <c r="DR109" s="909"/>
      <c r="DS109" s="909"/>
      <c r="DT109" s="909"/>
      <c r="DU109" s="910"/>
      <c r="DV109" s="911" t="s">
        <v>414</v>
      </c>
      <c r="DW109" s="909"/>
      <c r="DX109" s="909"/>
      <c r="DY109" s="909"/>
      <c r="DZ109" s="942"/>
    </row>
    <row r="110" spans="1:131" s="212" customFormat="1" ht="26.25" customHeight="1" x14ac:dyDescent="0.2">
      <c r="A110" s="820" t="s">
        <v>416</v>
      </c>
      <c r="B110" s="821"/>
      <c r="C110" s="821"/>
      <c r="D110" s="821"/>
      <c r="E110" s="821"/>
      <c r="F110" s="821"/>
      <c r="G110" s="821"/>
      <c r="H110" s="821"/>
      <c r="I110" s="821"/>
      <c r="J110" s="821"/>
      <c r="K110" s="821"/>
      <c r="L110" s="821"/>
      <c r="M110" s="821"/>
      <c r="N110" s="821"/>
      <c r="O110" s="821"/>
      <c r="P110" s="821"/>
      <c r="Q110" s="821"/>
      <c r="R110" s="821"/>
      <c r="S110" s="821"/>
      <c r="T110" s="821"/>
      <c r="U110" s="821"/>
      <c r="V110" s="821"/>
      <c r="W110" s="821"/>
      <c r="X110" s="821"/>
      <c r="Y110" s="821"/>
      <c r="Z110" s="822"/>
      <c r="AA110" s="901">
        <v>749893</v>
      </c>
      <c r="AB110" s="902"/>
      <c r="AC110" s="902"/>
      <c r="AD110" s="902"/>
      <c r="AE110" s="903"/>
      <c r="AF110" s="904">
        <v>743456</v>
      </c>
      <c r="AG110" s="902"/>
      <c r="AH110" s="902"/>
      <c r="AI110" s="902"/>
      <c r="AJ110" s="903"/>
      <c r="AK110" s="904">
        <v>666695</v>
      </c>
      <c r="AL110" s="902"/>
      <c r="AM110" s="902"/>
      <c r="AN110" s="902"/>
      <c r="AO110" s="903"/>
      <c r="AP110" s="905">
        <v>33.700000000000003</v>
      </c>
      <c r="AQ110" s="906"/>
      <c r="AR110" s="906"/>
      <c r="AS110" s="906"/>
      <c r="AT110" s="907"/>
      <c r="AU110" s="943" t="s">
        <v>69</v>
      </c>
      <c r="AV110" s="944"/>
      <c r="AW110" s="944"/>
      <c r="AX110" s="944"/>
      <c r="AY110" s="944"/>
      <c r="AZ110" s="873" t="s">
        <v>417</v>
      </c>
      <c r="BA110" s="821"/>
      <c r="BB110" s="821"/>
      <c r="BC110" s="821"/>
      <c r="BD110" s="821"/>
      <c r="BE110" s="821"/>
      <c r="BF110" s="821"/>
      <c r="BG110" s="821"/>
      <c r="BH110" s="821"/>
      <c r="BI110" s="821"/>
      <c r="BJ110" s="821"/>
      <c r="BK110" s="821"/>
      <c r="BL110" s="821"/>
      <c r="BM110" s="821"/>
      <c r="BN110" s="821"/>
      <c r="BO110" s="821"/>
      <c r="BP110" s="822"/>
      <c r="BQ110" s="874">
        <v>4640366</v>
      </c>
      <c r="BR110" s="855"/>
      <c r="BS110" s="855"/>
      <c r="BT110" s="855"/>
      <c r="BU110" s="855"/>
      <c r="BV110" s="855">
        <v>4195409</v>
      </c>
      <c r="BW110" s="855"/>
      <c r="BX110" s="855"/>
      <c r="BY110" s="855"/>
      <c r="BZ110" s="855"/>
      <c r="CA110" s="855">
        <v>3784216</v>
      </c>
      <c r="CB110" s="855"/>
      <c r="CC110" s="855"/>
      <c r="CD110" s="855"/>
      <c r="CE110" s="855"/>
      <c r="CF110" s="879">
        <v>191.2</v>
      </c>
      <c r="CG110" s="880"/>
      <c r="CH110" s="880"/>
      <c r="CI110" s="880"/>
      <c r="CJ110" s="880"/>
      <c r="CK110" s="939" t="s">
        <v>418</v>
      </c>
      <c r="CL110" s="832"/>
      <c r="CM110" s="873" t="s">
        <v>419</v>
      </c>
      <c r="CN110" s="821"/>
      <c r="CO110" s="821"/>
      <c r="CP110" s="821"/>
      <c r="CQ110" s="821"/>
      <c r="CR110" s="821"/>
      <c r="CS110" s="821"/>
      <c r="CT110" s="821"/>
      <c r="CU110" s="821"/>
      <c r="CV110" s="821"/>
      <c r="CW110" s="821"/>
      <c r="CX110" s="821"/>
      <c r="CY110" s="821"/>
      <c r="CZ110" s="821"/>
      <c r="DA110" s="821"/>
      <c r="DB110" s="821"/>
      <c r="DC110" s="821"/>
      <c r="DD110" s="821"/>
      <c r="DE110" s="821"/>
      <c r="DF110" s="822"/>
      <c r="DG110" s="874" t="s">
        <v>122</v>
      </c>
      <c r="DH110" s="855"/>
      <c r="DI110" s="855"/>
      <c r="DJ110" s="855"/>
      <c r="DK110" s="855"/>
      <c r="DL110" s="855" t="s">
        <v>122</v>
      </c>
      <c r="DM110" s="855"/>
      <c r="DN110" s="855"/>
      <c r="DO110" s="855"/>
      <c r="DP110" s="855"/>
      <c r="DQ110" s="855" t="s">
        <v>122</v>
      </c>
      <c r="DR110" s="855"/>
      <c r="DS110" s="855"/>
      <c r="DT110" s="855"/>
      <c r="DU110" s="855"/>
      <c r="DV110" s="856" t="s">
        <v>122</v>
      </c>
      <c r="DW110" s="856"/>
      <c r="DX110" s="856"/>
      <c r="DY110" s="856"/>
      <c r="DZ110" s="857"/>
    </row>
    <row r="111" spans="1:131" s="212" customFormat="1" ht="26.25" customHeight="1" x14ac:dyDescent="0.2">
      <c r="A111" s="787" t="s">
        <v>420</v>
      </c>
      <c r="B111" s="788"/>
      <c r="C111" s="788"/>
      <c r="D111" s="788"/>
      <c r="E111" s="788"/>
      <c r="F111" s="788"/>
      <c r="G111" s="788"/>
      <c r="H111" s="788"/>
      <c r="I111" s="788"/>
      <c r="J111" s="788"/>
      <c r="K111" s="788"/>
      <c r="L111" s="788"/>
      <c r="M111" s="788"/>
      <c r="N111" s="788"/>
      <c r="O111" s="788"/>
      <c r="P111" s="788"/>
      <c r="Q111" s="788"/>
      <c r="R111" s="788"/>
      <c r="S111" s="788"/>
      <c r="T111" s="788"/>
      <c r="U111" s="788"/>
      <c r="V111" s="788"/>
      <c r="W111" s="788"/>
      <c r="X111" s="788"/>
      <c r="Y111" s="788"/>
      <c r="Z111" s="938"/>
      <c r="AA111" s="931" t="s">
        <v>122</v>
      </c>
      <c r="AB111" s="932"/>
      <c r="AC111" s="932"/>
      <c r="AD111" s="932"/>
      <c r="AE111" s="933"/>
      <c r="AF111" s="934" t="s">
        <v>122</v>
      </c>
      <c r="AG111" s="932"/>
      <c r="AH111" s="932"/>
      <c r="AI111" s="932"/>
      <c r="AJ111" s="933"/>
      <c r="AK111" s="934" t="s">
        <v>122</v>
      </c>
      <c r="AL111" s="932"/>
      <c r="AM111" s="932"/>
      <c r="AN111" s="932"/>
      <c r="AO111" s="933"/>
      <c r="AP111" s="935" t="s">
        <v>122</v>
      </c>
      <c r="AQ111" s="936"/>
      <c r="AR111" s="936"/>
      <c r="AS111" s="936"/>
      <c r="AT111" s="937"/>
      <c r="AU111" s="945"/>
      <c r="AV111" s="946"/>
      <c r="AW111" s="946"/>
      <c r="AX111" s="946"/>
      <c r="AY111" s="946"/>
      <c r="AZ111" s="828" t="s">
        <v>421</v>
      </c>
      <c r="BA111" s="765"/>
      <c r="BB111" s="765"/>
      <c r="BC111" s="765"/>
      <c r="BD111" s="765"/>
      <c r="BE111" s="765"/>
      <c r="BF111" s="765"/>
      <c r="BG111" s="765"/>
      <c r="BH111" s="765"/>
      <c r="BI111" s="765"/>
      <c r="BJ111" s="765"/>
      <c r="BK111" s="765"/>
      <c r="BL111" s="765"/>
      <c r="BM111" s="765"/>
      <c r="BN111" s="765"/>
      <c r="BO111" s="765"/>
      <c r="BP111" s="766"/>
      <c r="BQ111" s="829" t="s">
        <v>122</v>
      </c>
      <c r="BR111" s="830"/>
      <c r="BS111" s="830"/>
      <c r="BT111" s="830"/>
      <c r="BU111" s="830"/>
      <c r="BV111" s="830" t="s">
        <v>122</v>
      </c>
      <c r="BW111" s="830"/>
      <c r="BX111" s="830"/>
      <c r="BY111" s="830"/>
      <c r="BZ111" s="830"/>
      <c r="CA111" s="830" t="s">
        <v>122</v>
      </c>
      <c r="CB111" s="830"/>
      <c r="CC111" s="830"/>
      <c r="CD111" s="830"/>
      <c r="CE111" s="830"/>
      <c r="CF111" s="888" t="s">
        <v>122</v>
      </c>
      <c r="CG111" s="889"/>
      <c r="CH111" s="889"/>
      <c r="CI111" s="889"/>
      <c r="CJ111" s="889"/>
      <c r="CK111" s="940"/>
      <c r="CL111" s="834"/>
      <c r="CM111" s="828" t="s">
        <v>422</v>
      </c>
      <c r="CN111" s="765"/>
      <c r="CO111" s="765"/>
      <c r="CP111" s="765"/>
      <c r="CQ111" s="765"/>
      <c r="CR111" s="765"/>
      <c r="CS111" s="765"/>
      <c r="CT111" s="765"/>
      <c r="CU111" s="765"/>
      <c r="CV111" s="765"/>
      <c r="CW111" s="765"/>
      <c r="CX111" s="765"/>
      <c r="CY111" s="765"/>
      <c r="CZ111" s="765"/>
      <c r="DA111" s="765"/>
      <c r="DB111" s="765"/>
      <c r="DC111" s="765"/>
      <c r="DD111" s="765"/>
      <c r="DE111" s="765"/>
      <c r="DF111" s="766"/>
      <c r="DG111" s="829" t="s">
        <v>122</v>
      </c>
      <c r="DH111" s="830"/>
      <c r="DI111" s="830"/>
      <c r="DJ111" s="830"/>
      <c r="DK111" s="830"/>
      <c r="DL111" s="830" t="s">
        <v>122</v>
      </c>
      <c r="DM111" s="830"/>
      <c r="DN111" s="830"/>
      <c r="DO111" s="830"/>
      <c r="DP111" s="830"/>
      <c r="DQ111" s="830" t="s">
        <v>122</v>
      </c>
      <c r="DR111" s="830"/>
      <c r="DS111" s="830"/>
      <c r="DT111" s="830"/>
      <c r="DU111" s="830"/>
      <c r="DV111" s="807" t="s">
        <v>122</v>
      </c>
      <c r="DW111" s="807"/>
      <c r="DX111" s="807"/>
      <c r="DY111" s="807"/>
      <c r="DZ111" s="808"/>
    </row>
    <row r="112" spans="1:131" s="212" customFormat="1" ht="26.25" customHeight="1" x14ac:dyDescent="0.2">
      <c r="A112" s="925" t="s">
        <v>423</v>
      </c>
      <c r="B112" s="926"/>
      <c r="C112" s="765" t="s">
        <v>424</v>
      </c>
      <c r="D112" s="765"/>
      <c r="E112" s="765"/>
      <c r="F112" s="765"/>
      <c r="G112" s="765"/>
      <c r="H112" s="765"/>
      <c r="I112" s="765"/>
      <c r="J112" s="765"/>
      <c r="K112" s="765"/>
      <c r="L112" s="765"/>
      <c r="M112" s="765"/>
      <c r="N112" s="765"/>
      <c r="O112" s="765"/>
      <c r="P112" s="765"/>
      <c r="Q112" s="765"/>
      <c r="R112" s="765"/>
      <c r="S112" s="765"/>
      <c r="T112" s="765"/>
      <c r="U112" s="765"/>
      <c r="V112" s="765"/>
      <c r="W112" s="765"/>
      <c r="X112" s="765"/>
      <c r="Y112" s="765"/>
      <c r="Z112" s="766"/>
      <c r="AA112" s="792" t="s">
        <v>122</v>
      </c>
      <c r="AB112" s="793"/>
      <c r="AC112" s="793"/>
      <c r="AD112" s="793"/>
      <c r="AE112" s="794"/>
      <c r="AF112" s="795" t="s">
        <v>122</v>
      </c>
      <c r="AG112" s="793"/>
      <c r="AH112" s="793"/>
      <c r="AI112" s="793"/>
      <c r="AJ112" s="794"/>
      <c r="AK112" s="795" t="s">
        <v>122</v>
      </c>
      <c r="AL112" s="793"/>
      <c r="AM112" s="793"/>
      <c r="AN112" s="793"/>
      <c r="AO112" s="794"/>
      <c r="AP112" s="837" t="s">
        <v>122</v>
      </c>
      <c r="AQ112" s="838"/>
      <c r="AR112" s="838"/>
      <c r="AS112" s="838"/>
      <c r="AT112" s="839"/>
      <c r="AU112" s="945"/>
      <c r="AV112" s="946"/>
      <c r="AW112" s="946"/>
      <c r="AX112" s="946"/>
      <c r="AY112" s="946"/>
      <c r="AZ112" s="828" t="s">
        <v>425</v>
      </c>
      <c r="BA112" s="765"/>
      <c r="BB112" s="765"/>
      <c r="BC112" s="765"/>
      <c r="BD112" s="765"/>
      <c r="BE112" s="765"/>
      <c r="BF112" s="765"/>
      <c r="BG112" s="765"/>
      <c r="BH112" s="765"/>
      <c r="BI112" s="765"/>
      <c r="BJ112" s="765"/>
      <c r="BK112" s="765"/>
      <c r="BL112" s="765"/>
      <c r="BM112" s="765"/>
      <c r="BN112" s="765"/>
      <c r="BO112" s="765"/>
      <c r="BP112" s="766"/>
      <c r="BQ112" s="829">
        <v>987706</v>
      </c>
      <c r="BR112" s="830"/>
      <c r="BS112" s="830"/>
      <c r="BT112" s="830"/>
      <c r="BU112" s="830"/>
      <c r="BV112" s="830">
        <v>900652</v>
      </c>
      <c r="BW112" s="830"/>
      <c r="BX112" s="830"/>
      <c r="BY112" s="830"/>
      <c r="BZ112" s="830"/>
      <c r="CA112" s="830">
        <v>825401</v>
      </c>
      <c r="CB112" s="830"/>
      <c r="CC112" s="830"/>
      <c r="CD112" s="830"/>
      <c r="CE112" s="830"/>
      <c r="CF112" s="888">
        <v>41.7</v>
      </c>
      <c r="CG112" s="889"/>
      <c r="CH112" s="889"/>
      <c r="CI112" s="889"/>
      <c r="CJ112" s="889"/>
      <c r="CK112" s="940"/>
      <c r="CL112" s="834"/>
      <c r="CM112" s="828" t="s">
        <v>426</v>
      </c>
      <c r="CN112" s="765"/>
      <c r="CO112" s="765"/>
      <c r="CP112" s="765"/>
      <c r="CQ112" s="765"/>
      <c r="CR112" s="765"/>
      <c r="CS112" s="765"/>
      <c r="CT112" s="765"/>
      <c r="CU112" s="765"/>
      <c r="CV112" s="765"/>
      <c r="CW112" s="765"/>
      <c r="CX112" s="765"/>
      <c r="CY112" s="765"/>
      <c r="CZ112" s="765"/>
      <c r="DA112" s="765"/>
      <c r="DB112" s="765"/>
      <c r="DC112" s="765"/>
      <c r="DD112" s="765"/>
      <c r="DE112" s="765"/>
      <c r="DF112" s="766"/>
      <c r="DG112" s="829" t="s">
        <v>122</v>
      </c>
      <c r="DH112" s="830"/>
      <c r="DI112" s="830"/>
      <c r="DJ112" s="830"/>
      <c r="DK112" s="830"/>
      <c r="DL112" s="830" t="s">
        <v>122</v>
      </c>
      <c r="DM112" s="830"/>
      <c r="DN112" s="830"/>
      <c r="DO112" s="830"/>
      <c r="DP112" s="830"/>
      <c r="DQ112" s="830" t="s">
        <v>122</v>
      </c>
      <c r="DR112" s="830"/>
      <c r="DS112" s="830"/>
      <c r="DT112" s="830"/>
      <c r="DU112" s="830"/>
      <c r="DV112" s="807" t="s">
        <v>122</v>
      </c>
      <c r="DW112" s="807"/>
      <c r="DX112" s="807"/>
      <c r="DY112" s="807"/>
      <c r="DZ112" s="808"/>
    </row>
    <row r="113" spans="1:130" s="212" customFormat="1" ht="26.25" customHeight="1" x14ac:dyDescent="0.2">
      <c r="A113" s="927"/>
      <c r="B113" s="928"/>
      <c r="C113" s="765" t="s">
        <v>427</v>
      </c>
      <c r="D113" s="765"/>
      <c r="E113" s="765"/>
      <c r="F113" s="765"/>
      <c r="G113" s="765"/>
      <c r="H113" s="765"/>
      <c r="I113" s="765"/>
      <c r="J113" s="765"/>
      <c r="K113" s="765"/>
      <c r="L113" s="765"/>
      <c r="M113" s="765"/>
      <c r="N113" s="765"/>
      <c r="O113" s="765"/>
      <c r="P113" s="765"/>
      <c r="Q113" s="765"/>
      <c r="R113" s="765"/>
      <c r="S113" s="765"/>
      <c r="T113" s="765"/>
      <c r="U113" s="765"/>
      <c r="V113" s="765"/>
      <c r="W113" s="765"/>
      <c r="X113" s="765"/>
      <c r="Y113" s="765"/>
      <c r="Z113" s="766"/>
      <c r="AA113" s="931">
        <v>119224</v>
      </c>
      <c r="AB113" s="932"/>
      <c r="AC113" s="932"/>
      <c r="AD113" s="932"/>
      <c r="AE113" s="933"/>
      <c r="AF113" s="934">
        <v>116718</v>
      </c>
      <c r="AG113" s="932"/>
      <c r="AH113" s="932"/>
      <c r="AI113" s="932"/>
      <c r="AJ113" s="933"/>
      <c r="AK113" s="934">
        <v>120445</v>
      </c>
      <c r="AL113" s="932"/>
      <c r="AM113" s="932"/>
      <c r="AN113" s="932"/>
      <c r="AO113" s="933"/>
      <c r="AP113" s="935">
        <v>6.1</v>
      </c>
      <c r="AQ113" s="936"/>
      <c r="AR113" s="936"/>
      <c r="AS113" s="936"/>
      <c r="AT113" s="937"/>
      <c r="AU113" s="945"/>
      <c r="AV113" s="946"/>
      <c r="AW113" s="946"/>
      <c r="AX113" s="946"/>
      <c r="AY113" s="946"/>
      <c r="AZ113" s="828" t="s">
        <v>428</v>
      </c>
      <c r="BA113" s="765"/>
      <c r="BB113" s="765"/>
      <c r="BC113" s="765"/>
      <c r="BD113" s="765"/>
      <c r="BE113" s="765"/>
      <c r="BF113" s="765"/>
      <c r="BG113" s="765"/>
      <c r="BH113" s="765"/>
      <c r="BI113" s="765"/>
      <c r="BJ113" s="765"/>
      <c r="BK113" s="765"/>
      <c r="BL113" s="765"/>
      <c r="BM113" s="765"/>
      <c r="BN113" s="765"/>
      <c r="BO113" s="765"/>
      <c r="BP113" s="766"/>
      <c r="BQ113" s="829">
        <v>3479710</v>
      </c>
      <c r="BR113" s="830"/>
      <c r="BS113" s="830"/>
      <c r="BT113" s="830"/>
      <c r="BU113" s="830"/>
      <c r="BV113" s="830">
        <v>3459850</v>
      </c>
      <c r="BW113" s="830"/>
      <c r="BX113" s="830"/>
      <c r="BY113" s="830"/>
      <c r="BZ113" s="830"/>
      <c r="CA113" s="830">
        <v>3479473</v>
      </c>
      <c r="CB113" s="830"/>
      <c r="CC113" s="830"/>
      <c r="CD113" s="830"/>
      <c r="CE113" s="830"/>
      <c r="CF113" s="888">
        <v>175.8</v>
      </c>
      <c r="CG113" s="889"/>
      <c r="CH113" s="889"/>
      <c r="CI113" s="889"/>
      <c r="CJ113" s="889"/>
      <c r="CK113" s="940"/>
      <c r="CL113" s="834"/>
      <c r="CM113" s="828" t="s">
        <v>429</v>
      </c>
      <c r="CN113" s="765"/>
      <c r="CO113" s="765"/>
      <c r="CP113" s="765"/>
      <c r="CQ113" s="765"/>
      <c r="CR113" s="765"/>
      <c r="CS113" s="765"/>
      <c r="CT113" s="765"/>
      <c r="CU113" s="765"/>
      <c r="CV113" s="765"/>
      <c r="CW113" s="765"/>
      <c r="CX113" s="765"/>
      <c r="CY113" s="765"/>
      <c r="CZ113" s="765"/>
      <c r="DA113" s="765"/>
      <c r="DB113" s="765"/>
      <c r="DC113" s="765"/>
      <c r="DD113" s="765"/>
      <c r="DE113" s="765"/>
      <c r="DF113" s="766"/>
      <c r="DG113" s="792" t="s">
        <v>122</v>
      </c>
      <c r="DH113" s="793"/>
      <c r="DI113" s="793"/>
      <c r="DJ113" s="793"/>
      <c r="DK113" s="794"/>
      <c r="DL113" s="795" t="s">
        <v>122</v>
      </c>
      <c r="DM113" s="793"/>
      <c r="DN113" s="793"/>
      <c r="DO113" s="793"/>
      <c r="DP113" s="794"/>
      <c r="DQ113" s="795" t="s">
        <v>122</v>
      </c>
      <c r="DR113" s="793"/>
      <c r="DS113" s="793"/>
      <c r="DT113" s="793"/>
      <c r="DU113" s="794"/>
      <c r="DV113" s="837" t="s">
        <v>122</v>
      </c>
      <c r="DW113" s="838"/>
      <c r="DX113" s="838"/>
      <c r="DY113" s="838"/>
      <c r="DZ113" s="839"/>
    </row>
    <row r="114" spans="1:130" s="212" customFormat="1" ht="26.25" customHeight="1" x14ac:dyDescent="0.2">
      <c r="A114" s="927"/>
      <c r="B114" s="928"/>
      <c r="C114" s="765" t="s">
        <v>430</v>
      </c>
      <c r="D114" s="765"/>
      <c r="E114" s="765"/>
      <c r="F114" s="765"/>
      <c r="G114" s="765"/>
      <c r="H114" s="765"/>
      <c r="I114" s="765"/>
      <c r="J114" s="765"/>
      <c r="K114" s="765"/>
      <c r="L114" s="765"/>
      <c r="M114" s="765"/>
      <c r="N114" s="765"/>
      <c r="O114" s="765"/>
      <c r="P114" s="765"/>
      <c r="Q114" s="765"/>
      <c r="R114" s="765"/>
      <c r="S114" s="765"/>
      <c r="T114" s="765"/>
      <c r="U114" s="765"/>
      <c r="V114" s="765"/>
      <c r="W114" s="765"/>
      <c r="X114" s="765"/>
      <c r="Y114" s="765"/>
      <c r="Z114" s="766"/>
      <c r="AA114" s="792">
        <v>2624</v>
      </c>
      <c r="AB114" s="793"/>
      <c r="AC114" s="793"/>
      <c r="AD114" s="793"/>
      <c r="AE114" s="794"/>
      <c r="AF114" s="795">
        <v>2843</v>
      </c>
      <c r="AG114" s="793"/>
      <c r="AH114" s="793"/>
      <c r="AI114" s="793"/>
      <c r="AJ114" s="794"/>
      <c r="AK114" s="795">
        <v>6251</v>
      </c>
      <c r="AL114" s="793"/>
      <c r="AM114" s="793"/>
      <c r="AN114" s="793"/>
      <c r="AO114" s="794"/>
      <c r="AP114" s="837">
        <v>0.3</v>
      </c>
      <c r="AQ114" s="838"/>
      <c r="AR114" s="838"/>
      <c r="AS114" s="838"/>
      <c r="AT114" s="839"/>
      <c r="AU114" s="945"/>
      <c r="AV114" s="946"/>
      <c r="AW114" s="946"/>
      <c r="AX114" s="946"/>
      <c r="AY114" s="946"/>
      <c r="AZ114" s="828" t="s">
        <v>431</v>
      </c>
      <c r="BA114" s="765"/>
      <c r="BB114" s="765"/>
      <c r="BC114" s="765"/>
      <c r="BD114" s="765"/>
      <c r="BE114" s="765"/>
      <c r="BF114" s="765"/>
      <c r="BG114" s="765"/>
      <c r="BH114" s="765"/>
      <c r="BI114" s="765"/>
      <c r="BJ114" s="765"/>
      <c r="BK114" s="765"/>
      <c r="BL114" s="765"/>
      <c r="BM114" s="765"/>
      <c r="BN114" s="765"/>
      <c r="BO114" s="765"/>
      <c r="BP114" s="766"/>
      <c r="BQ114" s="829">
        <v>170212</v>
      </c>
      <c r="BR114" s="830"/>
      <c r="BS114" s="830"/>
      <c r="BT114" s="830"/>
      <c r="BU114" s="830"/>
      <c r="BV114" s="830">
        <v>131541</v>
      </c>
      <c r="BW114" s="830"/>
      <c r="BX114" s="830"/>
      <c r="BY114" s="830"/>
      <c r="BZ114" s="830"/>
      <c r="CA114" s="830">
        <v>254090</v>
      </c>
      <c r="CB114" s="830"/>
      <c r="CC114" s="830"/>
      <c r="CD114" s="830"/>
      <c r="CE114" s="830"/>
      <c r="CF114" s="888">
        <v>12.8</v>
      </c>
      <c r="CG114" s="889"/>
      <c r="CH114" s="889"/>
      <c r="CI114" s="889"/>
      <c r="CJ114" s="889"/>
      <c r="CK114" s="940"/>
      <c r="CL114" s="834"/>
      <c r="CM114" s="828" t="s">
        <v>432</v>
      </c>
      <c r="CN114" s="765"/>
      <c r="CO114" s="765"/>
      <c r="CP114" s="765"/>
      <c r="CQ114" s="765"/>
      <c r="CR114" s="765"/>
      <c r="CS114" s="765"/>
      <c r="CT114" s="765"/>
      <c r="CU114" s="765"/>
      <c r="CV114" s="765"/>
      <c r="CW114" s="765"/>
      <c r="CX114" s="765"/>
      <c r="CY114" s="765"/>
      <c r="CZ114" s="765"/>
      <c r="DA114" s="765"/>
      <c r="DB114" s="765"/>
      <c r="DC114" s="765"/>
      <c r="DD114" s="765"/>
      <c r="DE114" s="765"/>
      <c r="DF114" s="766"/>
      <c r="DG114" s="792" t="s">
        <v>122</v>
      </c>
      <c r="DH114" s="793"/>
      <c r="DI114" s="793"/>
      <c r="DJ114" s="793"/>
      <c r="DK114" s="794"/>
      <c r="DL114" s="795" t="s">
        <v>122</v>
      </c>
      <c r="DM114" s="793"/>
      <c r="DN114" s="793"/>
      <c r="DO114" s="793"/>
      <c r="DP114" s="794"/>
      <c r="DQ114" s="795" t="s">
        <v>122</v>
      </c>
      <c r="DR114" s="793"/>
      <c r="DS114" s="793"/>
      <c r="DT114" s="793"/>
      <c r="DU114" s="794"/>
      <c r="DV114" s="837" t="s">
        <v>122</v>
      </c>
      <c r="DW114" s="838"/>
      <c r="DX114" s="838"/>
      <c r="DY114" s="838"/>
      <c r="DZ114" s="839"/>
    </row>
    <row r="115" spans="1:130" s="212" customFormat="1" ht="26.25" customHeight="1" x14ac:dyDescent="0.2">
      <c r="A115" s="927"/>
      <c r="B115" s="928"/>
      <c r="C115" s="765" t="s">
        <v>433</v>
      </c>
      <c r="D115" s="765"/>
      <c r="E115" s="765"/>
      <c r="F115" s="765"/>
      <c r="G115" s="765"/>
      <c r="H115" s="765"/>
      <c r="I115" s="765"/>
      <c r="J115" s="765"/>
      <c r="K115" s="765"/>
      <c r="L115" s="765"/>
      <c r="M115" s="765"/>
      <c r="N115" s="765"/>
      <c r="O115" s="765"/>
      <c r="P115" s="765"/>
      <c r="Q115" s="765"/>
      <c r="R115" s="765"/>
      <c r="S115" s="765"/>
      <c r="T115" s="765"/>
      <c r="U115" s="765"/>
      <c r="V115" s="765"/>
      <c r="W115" s="765"/>
      <c r="X115" s="765"/>
      <c r="Y115" s="765"/>
      <c r="Z115" s="766"/>
      <c r="AA115" s="931">
        <v>1307</v>
      </c>
      <c r="AB115" s="932"/>
      <c r="AC115" s="932"/>
      <c r="AD115" s="932"/>
      <c r="AE115" s="933"/>
      <c r="AF115" s="934">
        <v>1261</v>
      </c>
      <c r="AG115" s="932"/>
      <c r="AH115" s="932"/>
      <c r="AI115" s="932"/>
      <c r="AJ115" s="933"/>
      <c r="AK115" s="934">
        <v>1207</v>
      </c>
      <c r="AL115" s="932"/>
      <c r="AM115" s="932"/>
      <c r="AN115" s="932"/>
      <c r="AO115" s="933"/>
      <c r="AP115" s="935">
        <v>0.1</v>
      </c>
      <c r="AQ115" s="936"/>
      <c r="AR115" s="936"/>
      <c r="AS115" s="936"/>
      <c r="AT115" s="937"/>
      <c r="AU115" s="945"/>
      <c r="AV115" s="946"/>
      <c r="AW115" s="946"/>
      <c r="AX115" s="946"/>
      <c r="AY115" s="946"/>
      <c r="AZ115" s="828" t="s">
        <v>434</v>
      </c>
      <c r="BA115" s="765"/>
      <c r="BB115" s="765"/>
      <c r="BC115" s="765"/>
      <c r="BD115" s="765"/>
      <c r="BE115" s="765"/>
      <c r="BF115" s="765"/>
      <c r="BG115" s="765"/>
      <c r="BH115" s="765"/>
      <c r="BI115" s="765"/>
      <c r="BJ115" s="765"/>
      <c r="BK115" s="765"/>
      <c r="BL115" s="765"/>
      <c r="BM115" s="765"/>
      <c r="BN115" s="765"/>
      <c r="BO115" s="765"/>
      <c r="BP115" s="766"/>
      <c r="BQ115" s="829" t="s">
        <v>122</v>
      </c>
      <c r="BR115" s="830"/>
      <c r="BS115" s="830"/>
      <c r="BT115" s="830"/>
      <c r="BU115" s="830"/>
      <c r="BV115" s="830" t="s">
        <v>122</v>
      </c>
      <c r="BW115" s="830"/>
      <c r="BX115" s="830"/>
      <c r="BY115" s="830"/>
      <c r="BZ115" s="830"/>
      <c r="CA115" s="830" t="s">
        <v>122</v>
      </c>
      <c r="CB115" s="830"/>
      <c r="CC115" s="830"/>
      <c r="CD115" s="830"/>
      <c r="CE115" s="830"/>
      <c r="CF115" s="888" t="s">
        <v>122</v>
      </c>
      <c r="CG115" s="889"/>
      <c r="CH115" s="889"/>
      <c r="CI115" s="889"/>
      <c r="CJ115" s="889"/>
      <c r="CK115" s="940"/>
      <c r="CL115" s="834"/>
      <c r="CM115" s="828" t="s">
        <v>435</v>
      </c>
      <c r="CN115" s="765"/>
      <c r="CO115" s="765"/>
      <c r="CP115" s="765"/>
      <c r="CQ115" s="765"/>
      <c r="CR115" s="765"/>
      <c r="CS115" s="765"/>
      <c r="CT115" s="765"/>
      <c r="CU115" s="765"/>
      <c r="CV115" s="765"/>
      <c r="CW115" s="765"/>
      <c r="CX115" s="765"/>
      <c r="CY115" s="765"/>
      <c r="CZ115" s="765"/>
      <c r="DA115" s="765"/>
      <c r="DB115" s="765"/>
      <c r="DC115" s="765"/>
      <c r="DD115" s="765"/>
      <c r="DE115" s="765"/>
      <c r="DF115" s="766"/>
      <c r="DG115" s="792" t="s">
        <v>122</v>
      </c>
      <c r="DH115" s="793"/>
      <c r="DI115" s="793"/>
      <c r="DJ115" s="793"/>
      <c r="DK115" s="794"/>
      <c r="DL115" s="795" t="s">
        <v>122</v>
      </c>
      <c r="DM115" s="793"/>
      <c r="DN115" s="793"/>
      <c r="DO115" s="793"/>
      <c r="DP115" s="794"/>
      <c r="DQ115" s="795" t="s">
        <v>122</v>
      </c>
      <c r="DR115" s="793"/>
      <c r="DS115" s="793"/>
      <c r="DT115" s="793"/>
      <c r="DU115" s="794"/>
      <c r="DV115" s="837" t="s">
        <v>122</v>
      </c>
      <c r="DW115" s="838"/>
      <c r="DX115" s="838"/>
      <c r="DY115" s="838"/>
      <c r="DZ115" s="839"/>
    </row>
    <row r="116" spans="1:130" s="212" customFormat="1" ht="26.25" customHeight="1" x14ac:dyDescent="0.2">
      <c r="A116" s="929"/>
      <c r="B116" s="930"/>
      <c r="C116" s="852" t="s">
        <v>436</v>
      </c>
      <c r="D116" s="852"/>
      <c r="E116" s="852"/>
      <c r="F116" s="852"/>
      <c r="G116" s="852"/>
      <c r="H116" s="852"/>
      <c r="I116" s="852"/>
      <c r="J116" s="852"/>
      <c r="K116" s="852"/>
      <c r="L116" s="852"/>
      <c r="M116" s="852"/>
      <c r="N116" s="852"/>
      <c r="O116" s="852"/>
      <c r="P116" s="852"/>
      <c r="Q116" s="852"/>
      <c r="R116" s="852"/>
      <c r="S116" s="852"/>
      <c r="T116" s="852"/>
      <c r="U116" s="852"/>
      <c r="V116" s="852"/>
      <c r="W116" s="852"/>
      <c r="X116" s="852"/>
      <c r="Y116" s="852"/>
      <c r="Z116" s="853"/>
      <c r="AA116" s="792">
        <v>38</v>
      </c>
      <c r="AB116" s="793"/>
      <c r="AC116" s="793"/>
      <c r="AD116" s="793"/>
      <c r="AE116" s="794"/>
      <c r="AF116" s="795">
        <v>69</v>
      </c>
      <c r="AG116" s="793"/>
      <c r="AH116" s="793"/>
      <c r="AI116" s="793"/>
      <c r="AJ116" s="794"/>
      <c r="AK116" s="795">
        <v>755</v>
      </c>
      <c r="AL116" s="793"/>
      <c r="AM116" s="793"/>
      <c r="AN116" s="793"/>
      <c r="AO116" s="794"/>
      <c r="AP116" s="837">
        <v>0</v>
      </c>
      <c r="AQ116" s="838"/>
      <c r="AR116" s="838"/>
      <c r="AS116" s="838"/>
      <c r="AT116" s="839"/>
      <c r="AU116" s="945"/>
      <c r="AV116" s="946"/>
      <c r="AW116" s="946"/>
      <c r="AX116" s="946"/>
      <c r="AY116" s="946"/>
      <c r="AZ116" s="922" t="s">
        <v>437</v>
      </c>
      <c r="BA116" s="923"/>
      <c r="BB116" s="923"/>
      <c r="BC116" s="923"/>
      <c r="BD116" s="923"/>
      <c r="BE116" s="923"/>
      <c r="BF116" s="923"/>
      <c r="BG116" s="923"/>
      <c r="BH116" s="923"/>
      <c r="BI116" s="923"/>
      <c r="BJ116" s="923"/>
      <c r="BK116" s="923"/>
      <c r="BL116" s="923"/>
      <c r="BM116" s="923"/>
      <c r="BN116" s="923"/>
      <c r="BO116" s="923"/>
      <c r="BP116" s="924"/>
      <c r="BQ116" s="829" t="s">
        <v>122</v>
      </c>
      <c r="BR116" s="830"/>
      <c r="BS116" s="830"/>
      <c r="BT116" s="830"/>
      <c r="BU116" s="830"/>
      <c r="BV116" s="830" t="s">
        <v>122</v>
      </c>
      <c r="BW116" s="830"/>
      <c r="BX116" s="830"/>
      <c r="BY116" s="830"/>
      <c r="BZ116" s="830"/>
      <c r="CA116" s="830" t="s">
        <v>122</v>
      </c>
      <c r="CB116" s="830"/>
      <c r="CC116" s="830"/>
      <c r="CD116" s="830"/>
      <c r="CE116" s="830"/>
      <c r="CF116" s="888" t="s">
        <v>122</v>
      </c>
      <c r="CG116" s="889"/>
      <c r="CH116" s="889"/>
      <c r="CI116" s="889"/>
      <c r="CJ116" s="889"/>
      <c r="CK116" s="940"/>
      <c r="CL116" s="834"/>
      <c r="CM116" s="828" t="s">
        <v>438</v>
      </c>
      <c r="CN116" s="765"/>
      <c r="CO116" s="765"/>
      <c r="CP116" s="765"/>
      <c r="CQ116" s="765"/>
      <c r="CR116" s="765"/>
      <c r="CS116" s="765"/>
      <c r="CT116" s="765"/>
      <c r="CU116" s="765"/>
      <c r="CV116" s="765"/>
      <c r="CW116" s="765"/>
      <c r="CX116" s="765"/>
      <c r="CY116" s="765"/>
      <c r="CZ116" s="765"/>
      <c r="DA116" s="765"/>
      <c r="DB116" s="765"/>
      <c r="DC116" s="765"/>
      <c r="DD116" s="765"/>
      <c r="DE116" s="765"/>
      <c r="DF116" s="766"/>
      <c r="DG116" s="792" t="s">
        <v>122</v>
      </c>
      <c r="DH116" s="793"/>
      <c r="DI116" s="793"/>
      <c r="DJ116" s="793"/>
      <c r="DK116" s="794"/>
      <c r="DL116" s="795" t="s">
        <v>122</v>
      </c>
      <c r="DM116" s="793"/>
      <c r="DN116" s="793"/>
      <c r="DO116" s="793"/>
      <c r="DP116" s="794"/>
      <c r="DQ116" s="795" t="s">
        <v>122</v>
      </c>
      <c r="DR116" s="793"/>
      <c r="DS116" s="793"/>
      <c r="DT116" s="793"/>
      <c r="DU116" s="794"/>
      <c r="DV116" s="837" t="s">
        <v>122</v>
      </c>
      <c r="DW116" s="838"/>
      <c r="DX116" s="838"/>
      <c r="DY116" s="838"/>
      <c r="DZ116" s="839"/>
    </row>
    <row r="117" spans="1:130" s="212" customFormat="1" ht="26.25" customHeight="1" x14ac:dyDescent="0.2">
      <c r="A117" s="908" t="s">
        <v>177</v>
      </c>
      <c r="B117" s="909"/>
      <c r="C117" s="909"/>
      <c r="D117" s="909"/>
      <c r="E117" s="909"/>
      <c r="F117" s="909"/>
      <c r="G117" s="909"/>
      <c r="H117" s="909"/>
      <c r="I117" s="909"/>
      <c r="J117" s="909"/>
      <c r="K117" s="909"/>
      <c r="L117" s="909"/>
      <c r="M117" s="909"/>
      <c r="N117" s="909"/>
      <c r="O117" s="909"/>
      <c r="P117" s="909"/>
      <c r="Q117" s="909"/>
      <c r="R117" s="909"/>
      <c r="S117" s="909"/>
      <c r="T117" s="909"/>
      <c r="U117" s="909"/>
      <c r="V117" s="909"/>
      <c r="W117" s="909"/>
      <c r="X117" s="909"/>
      <c r="Y117" s="890" t="s">
        <v>439</v>
      </c>
      <c r="Z117" s="910"/>
      <c r="AA117" s="915">
        <v>873086</v>
      </c>
      <c r="AB117" s="916"/>
      <c r="AC117" s="916"/>
      <c r="AD117" s="916"/>
      <c r="AE117" s="917"/>
      <c r="AF117" s="918">
        <v>864347</v>
      </c>
      <c r="AG117" s="916"/>
      <c r="AH117" s="916"/>
      <c r="AI117" s="916"/>
      <c r="AJ117" s="917"/>
      <c r="AK117" s="918">
        <v>795353</v>
      </c>
      <c r="AL117" s="916"/>
      <c r="AM117" s="916"/>
      <c r="AN117" s="916"/>
      <c r="AO117" s="917"/>
      <c r="AP117" s="919"/>
      <c r="AQ117" s="920"/>
      <c r="AR117" s="920"/>
      <c r="AS117" s="920"/>
      <c r="AT117" s="921"/>
      <c r="AU117" s="945"/>
      <c r="AV117" s="946"/>
      <c r="AW117" s="946"/>
      <c r="AX117" s="946"/>
      <c r="AY117" s="946"/>
      <c r="AZ117" s="876" t="s">
        <v>440</v>
      </c>
      <c r="BA117" s="877"/>
      <c r="BB117" s="877"/>
      <c r="BC117" s="877"/>
      <c r="BD117" s="877"/>
      <c r="BE117" s="877"/>
      <c r="BF117" s="877"/>
      <c r="BG117" s="877"/>
      <c r="BH117" s="877"/>
      <c r="BI117" s="877"/>
      <c r="BJ117" s="877"/>
      <c r="BK117" s="877"/>
      <c r="BL117" s="877"/>
      <c r="BM117" s="877"/>
      <c r="BN117" s="877"/>
      <c r="BO117" s="877"/>
      <c r="BP117" s="878"/>
      <c r="BQ117" s="829" t="s">
        <v>122</v>
      </c>
      <c r="BR117" s="830"/>
      <c r="BS117" s="830"/>
      <c r="BT117" s="830"/>
      <c r="BU117" s="830"/>
      <c r="BV117" s="830" t="s">
        <v>122</v>
      </c>
      <c r="BW117" s="830"/>
      <c r="BX117" s="830"/>
      <c r="BY117" s="830"/>
      <c r="BZ117" s="830"/>
      <c r="CA117" s="830" t="s">
        <v>122</v>
      </c>
      <c r="CB117" s="830"/>
      <c r="CC117" s="830"/>
      <c r="CD117" s="830"/>
      <c r="CE117" s="830"/>
      <c r="CF117" s="888" t="s">
        <v>122</v>
      </c>
      <c r="CG117" s="889"/>
      <c r="CH117" s="889"/>
      <c r="CI117" s="889"/>
      <c r="CJ117" s="889"/>
      <c r="CK117" s="940"/>
      <c r="CL117" s="834"/>
      <c r="CM117" s="828" t="s">
        <v>441</v>
      </c>
      <c r="CN117" s="765"/>
      <c r="CO117" s="765"/>
      <c r="CP117" s="765"/>
      <c r="CQ117" s="765"/>
      <c r="CR117" s="765"/>
      <c r="CS117" s="765"/>
      <c r="CT117" s="765"/>
      <c r="CU117" s="765"/>
      <c r="CV117" s="765"/>
      <c r="CW117" s="765"/>
      <c r="CX117" s="765"/>
      <c r="CY117" s="765"/>
      <c r="CZ117" s="765"/>
      <c r="DA117" s="765"/>
      <c r="DB117" s="765"/>
      <c r="DC117" s="765"/>
      <c r="DD117" s="765"/>
      <c r="DE117" s="765"/>
      <c r="DF117" s="766"/>
      <c r="DG117" s="792" t="s">
        <v>122</v>
      </c>
      <c r="DH117" s="793"/>
      <c r="DI117" s="793"/>
      <c r="DJ117" s="793"/>
      <c r="DK117" s="794"/>
      <c r="DL117" s="795" t="s">
        <v>122</v>
      </c>
      <c r="DM117" s="793"/>
      <c r="DN117" s="793"/>
      <c r="DO117" s="793"/>
      <c r="DP117" s="794"/>
      <c r="DQ117" s="795" t="s">
        <v>122</v>
      </c>
      <c r="DR117" s="793"/>
      <c r="DS117" s="793"/>
      <c r="DT117" s="793"/>
      <c r="DU117" s="794"/>
      <c r="DV117" s="837" t="s">
        <v>122</v>
      </c>
      <c r="DW117" s="838"/>
      <c r="DX117" s="838"/>
      <c r="DY117" s="838"/>
      <c r="DZ117" s="839"/>
    </row>
    <row r="118" spans="1:130" s="212" customFormat="1" ht="26.25" customHeight="1" x14ac:dyDescent="0.2">
      <c r="A118" s="908" t="s">
        <v>415</v>
      </c>
      <c r="B118" s="909"/>
      <c r="C118" s="909"/>
      <c r="D118" s="909"/>
      <c r="E118" s="909"/>
      <c r="F118" s="909"/>
      <c r="G118" s="909"/>
      <c r="H118" s="909"/>
      <c r="I118" s="909"/>
      <c r="J118" s="909"/>
      <c r="K118" s="909"/>
      <c r="L118" s="909"/>
      <c r="M118" s="909"/>
      <c r="N118" s="909"/>
      <c r="O118" s="909"/>
      <c r="P118" s="909"/>
      <c r="Q118" s="909"/>
      <c r="R118" s="909"/>
      <c r="S118" s="909"/>
      <c r="T118" s="909"/>
      <c r="U118" s="909"/>
      <c r="V118" s="909"/>
      <c r="W118" s="909"/>
      <c r="X118" s="909"/>
      <c r="Y118" s="909"/>
      <c r="Z118" s="910"/>
      <c r="AA118" s="911" t="s">
        <v>412</v>
      </c>
      <c r="AB118" s="909"/>
      <c r="AC118" s="909"/>
      <c r="AD118" s="909"/>
      <c r="AE118" s="910"/>
      <c r="AF118" s="911" t="s">
        <v>413</v>
      </c>
      <c r="AG118" s="909"/>
      <c r="AH118" s="909"/>
      <c r="AI118" s="909"/>
      <c r="AJ118" s="910"/>
      <c r="AK118" s="911" t="s">
        <v>294</v>
      </c>
      <c r="AL118" s="909"/>
      <c r="AM118" s="909"/>
      <c r="AN118" s="909"/>
      <c r="AO118" s="910"/>
      <c r="AP118" s="912" t="s">
        <v>414</v>
      </c>
      <c r="AQ118" s="913"/>
      <c r="AR118" s="913"/>
      <c r="AS118" s="913"/>
      <c r="AT118" s="914"/>
      <c r="AU118" s="945"/>
      <c r="AV118" s="946"/>
      <c r="AW118" s="946"/>
      <c r="AX118" s="946"/>
      <c r="AY118" s="946"/>
      <c r="AZ118" s="851" t="s">
        <v>442</v>
      </c>
      <c r="BA118" s="852"/>
      <c r="BB118" s="852"/>
      <c r="BC118" s="852"/>
      <c r="BD118" s="852"/>
      <c r="BE118" s="852"/>
      <c r="BF118" s="852"/>
      <c r="BG118" s="852"/>
      <c r="BH118" s="852"/>
      <c r="BI118" s="852"/>
      <c r="BJ118" s="852"/>
      <c r="BK118" s="852"/>
      <c r="BL118" s="852"/>
      <c r="BM118" s="852"/>
      <c r="BN118" s="852"/>
      <c r="BO118" s="852"/>
      <c r="BP118" s="853"/>
      <c r="BQ118" s="892" t="s">
        <v>122</v>
      </c>
      <c r="BR118" s="858"/>
      <c r="BS118" s="858"/>
      <c r="BT118" s="858"/>
      <c r="BU118" s="858"/>
      <c r="BV118" s="858" t="s">
        <v>122</v>
      </c>
      <c r="BW118" s="858"/>
      <c r="BX118" s="858"/>
      <c r="BY118" s="858"/>
      <c r="BZ118" s="858"/>
      <c r="CA118" s="858" t="s">
        <v>122</v>
      </c>
      <c r="CB118" s="858"/>
      <c r="CC118" s="858"/>
      <c r="CD118" s="858"/>
      <c r="CE118" s="858"/>
      <c r="CF118" s="888" t="s">
        <v>122</v>
      </c>
      <c r="CG118" s="889"/>
      <c r="CH118" s="889"/>
      <c r="CI118" s="889"/>
      <c r="CJ118" s="889"/>
      <c r="CK118" s="940"/>
      <c r="CL118" s="834"/>
      <c r="CM118" s="828" t="s">
        <v>443</v>
      </c>
      <c r="CN118" s="765"/>
      <c r="CO118" s="765"/>
      <c r="CP118" s="765"/>
      <c r="CQ118" s="765"/>
      <c r="CR118" s="765"/>
      <c r="CS118" s="765"/>
      <c r="CT118" s="765"/>
      <c r="CU118" s="765"/>
      <c r="CV118" s="765"/>
      <c r="CW118" s="765"/>
      <c r="CX118" s="765"/>
      <c r="CY118" s="765"/>
      <c r="CZ118" s="765"/>
      <c r="DA118" s="765"/>
      <c r="DB118" s="765"/>
      <c r="DC118" s="765"/>
      <c r="DD118" s="765"/>
      <c r="DE118" s="765"/>
      <c r="DF118" s="766"/>
      <c r="DG118" s="792" t="s">
        <v>122</v>
      </c>
      <c r="DH118" s="793"/>
      <c r="DI118" s="793"/>
      <c r="DJ118" s="793"/>
      <c r="DK118" s="794"/>
      <c r="DL118" s="795" t="s">
        <v>122</v>
      </c>
      <c r="DM118" s="793"/>
      <c r="DN118" s="793"/>
      <c r="DO118" s="793"/>
      <c r="DP118" s="794"/>
      <c r="DQ118" s="795" t="s">
        <v>122</v>
      </c>
      <c r="DR118" s="793"/>
      <c r="DS118" s="793"/>
      <c r="DT118" s="793"/>
      <c r="DU118" s="794"/>
      <c r="DV118" s="837" t="s">
        <v>122</v>
      </c>
      <c r="DW118" s="838"/>
      <c r="DX118" s="838"/>
      <c r="DY118" s="838"/>
      <c r="DZ118" s="839"/>
    </row>
    <row r="119" spans="1:130" s="212" customFormat="1" ht="26.25" customHeight="1" x14ac:dyDescent="0.2">
      <c r="A119" s="831" t="s">
        <v>418</v>
      </c>
      <c r="B119" s="832"/>
      <c r="C119" s="873" t="s">
        <v>419</v>
      </c>
      <c r="D119" s="821"/>
      <c r="E119" s="821"/>
      <c r="F119" s="821"/>
      <c r="G119" s="821"/>
      <c r="H119" s="821"/>
      <c r="I119" s="821"/>
      <c r="J119" s="821"/>
      <c r="K119" s="821"/>
      <c r="L119" s="821"/>
      <c r="M119" s="821"/>
      <c r="N119" s="821"/>
      <c r="O119" s="821"/>
      <c r="P119" s="821"/>
      <c r="Q119" s="821"/>
      <c r="R119" s="821"/>
      <c r="S119" s="821"/>
      <c r="T119" s="821"/>
      <c r="U119" s="821"/>
      <c r="V119" s="821"/>
      <c r="W119" s="821"/>
      <c r="X119" s="821"/>
      <c r="Y119" s="821"/>
      <c r="Z119" s="822"/>
      <c r="AA119" s="901" t="s">
        <v>122</v>
      </c>
      <c r="AB119" s="902"/>
      <c r="AC119" s="902"/>
      <c r="AD119" s="902"/>
      <c r="AE119" s="903"/>
      <c r="AF119" s="904" t="s">
        <v>122</v>
      </c>
      <c r="AG119" s="902"/>
      <c r="AH119" s="902"/>
      <c r="AI119" s="902"/>
      <c r="AJ119" s="903"/>
      <c r="AK119" s="904" t="s">
        <v>122</v>
      </c>
      <c r="AL119" s="902"/>
      <c r="AM119" s="902"/>
      <c r="AN119" s="902"/>
      <c r="AO119" s="903"/>
      <c r="AP119" s="905" t="s">
        <v>122</v>
      </c>
      <c r="AQ119" s="906"/>
      <c r="AR119" s="906"/>
      <c r="AS119" s="906"/>
      <c r="AT119" s="907"/>
      <c r="AU119" s="947"/>
      <c r="AV119" s="948"/>
      <c r="AW119" s="948"/>
      <c r="AX119" s="948"/>
      <c r="AY119" s="948"/>
      <c r="AZ119" s="233" t="s">
        <v>177</v>
      </c>
      <c r="BA119" s="233"/>
      <c r="BB119" s="233"/>
      <c r="BC119" s="233"/>
      <c r="BD119" s="233"/>
      <c r="BE119" s="233"/>
      <c r="BF119" s="233"/>
      <c r="BG119" s="233"/>
      <c r="BH119" s="233"/>
      <c r="BI119" s="233"/>
      <c r="BJ119" s="233"/>
      <c r="BK119" s="233"/>
      <c r="BL119" s="233"/>
      <c r="BM119" s="233"/>
      <c r="BN119" s="233"/>
      <c r="BO119" s="890" t="s">
        <v>444</v>
      </c>
      <c r="BP119" s="891"/>
      <c r="BQ119" s="892">
        <v>9277994</v>
      </c>
      <c r="BR119" s="858"/>
      <c r="BS119" s="858"/>
      <c r="BT119" s="858"/>
      <c r="BU119" s="858"/>
      <c r="BV119" s="858">
        <v>8687452</v>
      </c>
      <c r="BW119" s="858"/>
      <c r="BX119" s="858"/>
      <c r="BY119" s="858"/>
      <c r="BZ119" s="858"/>
      <c r="CA119" s="858">
        <v>8343180</v>
      </c>
      <c r="CB119" s="858"/>
      <c r="CC119" s="858"/>
      <c r="CD119" s="858"/>
      <c r="CE119" s="858"/>
      <c r="CF119" s="761"/>
      <c r="CG119" s="762"/>
      <c r="CH119" s="762"/>
      <c r="CI119" s="762"/>
      <c r="CJ119" s="847"/>
      <c r="CK119" s="941"/>
      <c r="CL119" s="836"/>
      <c r="CM119" s="851" t="s">
        <v>445</v>
      </c>
      <c r="CN119" s="852"/>
      <c r="CO119" s="852"/>
      <c r="CP119" s="852"/>
      <c r="CQ119" s="852"/>
      <c r="CR119" s="852"/>
      <c r="CS119" s="852"/>
      <c r="CT119" s="852"/>
      <c r="CU119" s="852"/>
      <c r="CV119" s="852"/>
      <c r="CW119" s="852"/>
      <c r="CX119" s="852"/>
      <c r="CY119" s="852"/>
      <c r="CZ119" s="852"/>
      <c r="DA119" s="852"/>
      <c r="DB119" s="852"/>
      <c r="DC119" s="852"/>
      <c r="DD119" s="852"/>
      <c r="DE119" s="852"/>
      <c r="DF119" s="853"/>
      <c r="DG119" s="776" t="s">
        <v>122</v>
      </c>
      <c r="DH119" s="777"/>
      <c r="DI119" s="777"/>
      <c r="DJ119" s="777"/>
      <c r="DK119" s="778"/>
      <c r="DL119" s="779" t="s">
        <v>122</v>
      </c>
      <c r="DM119" s="777"/>
      <c r="DN119" s="777"/>
      <c r="DO119" s="777"/>
      <c r="DP119" s="778"/>
      <c r="DQ119" s="779" t="s">
        <v>122</v>
      </c>
      <c r="DR119" s="777"/>
      <c r="DS119" s="777"/>
      <c r="DT119" s="777"/>
      <c r="DU119" s="778"/>
      <c r="DV119" s="861" t="s">
        <v>122</v>
      </c>
      <c r="DW119" s="862"/>
      <c r="DX119" s="862"/>
      <c r="DY119" s="862"/>
      <c r="DZ119" s="863"/>
    </row>
    <row r="120" spans="1:130" s="212" customFormat="1" ht="26.25" customHeight="1" x14ac:dyDescent="0.2">
      <c r="A120" s="833"/>
      <c r="B120" s="834"/>
      <c r="C120" s="828" t="s">
        <v>422</v>
      </c>
      <c r="D120" s="765"/>
      <c r="E120" s="765"/>
      <c r="F120" s="765"/>
      <c r="G120" s="765"/>
      <c r="H120" s="765"/>
      <c r="I120" s="765"/>
      <c r="J120" s="765"/>
      <c r="K120" s="765"/>
      <c r="L120" s="765"/>
      <c r="M120" s="765"/>
      <c r="N120" s="765"/>
      <c r="O120" s="765"/>
      <c r="P120" s="765"/>
      <c r="Q120" s="765"/>
      <c r="R120" s="765"/>
      <c r="S120" s="765"/>
      <c r="T120" s="765"/>
      <c r="U120" s="765"/>
      <c r="V120" s="765"/>
      <c r="W120" s="765"/>
      <c r="X120" s="765"/>
      <c r="Y120" s="765"/>
      <c r="Z120" s="766"/>
      <c r="AA120" s="792" t="s">
        <v>122</v>
      </c>
      <c r="AB120" s="793"/>
      <c r="AC120" s="793"/>
      <c r="AD120" s="793"/>
      <c r="AE120" s="794"/>
      <c r="AF120" s="795" t="s">
        <v>122</v>
      </c>
      <c r="AG120" s="793"/>
      <c r="AH120" s="793"/>
      <c r="AI120" s="793"/>
      <c r="AJ120" s="794"/>
      <c r="AK120" s="795" t="s">
        <v>122</v>
      </c>
      <c r="AL120" s="793"/>
      <c r="AM120" s="793"/>
      <c r="AN120" s="793"/>
      <c r="AO120" s="794"/>
      <c r="AP120" s="837" t="s">
        <v>122</v>
      </c>
      <c r="AQ120" s="838"/>
      <c r="AR120" s="838"/>
      <c r="AS120" s="838"/>
      <c r="AT120" s="839"/>
      <c r="AU120" s="893" t="s">
        <v>446</v>
      </c>
      <c r="AV120" s="894"/>
      <c r="AW120" s="894"/>
      <c r="AX120" s="894"/>
      <c r="AY120" s="895"/>
      <c r="AZ120" s="873" t="s">
        <v>447</v>
      </c>
      <c r="BA120" s="821"/>
      <c r="BB120" s="821"/>
      <c r="BC120" s="821"/>
      <c r="BD120" s="821"/>
      <c r="BE120" s="821"/>
      <c r="BF120" s="821"/>
      <c r="BG120" s="821"/>
      <c r="BH120" s="821"/>
      <c r="BI120" s="821"/>
      <c r="BJ120" s="821"/>
      <c r="BK120" s="821"/>
      <c r="BL120" s="821"/>
      <c r="BM120" s="821"/>
      <c r="BN120" s="821"/>
      <c r="BO120" s="821"/>
      <c r="BP120" s="822"/>
      <c r="BQ120" s="874">
        <v>1769637</v>
      </c>
      <c r="BR120" s="855"/>
      <c r="BS120" s="855"/>
      <c r="BT120" s="855"/>
      <c r="BU120" s="855"/>
      <c r="BV120" s="855">
        <v>1864976</v>
      </c>
      <c r="BW120" s="855"/>
      <c r="BX120" s="855"/>
      <c r="BY120" s="855"/>
      <c r="BZ120" s="855"/>
      <c r="CA120" s="855">
        <v>1920086</v>
      </c>
      <c r="CB120" s="855"/>
      <c r="CC120" s="855"/>
      <c r="CD120" s="855"/>
      <c r="CE120" s="855"/>
      <c r="CF120" s="879">
        <v>97</v>
      </c>
      <c r="CG120" s="880"/>
      <c r="CH120" s="880"/>
      <c r="CI120" s="880"/>
      <c r="CJ120" s="880"/>
      <c r="CK120" s="881" t="s">
        <v>448</v>
      </c>
      <c r="CL120" s="865"/>
      <c r="CM120" s="865"/>
      <c r="CN120" s="865"/>
      <c r="CO120" s="866"/>
      <c r="CP120" s="885" t="s">
        <v>449</v>
      </c>
      <c r="CQ120" s="886"/>
      <c r="CR120" s="886"/>
      <c r="CS120" s="886"/>
      <c r="CT120" s="886"/>
      <c r="CU120" s="886"/>
      <c r="CV120" s="886"/>
      <c r="CW120" s="886"/>
      <c r="CX120" s="886"/>
      <c r="CY120" s="886"/>
      <c r="CZ120" s="886"/>
      <c r="DA120" s="886"/>
      <c r="DB120" s="886"/>
      <c r="DC120" s="886"/>
      <c r="DD120" s="886"/>
      <c r="DE120" s="886"/>
      <c r="DF120" s="887"/>
      <c r="DG120" s="874" t="s">
        <v>122</v>
      </c>
      <c r="DH120" s="855"/>
      <c r="DI120" s="855"/>
      <c r="DJ120" s="855"/>
      <c r="DK120" s="855"/>
      <c r="DL120" s="855" t="s">
        <v>122</v>
      </c>
      <c r="DM120" s="855"/>
      <c r="DN120" s="855"/>
      <c r="DO120" s="855"/>
      <c r="DP120" s="855"/>
      <c r="DQ120" s="855">
        <v>777323</v>
      </c>
      <c r="DR120" s="855"/>
      <c r="DS120" s="855"/>
      <c r="DT120" s="855"/>
      <c r="DU120" s="855"/>
      <c r="DV120" s="856">
        <v>39.299999999999997</v>
      </c>
      <c r="DW120" s="856"/>
      <c r="DX120" s="856"/>
      <c r="DY120" s="856"/>
      <c r="DZ120" s="857"/>
    </row>
    <row r="121" spans="1:130" s="212" customFormat="1" ht="26.25" customHeight="1" x14ac:dyDescent="0.2">
      <c r="A121" s="833"/>
      <c r="B121" s="834"/>
      <c r="C121" s="876" t="s">
        <v>450</v>
      </c>
      <c r="D121" s="877"/>
      <c r="E121" s="877"/>
      <c r="F121" s="877"/>
      <c r="G121" s="877"/>
      <c r="H121" s="877"/>
      <c r="I121" s="877"/>
      <c r="J121" s="877"/>
      <c r="K121" s="877"/>
      <c r="L121" s="877"/>
      <c r="M121" s="877"/>
      <c r="N121" s="877"/>
      <c r="O121" s="877"/>
      <c r="P121" s="877"/>
      <c r="Q121" s="877"/>
      <c r="R121" s="877"/>
      <c r="S121" s="877"/>
      <c r="T121" s="877"/>
      <c r="U121" s="877"/>
      <c r="V121" s="877"/>
      <c r="W121" s="877"/>
      <c r="X121" s="877"/>
      <c r="Y121" s="877"/>
      <c r="Z121" s="878"/>
      <c r="AA121" s="792" t="s">
        <v>122</v>
      </c>
      <c r="AB121" s="793"/>
      <c r="AC121" s="793"/>
      <c r="AD121" s="793"/>
      <c r="AE121" s="794"/>
      <c r="AF121" s="795" t="s">
        <v>122</v>
      </c>
      <c r="AG121" s="793"/>
      <c r="AH121" s="793"/>
      <c r="AI121" s="793"/>
      <c r="AJ121" s="794"/>
      <c r="AK121" s="795" t="s">
        <v>122</v>
      </c>
      <c r="AL121" s="793"/>
      <c r="AM121" s="793"/>
      <c r="AN121" s="793"/>
      <c r="AO121" s="794"/>
      <c r="AP121" s="837" t="s">
        <v>122</v>
      </c>
      <c r="AQ121" s="838"/>
      <c r="AR121" s="838"/>
      <c r="AS121" s="838"/>
      <c r="AT121" s="839"/>
      <c r="AU121" s="896"/>
      <c r="AV121" s="897"/>
      <c r="AW121" s="897"/>
      <c r="AX121" s="897"/>
      <c r="AY121" s="898"/>
      <c r="AZ121" s="828" t="s">
        <v>451</v>
      </c>
      <c r="BA121" s="765"/>
      <c r="BB121" s="765"/>
      <c r="BC121" s="765"/>
      <c r="BD121" s="765"/>
      <c r="BE121" s="765"/>
      <c r="BF121" s="765"/>
      <c r="BG121" s="765"/>
      <c r="BH121" s="765"/>
      <c r="BI121" s="765"/>
      <c r="BJ121" s="765"/>
      <c r="BK121" s="765"/>
      <c r="BL121" s="765"/>
      <c r="BM121" s="765"/>
      <c r="BN121" s="765"/>
      <c r="BO121" s="765"/>
      <c r="BP121" s="766"/>
      <c r="BQ121" s="829">
        <v>11299</v>
      </c>
      <c r="BR121" s="830"/>
      <c r="BS121" s="830"/>
      <c r="BT121" s="830"/>
      <c r="BU121" s="830"/>
      <c r="BV121" s="830">
        <v>17833</v>
      </c>
      <c r="BW121" s="830"/>
      <c r="BX121" s="830"/>
      <c r="BY121" s="830"/>
      <c r="BZ121" s="830"/>
      <c r="CA121" s="830">
        <v>18200</v>
      </c>
      <c r="CB121" s="830"/>
      <c r="CC121" s="830"/>
      <c r="CD121" s="830"/>
      <c r="CE121" s="830"/>
      <c r="CF121" s="888">
        <v>0.9</v>
      </c>
      <c r="CG121" s="889"/>
      <c r="CH121" s="889"/>
      <c r="CI121" s="889"/>
      <c r="CJ121" s="889"/>
      <c r="CK121" s="882"/>
      <c r="CL121" s="868"/>
      <c r="CM121" s="868"/>
      <c r="CN121" s="868"/>
      <c r="CO121" s="869"/>
      <c r="CP121" s="848" t="s">
        <v>390</v>
      </c>
      <c r="CQ121" s="849"/>
      <c r="CR121" s="849"/>
      <c r="CS121" s="849"/>
      <c r="CT121" s="849"/>
      <c r="CU121" s="849"/>
      <c r="CV121" s="849"/>
      <c r="CW121" s="849"/>
      <c r="CX121" s="849"/>
      <c r="CY121" s="849"/>
      <c r="CZ121" s="849"/>
      <c r="DA121" s="849"/>
      <c r="DB121" s="849"/>
      <c r="DC121" s="849"/>
      <c r="DD121" s="849"/>
      <c r="DE121" s="849"/>
      <c r="DF121" s="850"/>
      <c r="DG121" s="829">
        <v>61900</v>
      </c>
      <c r="DH121" s="830"/>
      <c r="DI121" s="830"/>
      <c r="DJ121" s="830"/>
      <c r="DK121" s="830"/>
      <c r="DL121" s="830">
        <v>49174</v>
      </c>
      <c r="DM121" s="830"/>
      <c r="DN121" s="830"/>
      <c r="DO121" s="830"/>
      <c r="DP121" s="830"/>
      <c r="DQ121" s="830">
        <v>44779</v>
      </c>
      <c r="DR121" s="830"/>
      <c r="DS121" s="830"/>
      <c r="DT121" s="830"/>
      <c r="DU121" s="830"/>
      <c r="DV121" s="807">
        <v>2.2999999999999998</v>
      </c>
      <c r="DW121" s="807"/>
      <c r="DX121" s="807"/>
      <c r="DY121" s="807"/>
      <c r="DZ121" s="808"/>
    </row>
    <row r="122" spans="1:130" s="212" customFormat="1" ht="26.25" customHeight="1" x14ac:dyDescent="0.2">
      <c r="A122" s="833"/>
      <c r="B122" s="834"/>
      <c r="C122" s="828" t="s">
        <v>432</v>
      </c>
      <c r="D122" s="765"/>
      <c r="E122" s="765"/>
      <c r="F122" s="765"/>
      <c r="G122" s="765"/>
      <c r="H122" s="765"/>
      <c r="I122" s="765"/>
      <c r="J122" s="765"/>
      <c r="K122" s="765"/>
      <c r="L122" s="765"/>
      <c r="M122" s="765"/>
      <c r="N122" s="765"/>
      <c r="O122" s="765"/>
      <c r="P122" s="765"/>
      <c r="Q122" s="765"/>
      <c r="R122" s="765"/>
      <c r="S122" s="765"/>
      <c r="T122" s="765"/>
      <c r="U122" s="765"/>
      <c r="V122" s="765"/>
      <c r="W122" s="765"/>
      <c r="X122" s="765"/>
      <c r="Y122" s="765"/>
      <c r="Z122" s="766"/>
      <c r="AA122" s="792" t="s">
        <v>122</v>
      </c>
      <c r="AB122" s="793"/>
      <c r="AC122" s="793"/>
      <c r="AD122" s="793"/>
      <c r="AE122" s="794"/>
      <c r="AF122" s="795" t="s">
        <v>122</v>
      </c>
      <c r="AG122" s="793"/>
      <c r="AH122" s="793"/>
      <c r="AI122" s="793"/>
      <c r="AJ122" s="794"/>
      <c r="AK122" s="795" t="s">
        <v>122</v>
      </c>
      <c r="AL122" s="793"/>
      <c r="AM122" s="793"/>
      <c r="AN122" s="793"/>
      <c r="AO122" s="794"/>
      <c r="AP122" s="837" t="s">
        <v>122</v>
      </c>
      <c r="AQ122" s="838"/>
      <c r="AR122" s="838"/>
      <c r="AS122" s="838"/>
      <c r="AT122" s="839"/>
      <c r="AU122" s="896"/>
      <c r="AV122" s="897"/>
      <c r="AW122" s="897"/>
      <c r="AX122" s="897"/>
      <c r="AY122" s="898"/>
      <c r="AZ122" s="851" t="s">
        <v>452</v>
      </c>
      <c r="BA122" s="852"/>
      <c r="BB122" s="852"/>
      <c r="BC122" s="852"/>
      <c r="BD122" s="852"/>
      <c r="BE122" s="852"/>
      <c r="BF122" s="852"/>
      <c r="BG122" s="852"/>
      <c r="BH122" s="852"/>
      <c r="BI122" s="852"/>
      <c r="BJ122" s="852"/>
      <c r="BK122" s="852"/>
      <c r="BL122" s="852"/>
      <c r="BM122" s="852"/>
      <c r="BN122" s="852"/>
      <c r="BO122" s="852"/>
      <c r="BP122" s="853"/>
      <c r="BQ122" s="892">
        <v>5664035</v>
      </c>
      <c r="BR122" s="858"/>
      <c r="BS122" s="858"/>
      <c r="BT122" s="858"/>
      <c r="BU122" s="858"/>
      <c r="BV122" s="858">
        <v>5224175</v>
      </c>
      <c r="BW122" s="858"/>
      <c r="BX122" s="858"/>
      <c r="BY122" s="858"/>
      <c r="BZ122" s="858"/>
      <c r="CA122" s="858">
        <v>4798906</v>
      </c>
      <c r="CB122" s="858"/>
      <c r="CC122" s="858"/>
      <c r="CD122" s="858"/>
      <c r="CE122" s="858"/>
      <c r="CF122" s="859">
        <v>242.5</v>
      </c>
      <c r="CG122" s="860"/>
      <c r="CH122" s="860"/>
      <c r="CI122" s="860"/>
      <c r="CJ122" s="860"/>
      <c r="CK122" s="882"/>
      <c r="CL122" s="868"/>
      <c r="CM122" s="868"/>
      <c r="CN122" s="868"/>
      <c r="CO122" s="869"/>
      <c r="CP122" s="848" t="s">
        <v>453</v>
      </c>
      <c r="CQ122" s="849"/>
      <c r="CR122" s="849"/>
      <c r="CS122" s="849"/>
      <c r="CT122" s="849"/>
      <c r="CU122" s="849"/>
      <c r="CV122" s="849"/>
      <c r="CW122" s="849"/>
      <c r="CX122" s="849"/>
      <c r="CY122" s="849"/>
      <c r="CZ122" s="849"/>
      <c r="DA122" s="849"/>
      <c r="DB122" s="849"/>
      <c r="DC122" s="849"/>
      <c r="DD122" s="849"/>
      <c r="DE122" s="849"/>
      <c r="DF122" s="850"/>
      <c r="DG122" s="829" t="s">
        <v>122</v>
      </c>
      <c r="DH122" s="830"/>
      <c r="DI122" s="830"/>
      <c r="DJ122" s="830"/>
      <c r="DK122" s="830"/>
      <c r="DL122" s="830" t="s">
        <v>122</v>
      </c>
      <c r="DM122" s="830"/>
      <c r="DN122" s="830"/>
      <c r="DO122" s="830"/>
      <c r="DP122" s="830"/>
      <c r="DQ122" s="830">
        <v>3299</v>
      </c>
      <c r="DR122" s="830"/>
      <c r="DS122" s="830"/>
      <c r="DT122" s="830"/>
      <c r="DU122" s="830"/>
      <c r="DV122" s="807">
        <v>0.2</v>
      </c>
      <c r="DW122" s="807"/>
      <c r="DX122" s="807"/>
      <c r="DY122" s="807"/>
      <c r="DZ122" s="808"/>
    </row>
    <row r="123" spans="1:130" s="212" customFormat="1" ht="26.25" customHeight="1" x14ac:dyDescent="0.2">
      <c r="A123" s="833"/>
      <c r="B123" s="834"/>
      <c r="C123" s="828" t="s">
        <v>438</v>
      </c>
      <c r="D123" s="765"/>
      <c r="E123" s="765"/>
      <c r="F123" s="765"/>
      <c r="G123" s="765"/>
      <c r="H123" s="765"/>
      <c r="I123" s="765"/>
      <c r="J123" s="765"/>
      <c r="K123" s="765"/>
      <c r="L123" s="765"/>
      <c r="M123" s="765"/>
      <c r="N123" s="765"/>
      <c r="O123" s="765"/>
      <c r="P123" s="765"/>
      <c r="Q123" s="765"/>
      <c r="R123" s="765"/>
      <c r="S123" s="765"/>
      <c r="T123" s="765"/>
      <c r="U123" s="765"/>
      <c r="V123" s="765"/>
      <c r="W123" s="765"/>
      <c r="X123" s="765"/>
      <c r="Y123" s="765"/>
      <c r="Z123" s="766"/>
      <c r="AA123" s="792" t="s">
        <v>122</v>
      </c>
      <c r="AB123" s="793"/>
      <c r="AC123" s="793"/>
      <c r="AD123" s="793"/>
      <c r="AE123" s="794"/>
      <c r="AF123" s="795" t="s">
        <v>122</v>
      </c>
      <c r="AG123" s="793"/>
      <c r="AH123" s="793"/>
      <c r="AI123" s="793"/>
      <c r="AJ123" s="794"/>
      <c r="AK123" s="795" t="s">
        <v>122</v>
      </c>
      <c r="AL123" s="793"/>
      <c r="AM123" s="793"/>
      <c r="AN123" s="793"/>
      <c r="AO123" s="794"/>
      <c r="AP123" s="837" t="s">
        <v>122</v>
      </c>
      <c r="AQ123" s="838"/>
      <c r="AR123" s="838"/>
      <c r="AS123" s="838"/>
      <c r="AT123" s="839"/>
      <c r="AU123" s="899"/>
      <c r="AV123" s="900"/>
      <c r="AW123" s="900"/>
      <c r="AX123" s="900"/>
      <c r="AY123" s="900"/>
      <c r="AZ123" s="233" t="s">
        <v>177</v>
      </c>
      <c r="BA123" s="233"/>
      <c r="BB123" s="233"/>
      <c r="BC123" s="233"/>
      <c r="BD123" s="233"/>
      <c r="BE123" s="233"/>
      <c r="BF123" s="233"/>
      <c r="BG123" s="233"/>
      <c r="BH123" s="233"/>
      <c r="BI123" s="233"/>
      <c r="BJ123" s="233"/>
      <c r="BK123" s="233"/>
      <c r="BL123" s="233"/>
      <c r="BM123" s="233"/>
      <c r="BN123" s="233"/>
      <c r="BO123" s="890" t="s">
        <v>454</v>
      </c>
      <c r="BP123" s="891"/>
      <c r="BQ123" s="845">
        <v>7444971</v>
      </c>
      <c r="BR123" s="846"/>
      <c r="BS123" s="846"/>
      <c r="BT123" s="846"/>
      <c r="BU123" s="846"/>
      <c r="BV123" s="846">
        <v>7106984</v>
      </c>
      <c r="BW123" s="846"/>
      <c r="BX123" s="846"/>
      <c r="BY123" s="846"/>
      <c r="BZ123" s="846"/>
      <c r="CA123" s="846">
        <v>6737192</v>
      </c>
      <c r="CB123" s="846"/>
      <c r="CC123" s="846"/>
      <c r="CD123" s="846"/>
      <c r="CE123" s="846"/>
      <c r="CF123" s="761"/>
      <c r="CG123" s="762"/>
      <c r="CH123" s="762"/>
      <c r="CI123" s="762"/>
      <c r="CJ123" s="847"/>
      <c r="CK123" s="882"/>
      <c r="CL123" s="868"/>
      <c r="CM123" s="868"/>
      <c r="CN123" s="868"/>
      <c r="CO123" s="869"/>
      <c r="CP123" s="848" t="s">
        <v>391</v>
      </c>
      <c r="CQ123" s="849"/>
      <c r="CR123" s="849"/>
      <c r="CS123" s="849"/>
      <c r="CT123" s="849"/>
      <c r="CU123" s="849"/>
      <c r="CV123" s="849"/>
      <c r="CW123" s="849"/>
      <c r="CX123" s="849"/>
      <c r="CY123" s="849"/>
      <c r="CZ123" s="849"/>
      <c r="DA123" s="849"/>
      <c r="DB123" s="849"/>
      <c r="DC123" s="849"/>
      <c r="DD123" s="849"/>
      <c r="DE123" s="849"/>
      <c r="DF123" s="850"/>
      <c r="DG123" s="792" t="s">
        <v>122</v>
      </c>
      <c r="DH123" s="793"/>
      <c r="DI123" s="793"/>
      <c r="DJ123" s="793"/>
      <c r="DK123" s="794"/>
      <c r="DL123" s="795" t="s">
        <v>122</v>
      </c>
      <c r="DM123" s="793"/>
      <c r="DN123" s="793"/>
      <c r="DO123" s="793"/>
      <c r="DP123" s="794"/>
      <c r="DQ123" s="795" t="s">
        <v>122</v>
      </c>
      <c r="DR123" s="793"/>
      <c r="DS123" s="793"/>
      <c r="DT123" s="793"/>
      <c r="DU123" s="794"/>
      <c r="DV123" s="837" t="s">
        <v>122</v>
      </c>
      <c r="DW123" s="838"/>
      <c r="DX123" s="838"/>
      <c r="DY123" s="838"/>
      <c r="DZ123" s="839"/>
    </row>
    <row r="124" spans="1:130" s="212" customFormat="1" ht="26.25" customHeight="1" thickBot="1" x14ac:dyDescent="0.25">
      <c r="A124" s="833"/>
      <c r="B124" s="834"/>
      <c r="C124" s="828" t="s">
        <v>441</v>
      </c>
      <c r="D124" s="765"/>
      <c r="E124" s="765"/>
      <c r="F124" s="765"/>
      <c r="G124" s="765"/>
      <c r="H124" s="765"/>
      <c r="I124" s="765"/>
      <c r="J124" s="765"/>
      <c r="K124" s="765"/>
      <c r="L124" s="765"/>
      <c r="M124" s="765"/>
      <c r="N124" s="765"/>
      <c r="O124" s="765"/>
      <c r="P124" s="765"/>
      <c r="Q124" s="765"/>
      <c r="R124" s="765"/>
      <c r="S124" s="765"/>
      <c r="T124" s="765"/>
      <c r="U124" s="765"/>
      <c r="V124" s="765"/>
      <c r="W124" s="765"/>
      <c r="X124" s="765"/>
      <c r="Y124" s="765"/>
      <c r="Z124" s="766"/>
      <c r="AA124" s="792" t="s">
        <v>122</v>
      </c>
      <c r="AB124" s="793"/>
      <c r="AC124" s="793"/>
      <c r="AD124" s="793"/>
      <c r="AE124" s="794"/>
      <c r="AF124" s="795" t="s">
        <v>122</v>
      </c>
      <c r="AG124" s="793"/>
      <c r="AH124" s="793"/>
      <c r="AI124" s="793"/>
      <c r="AJ124" s="794"/>
      <c r="AK124" s="795" t="s">
        <v>122</v>
      </c>
      <c r="AL124" s="793"/>
      <c r="AM124" s="793"/>
      <c r="AN124" s="793"/>
      <c r="AO124" s="794"/>
      <c r="AP124" s="837" t="s">
        <v>122</v>
      </c>
      <c r="AQ124" s="838"/>
      <c r="AR124" s="838"/>
      <c r="AS124" s="838"/>
      <c r="AT124" s="839"/>
      <c r="AU124" s="840" t="s">
        <v>455</v>
      </c>
      <c r="AV124" s="841"/>
      <c r="AW124" s="841"/>
      <c r="AX124" s="841"/>
      <c r="AY124" s="841"/>
      <c r="AZ124" s="841"/>
      <c r="BA124" s="841"/>
      <c r="BB124" s="841"/>
      <c r="BC124" s="841"/>
      <c r="BD124" s="841"/>
      <c r="BE124" s="841"/>
      <c r="BF124" s="841"/>
      <c r="BG124" s="841"/>
      <c r="BH124" s="841"/>
      <c r="BI124" s="841"/>
      <c r="BJ124" s="841"/>
      <c r="BK124" s="841"/>
      <c r="BL124" s="841"/>
      <c r="BM124" s="841"/>
      <c r="BN124" s="841"/>
      <c r="BO124" s="841"/>
      <c r="BP124" s="842"/>
      <c r="BQ124" s="843">
        <v>94.9</v>
      </c>
      <c r="BR124" s="844"/>
      <c r="BS124" s="844"/>
      <c r="BT124" s="844"/>
      <c r="BU124" s="844"/>
      <c r="BV124" s="844">
        <v>81.599999999999994</v>
      </c>
      <c r="BW124" s="844"/>
      <c r="BX124" s="844"/>
      <c r="BY124" s="844"/>
      <c r="BZ124" s="844"/>
      <c r="CA124" s="844">
        <v>81.099999999999994</v>
      </c>
      <c r="CB124" s="844"/>
      <c r="CC124" s="844"/>
      <c r="CD124" s="844"/>
      <c r="CE124" s="844"/>
      <c r="CF124" s="739"/>
      <c r="CG124" s="740"/>
      <c r="CH124" s="740"/>
      <c r="CI124" s="740"/>
      <c r="CJ124" s="875"/>
      <c r="CK124" s="883"/>
      <c r="CL124" s="883"/>
      <c r="CM124" s="883"/>
      <c r="CN124" s="883"/>
      <c r="CO124" s="884"/>
      <c r="CP124" s="848" t="s">
        <v>456</v>
      </c>
      <c r="CQ124" s="849"/>
      <c r="CR124" s="849"/>
      <c r="CS124" s="849"/>
      <c r="CT124" s="849"/>
      <c r="CU124" s="849"/>
      <c r="CV124" s="849"/>
      <c r="CW124" s="849"/>
      <c r="CX124" s="849"/>
      <c r="CY124" s="849"/>
      <c r="CZ124" s="849"/>
      <c r="DA124" s="849"/>
      <c r="DB124" s="849"/>
      <c r="DC124" s="849"/>
      <c r="DD124" s="849"/>
      <c r="DE124" s="849"/>
      <c r="DF124" s="850"/>
      <c r="DG124" s="776">
        <v>925806</v>
      </c>
      <c r="DH124" s="777"/>
      <c r="DI124" s="777"/>
      <c r="DJ124" s="777"/>
      <c r="DK124" s="778"/>
      <c r="DL124" s="779">
        <v>851478</v>
      </c>
      <c r="DM124" s="777"/>
      <c r="DN124" s="777"/>
      <c r="DO124" s="777"/>
      <c r="DP124" s="778"/>
      <c r="DQ124" s="779" t="s">
        <v>122</v>
      </c>
      <c r="DR124" s="777"/>
      <c r="DS124" s="777"/>
      <c r="DT124" s="777"/>
      <c r="DU124" s="778"/>
      <c r="DV124" s="861" t="s">
        <v>122</v>
      </c>
      <c r="DW124" s="862"/>
      <c r="DX124" s="862"/>
      <c r="DY124" s="862"/>
      <c r="DZ124" s="863"/>
    </row>
    <row r="125" spans="1:130" s="212" customFormat="1" ht="26.25" customHeight="1" x14ac:dyDescent="0.2">
      <c r="A125" s="833"/>
      <c r="B125" s="834"/>
      <c r="C125" s="828" t="s">
        <v>443</v>
      </c>
      <c r="D125" s="765"/>
      <c r="E125" s="765"/>
      <c r="F125" s="765"/>
      <c r="G125" s="765"/>
      <c r="H125" s="765"/>
      <c r="I125" s="765"/>
      <c r="J125" s="765"/>
      <c r="K125" s="765"/>
      <c r="L125" s="765"/>
      <c r="M125" s="765"/>
      <c r="N125" s="765"/>
      <c r="O125" s="765"/>
      <c r="P125" s="765"/>
      <c r="Q125" s="765"/>
      <c r="R125" s="765"/>
      <c r="S125" s="765"/>
      <c r="T125" s="765"/>
      <c r="U125" s="765"/>
      <c r="V125" s="765"/>
      <c r="W125" s="765"/>
      <c r="X125" s="765"/>
      <c r="Y125" s="765"/>
      <c r="Z125" s="766"/>
      <c r="AA125" s="792" t="s">
        <v>122</v>
      </c>
      <c r="AB125" s="793"/>
      <c r="AC125" s="793"/>
      <c r="AD125" s="793"/>
      <c r="AE125" s="794"/>
      <c r="AF125" s="795" t="s">
        <v>122</v>
      </c>
      <c r="AG125" s="793"/>
      <c r="AH125" s="793"/>
      <c r="AI125" s="793"/>
      <c r="AJ125" s="794"/>
      <c r="AK125" s="795" t="s">
        <v>122</v>
      </c>
      <c r="AL125" s="793"/>
      <c r="AM125" s="793"/>
      <c r="AN125" s="793"/>
      <c r="AO125" s="794"/>
      <c r="AP125" s="837" t="s">
        <v>122</v>
      </c>
      <c r="AQ125" s="838"/>
      <c r="AR125" s="838"/>
      <c r="AS125" s="838"/>
      <c r="AT125" s="839"/>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64" t="s">
        <v>457</v>
      </c>
      <c r="CL125" s="865"/>
      <c r="CM125" s="865"/>
      <c r="CN125" s="865"/>
      <c r="CO125" s="866"/>
      <c r="CP125" s="873" t="s">
        <v>458</v>
      </c>
      <c r="CQ125" s="821"/>
      <c r="CR125" s="821"/>
      <c r="CS125" s="821"/>
      <c r="CT125" s="821"/>
      <c r="CU125" s="821"/>
      <c r="CV125" s="821"/>
      <c r="CW125" s="821"/>
      <c r="CX125" s="821"/>
      <c r="CY125" s="821"/>
      <c r="CZ125" s="821"/>
      <c r="DA125" s="821"/>
      <c r="DB125" s="821"/>
      <c r="DC125" s="821"/>
      <c r="DD125" s="821"/>
      <c r="DE125" s="821"/>
      <c r="DF125" s="822"/>
      <c r="DG125" s="874" t="s">
        <v>122</v>
      </c>
      <c r="DH125" s="855"/>
      <c r="DI125" s="855"/>
      <c r="DJ125" s="855"/>
      <c r="DK125" s="855"/>
      <c r="DL125" s="855" t="s">
        <v>122</v>
      </c>
      <c r="DM125" s="855"/>
      <c r="DN125" s="855"/>
      <c r="DO125" s="855"/>
      <c r="DP125" s="855"/>
      <c r="DQ125" s="855" t="s">
        <v>122</v>
      </c>
      <c r="DR125" s="855"/>
      <c r="DS125" s="855"/>
      <c r="DT125" s="855"/>
      <c r="DU125" s="855"/>
      <c r="DV125" s="856" t="s">
        <v>122</v>
      </c>
      <c r="DW125" s="856"/>
      <c r="DX125" s="856"/>
      <c r="DY125" s="856"/>
      <c r="DZ125" s="857"/>
    </row>
    <row r="126" spans="1:130" s="212" customFormat="1" ht="26.25" customHeight="1" thickBot="1" x14ac:dyDescent="0.25">
      <c r="A126" s="833"/>
      <c r="B126" s="834"/>
      <c r="C126" s="828" t="s">
        <v>445</v>
      </c>
      <c r="D126" s="765"/>
      <c r="E126" s="765"/>
      <c r="F126" s="765"/>
      <c r="G126" s="765"/>
      <c r="H126" s="765"/>
      <c r="I126" s="765"/>
      <c r="J126" s="765"/>
      <c r="K126" s="765"/>
      <c r="L126" s="765"/>
      <c r="M126" s="765"/>
      <c r="N126" s="765"/>
      <c r="O126" s="765"/>
      <c r="P126" s="765"/>
      <c r="Q126" s="765"/>
      <c r="R126" s="765"/>
      <c r="S126" s="765"/>
      <c r="T126" s="765"/>
      <c r="U126" s="765"/>
      <c r="V126" s="765"/>
      <c r="W126" s="765"/>
      <c r="X126" s="765"/>
      <c r="Y126" s="765"/>
      <c r="Z126" s="766"/>
      <c r="AA126" s="792" t="s">
        <v>122</v>
      </c>
      <c r="AB126" s="793"/>
      <c r="AC126" s="793"/>
      <c r="AD126" s="793"/>
      <c r="AE126" s="794"/>
      <c r="AF126" s="795" t="s">
        <v>122</v>
      </c>
      <c r="AG126" s="793"/>
      <c r="AH126" s="793"/>
      <c r="AI126" s="793"/>
      <c r="AJ126" s="794"/>
      <c r="AK126" s="795" t="s">
        <v>122</v>
      </c>
      <c r="AL126" s="793"/>
      <c r="AM126" s="793"/>
      <c r="AN126" s="793"/>
      <c r="AO126" s="794"/>
      <c r="AP126" s="837" t="s">
        <v>122</v>
      </c>
      <c r="AQ126" s="838"/>
      <c r="AR126" s="838"/>
      <c r="AS126" s="838"/>
      <c r="AT126" s="839"/>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67"/>
      <c r="CL126" s="868"/>
      <c r="CM126" s="868"/>
      <c r="CN126" s="868"/>
      <c r="CO126" s="869"/>
      <c r="CP126" s="828" t="s">
        <v>459</v>
      </c>
      <c r="CQ126" s="765"/>
      <c r="CR126" s="765"/>
      <c r="CS126" s="765"/>
      <c r="CT126" s="765"/>
      <c r="CU126" s="765"/>
      <c r="CV126" s="765"/>
      <c r="CW126" s="765"/>
      <c r="CX126" s="765"/>
      <c r="CY126" s="765"/>
      <c r="CZ126" s="765"/>
      <c r="DA126" s="765"/>
      <c r="DB126" s="765"/>
      <c r="DC126" s="765"/>
      <c r="DD126" s="765"/>
      <c r="DE126" s="765"/>
      <c r="DF126" s="766"/>
      <c r="DG126" s="829" t="s">
        <v>122</v>
      </c>
      <c r="DH126" s="830"/>
      <c r="DI126" s="830"/>
      <c r="DJ126" s="830"/>
      <c r="DK126" s="830"/>
      <c r="DL126" s="830" t="s">
        <v>122</v>
      </c>
      <c r="DM126" s="830"/>
      <c r="DN126" s="830"/>
      <c r="DO126" s="830"/>
      <c r="DP126" s="830"/>
      <c r="DQ126" s="830" t="s">
        <v>122</v>
      </c>
      <c r="DR126" s="830"/>
      <c r="DS126" s="830"/>
      <c r="DT126" s="830"/>
      <c r="DU126" s="830"/>
      <c r="DV126" s="807" t="s">
        <v>122</v>
      </c>
      <c r="DW126" s="807"/>
      <c r="DX126" s="807"/>
      <c r="DY126" s="807"/>
      <c r="DZ126" s="808"/>
    </row>
    <row r="127" spans="1:130" s="212" customFormat="1" ht="26.25" customHeight="1" x14ac:dyDescent="0.2">
      <c r="A127" s="835"/>
      <c r="B127" s="836"/>
      <c r="C127" s="851" t="s">
        <v>460</v>
      </c>
      <c r="D127" s="852"/>
      <c r="E127" s="852"/>
      <c r="F127" s="852"/>
      <c r="G127" s="852"/>
      <c r="H127" s="852"/>
      <c r="I127" s="852"/>
      <c r="J127" s="852"/>
      <c r="K127" s="852"/>
      <c r="L127" s="852"/>
      <c r="M127" s="852"/>
      <c r="N127" s="852"/>
      <c r="O127" s="852"/>
      <c r="P127" s="852"/>
      <c r="Q127" s="852"/>
      <c r="R127" s="852"/>
      <c r="S127" s="852"/>
      <c r="T127" s="852"/>
      <c r="U127" s="852"/>
      <c r="V127" s="852"/>
      <c r="W127" s="852"/>
      <c r="X127" s="852"/>
      <c r="Y127" s="852"/>
      <c r="Z127" s="853"/>
      <c r="AA127" s="792">
        <v>1307</v>
      </c>
      <c r="AB127" s="793"/>
      <c r="AC127" s="793"/>
      <c r="AD127" s="793"/>
      <c r="AE127" s="794"/>
      <c r="AF127" s="795">
        <v>1261</v>
      </c>
      <c r="AG127" s="793"/>
      <c r="AH127" s="793"/>
      <c r="AI127" s="793"/>
      <c r="AJ127" s="794"/>
      <c r="AK127" s="795">
        <v>1207</v>
      </c>
      <c r="AL127" s="793"/>
      <c r="AM127" s="793"/>
      <c r="AN127" s="793"/>
      <c r="AO127" s="794"/>
      <c r="AP127" s="837">
        <v>0.1</v>
      </c>
      <c r="AQ127" s="838"/>
      <c r="AR127" s="838"/>
      <c r="AS127" s="838"/>
      <c r="AT127" s="839"/>
      <c r="AU127" s="214"/>
      <c r="AV127" s="214"/>
      <c r="AW127" s="214"/>
      <c r="AX127" s="854" t="s">
        <v>461</v>
      </c>
      <c r="AY127" s="825"/>
      <c r="AZ127" s="825"/>
      <c r="BA127" s="825"/>
      <c r="BB127" s="825"/>
      <c r="BC127" s="825"/>
      <c r="BD127" s="825"/>
      <c r="BE127" s="826"/>
      <c r="BF127" s="824" t="s">
        <v>462</v>
      </c>
      <c r="BG127" s="825"/>
      <c r="BH127" s="825"/>
      <c r="BI127" s="825"/>
      <c r="BJ127" s="825"/>
      <c r="BK127" s="825"/>
      <c r="BL127" s="826"/>
      <c r="BM127" s="824" t="s">
        <v>463</v>
      </c>
      <c r="BN127" s="825"/>
      <c r="BO127" s="825"/>
      <c r="BP127" s="825"/>
      <c r="BQ127" s="825"/>
      <c r="BR127" s="825"/>
      <c r="BS127" s="826"/>
      <c r="BT127" s="824" t="s">
        <v>464</v>
      </c>
      <c r="BU127" s="825"/>
      <c r="BV127" s="825"/>
      <c r="BW127" s="825"/>
      <c r="BX127" s="825"/>
      <c r="BY127" s="825"/>
      <c r="BZ127" s="827"/>
      <c r="CA127" s="214"/>
      <c r="CB127" s="214"/>
      <c r="CC127" s="214"/>
      <c r="CD127" s="237"/>
      <c r="CE127" s="237"/>
      <c r="CF127" s="237"/>
      <c r="CG127" s="214"/>
      <c r="CH127" s="214"/>
      <c r="CI127" s="214"/>
      <c r="CJ127" s="236"/>
      <c r="CK127" s="867"/>
      <c r="CL127" s="868"/>
      <c r="CM127" s="868"/>
      <c r="CN127" s="868"/>
      <c r="CO127" s="869"/>
      <c r="CP127" s="828" t="s">
        <v>465</v>
      </c>
      <c r="CQ127" s="765"/>
      <c r="CR127" s="765"/>
      <c r="CS127" s="765"/>
      <c r="CT127" s="765"/>
      <c r="CU127" s="765"/>
      <c r="CV127" s="765"/>
      <c r="CW127" s="765"/>
      <c r="CX127" s="765"/>
      <c r="CY127" s="765"/>
      <c r="CZ127" s="765"/>
      <c r="DA127" s="765"/>
      <c r="DB127" s="765"/>
      <c r="DC127" s="765"/>
      <c r="DD127" s="765"/>
      <c r="DE127" s="765"/>
      <c r="DF127" s="766"/>
      <c r="DG127" s="829" t="s">
        <v>122</v>
      </c>
      <c r="DH127" s="830"/>
      <c r="DI127" s="830"/>
      <c r="DJ127" s="830"/>
      <c r="DK127" s="830"/>
      <c r="DL127" s="830" t="s">
        <v>122</v>
      </c>
      <c r="DM127" s="830"/>
      <c r="DN127" s="830"/>
      <c r="DO127" s="830"/>
      <c r="DP127" s="830"/>
      <c r="DQ127" s="830" t="s">
        <v>122</v>
      </c>
      <c r="DR127" s="830"/>
      <c r="DS127" s="830"/>
      <c r="DT127" s="830"/>
      <c r="DU127" s="830"/>
      <c r="DV127" s="807" t="s">
        <v>122</v>
      </c>
      <c r="DW127" s="807"/>
      <c r="DX127" s="807"/>
      <c r="DY127" s="807"/>
      <c r="DZ127" s="808"/>
    </row>
    <row r="128" spans="1:130" s="212" customFormat="1" ht="26.25" customHeight="1" thickBot="1" x14ac:dyDescent="0.25">
      <c r="A128" s="809" t="s">
        <v>466</v>
      </c>
      <c r="B128" s="810"/>
      <c r="C128" s="810"/>
      <c r="D128" s="810"/>
      <c r="E128" s="810"/>
      <c r="F128" s="810"/>
      <c r="G128" s="810"/>
      <c r="H128" s="810"/>
      <c r="I128" s="810"/>
      <c r="J128" s="810"/>
      <c r="K128" s="810"/>
      <c r="L128" s="810"/>
      <c r="M128" s="810"/>
      <c r="N128" s="810"/>
      <c r="O128" s="810"/>
      <c r="P128" s="810"/>
      <c r="Q128" s="810"/>
      <c r="R128" s="810"/>
      <c r="S128" s="810"/>
      <c r="T128" s="810"/>
      <c r="U128" s="810"/>
      <c r="V128" s="810"/>
      <c r="W128" s="811" t="s">
        <v>467</v>
      </c>
      <c r="X128" s="811"/>
      <c r="Y128" s="811"/>
      <c r="Z128" s="812"/>
      <c r="AA128" s="813">
        <v>2681</v>
      </c>
      <c r="AB128" s="814"/>
      <c r="AC128" s="814"/>
      <c r="AD128" s="814"/>
      <c r="AE128" s="815"/>
      <c r="AF128" s="816">
        <v>1771</v>
      </c>
      <c r="AG128" s="814"/>
      <c r="AH128" s="814"/>
      <c r="AI128" s="814"/>
      <c r="AJ128" s="815"/>
      <c r="AK128" s="816">
        <v>1029</v>
      </c>
      <c r="AL128" s="814"/>
      <c r="AM128" s="814"/>
      <c r="AN128" s="814"/>
      <c r="AO128" s="815"/>
      <c r="AP128" s="817"/>
      <c r="AQ128" s="818"/>
      <c r="AR128" s="818"/>
      <c r="AS128" s="818"/>
      <c r="AT128" s="819"/>
      <c r="AU128" s="214"/>
      <c r="AV128" s="214"/>
      <c r="AW128" s="214"/>
      <c r="AX128" s="820" t="s">
        <v>468</v>
      </c>
      <c r="AY128" s="821"/>
      <c r="AZ128" s="821"/>
      <c r="BA128" s="821"/>
      <c r="BB128" s="821"/>
      <c r="BC128" s="821"/>
      <c r="BD128" s="821"/>
      <c r="BE128" s="822"/>
      <c r="BF128" s="799" t="s">
        <v>122</v>
      </c>
      <c r="BG128" s="800"/>
      <c r="BH128" s="800"/>
      <c r="BI128" s="800"/>
      <c r="BJ128" s="800"/>
      <c r="BK128" s="800"/>
      <c r="BL128" s="823"/>
      <c r="BM128" s="799">
        <v>15</v>
      </c>
      <c r="BN128" s="800"/>
      <c r="BO128" s="800"/>
      <c r="BP128" s="800"/>
      <c r="BQ128" s="800"/>
      <c r="BR128" s="800"/>
      <c r="BS128" s="823"/>
      <c r="BT128" s="799">
        <v>20</v>
      </c>
      <c r="BU128" s="800"/>
      <c r="BV128" s="800"/>
      <c r="BW128" s="800"/>
      <c r="BX128" s="800"/>
      <c r="BY128" s="800"/>
      <c r="BZ128" s="801"/>
      <c r="CA128" s="237"/>
      <c r="CB128" s="237"/>
      <c r="CC128" s="237"/>
      <c r="CD128" s="237"/>
      <c r="CE128" s="237"/>
      <c r="CF128" s="237"/>
      <c r="CG128" s="214"/>
      <c r="CH128" s="214"/>
      <c r="CI128" s="214"/>
      <c r="CJ128" s="236"/>
      <c r="CK128" s="870"/>
      <c r="CL128" s="871"/>
      <c r="CM128" s="871"/>
      <c r="CN128" s="871"/>
      <c r="CO128" s="872"/>
      <c r="CP128" s="802" t="s">
        <v>469</v>
      </c>
      <c r="CQ128" s="743"/>
      <c r="CR128" s="743"/>
      <c r="CS128" s="743"/>
      <c r="CT128" s="743"/>
      <c r="CU128" s="743"/>
      <c r="CV128" s="743"/>
      <c r="CW128" s="743"/>
      <c r="CX128" s="743"/>
      <c r="CY128" s="743"/>
      <c r="CZ128" s="743"/>
      <c r="DA128" s="743"/>
      <c r="DB128" s="743"/>
      <c r="DC128" s="743"/>
      <c r="DD128" s="743"/>
      <c r="DE128" s="743"/>
      <c r="DF128" s="744"/>
      <c r="DG128" s="803" t="s">
        <v>122</v>
      </c>
      <c r="DH128" s="804"/>
      <c r="DI128" s="804"/>
      <c r="DJ128" s="804"/>
      <c r="DK128" s="804"/>
      <c r="DL128" s="804" t="s">
        <v>122</v>
      </c>
      <c r="DM128" s="804"/>
      <c r="DN128" s="804"/>
      <c r="DO128" s="804"/>
      <c r="DP128" s="804"/>
      <c r="DQ128" s="804" t="s">
        <v>122</v>
      </c>
      <c r="DR128" s="804"/>
      <c r="DS128" s="804"/>
      <c r="DT128" s="804"/>
      <c r="DU128" s="804"/>
      <c r="DV128" s="805" t="s">
        <v>122</v>
      </c>
      <c r="DW128" s="805"/>
      <c r="DX128" s="805"/>
      <c r="DY128" s="805"/>
      <c r="DZ128" s="806"/>
    </row>
    <row r="129" spans="1:131" s="212" customFormat="1" ht="26.25" customHeight="1" x14ac:dyDescent="0.2">
      <c r="A129" s="787" t="s">
        <v>102</v>
      </c>
      <c r="B129" s="788"/>
      <c r="C129" s="788"/>
      <c r="D129" s="788"/>
      <c r="E129" s="788"/>
      <c r="F129" s="788"/>
      <c r="G129" s="788"/>
      <c r="H129" s="788"/>
      <c r="I129" s="788"/>
      <c r="J129" s="788"/>
      <c r="K129" s="788"/>
      <c r="L129" s="788"/>
      <c r="M129" s="788"/>
      <c r="N129" s="788"/>
      <c r="O129" s="788"/>
      <c r="P129" s="788"/>
      <c r="Q129" s="788"/>
      <c r="R129" s="788"/>
      <c r="S129" s="788"/>
      <c r="T129" s="788"/>
      <c r="U129" s="788"/>
      <c r="V129" s="788"/>
      <c r="W129" s="789" t="s">
        <v>470</v>
      </c>
      <c r="X129" s="790"/>
      <c r="Y129" s="790"/>
      <c r="Z129" s="791"/>
      <c r="AA129" s="792">
        <v>2565377</v>
      </c>
      <c r="AB129" s="793"/>
      <c r="AC129" s="793"/>
      <c r="AD129" s="793"/>
      <c r="AE129" s="794"/>
      <c r="AF129" s="795">
        <v>2562876</v>
      </c>
      <c r="AG129" s="793"/>
      <c r="AH129" s="793"/>
      <c r="AI129" s="793"/>
      <c r="AJ129" s="794"/>
      <c r="AK129" s="795">
        <v>2592551</v>
      </c>
      <c r="AL129" s="793"/>
      <c r="AM129" s="793"/>
      <c r="AN129" s="793"/>
      <c r="AO129" s="794"/>
      <c r="AP129" s="796"/>
      <c r="AQ129" s="797"/>
      <c r="AR129" s="797"/>
      <c r="AS129" s="797"/>
      <c r="AT129" s="798"/>
      <c r="AU129" s="215"/>
      <c r="AV129" s="215"/>
      <c r="AW129" s="215"/>
      <c r="AX129" s="764" t="s">
        <v>471</v>
      </c>
      <c r="AY129" s="765"/>
      <c r="AZ129" s="765"/>
      <c r="BA129" s="765"/>
      <c r="BB129" s="765"/>
      <c r="BC129" s="765"/>
      <c r="BD129" s="765"/>
      <c r="BE129" s="766"/>
      <c r="BF129" s="783" t="s">
        <v>122</v>
      </c>
      <c r="BG129" s="784"/>
      <c r="BH129" s="784"/>
      <c r="BI129" s="784"/>
      <c r="BJ129" s="784"/>
      <c r="BK129" s="784"/>
      <c r="BL129" s="785"/>
      <c r="BM129" s="783">
        <v>20</v>
      </c>
      <c r="BN129" s="784"/>
      <c r="BO129" s="784"/>
      <c r="BP129" s="784"/>
      <c r="BQ129" s="784"/>
      <c r="BR129" s="784"/>
      <c r="BS129" s="785"/>
      <c r="BT129" s="783">
        <v>30</v>
      </c>
      <c r="BU129" s="784"/>
      <c r="BV129" s="784"/>
      <c r="BW129" s="784"/>
      <c r="BX129" s="784"/>
      <c r="BY129" s="784"/>
      <c r="BZ129" s="786"/>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787" t="s">
        <v>472</v>
      </c>
      <c r="B130" s="788"/>
      <c r="C130" s="788"/>
      <c r="D130" s="788"/>
      <c r="E130" s="788"/>
      <c r="F130" s="788"/>
      <c r="G130" s="788"/>
      <c r="H130" s="788"/>
      <c r="I130" s="788"/>
      <c r="J130" s="788"/>
      <c r="K130" s="788"/>
      <c r="L130" s="788"/>
      <c r="M130" s="788"/>
      <c r="N130" s="788"/>
      <c r="O130" s="788"/>
      <c r="P130" s="788"/>
      <c r="Q130" s="788"/>
      <c r="R130" s="788"/>
      <c r="S130" s="788"/>
      <c r="T130" s="788"/>
      <c r="U130" s="788"/>
      <c r="V130" s="788"/>
      <c r="W130" s="789" t="s">
        <v>473</v>
      </c>
      <c r="X130" s="790"/>
      <c r="Y130" s="790"/>
      <c r="Z130" s="791"/>
      <c r="AA130" s="792">
        <v>635115</v>
      </c>
      <c r="AB130" s="793"/>
      <c r="AC130" s="793"/>
      <c r="AD130" s="793"/>
      <c r="AE130" s="794"/>
      <c r="AF130" s="795">
        <v>627991</v>
      </c>
      <c r="AG130" s="793"/>
      <c r="AH130" s="793"/>
      <c r="AI130" s="793"/>
      <c r="AJ130" s="794"/>
      <c r="AK130" s="795">
        <v>613635</v>
      </c>
      <c r="AL130" s="793"/>
      <c r="AM130" s="793"/>
      <c r="AN130" s="793"/>
      <c r="AO130" s="794"/>
      <c r="AP130" s="796"/>
      <c r="AQ130" s="797"/>
      <c r="AR130" s="797"/>
      <c r="AS130" s="797"/>
      <c r="AT130" s="798"/>
      <c r="AU130" s="215"/>
      <c r="AV130" s="215"/>
      <c r="AW130" s="215"/>
      <c r="AX130" s="764" t="s">
        <v>474</v>
      </c>
      <c r="AY130" s="765"/>
      <c r="AZ130" s="765"/>
      <c r="BA130" s="765"/>
      <c r="BB130" s="765"/>
      <c r="BC130" s="765"/>
      <c r="BD130" s="765"/>
      <c r="BE130" s="766"/>
      <c r="BF130" s="767">
        <v>11.1</v>
      </c>
      <c r="BG130" s="768"/>
      <c r="BH130" s="768"/>
      <c r="BI130" s="768"/>
      <c r="BJ130" s="768"/>
      <c r="BK130" s="768"/>
      <c r="BL130" s="769"/>
      <c r="BM130" s="767">
        <v>25</v>
      </c>
      <c r="BN130" s="768"/>
      <c r="BO130" s="768"/>
      <c r="BP130" s="768"/>
      <c r="BQ130" s="768"/>
      <c r="BR130" s="768"/>
      <c r="BS130" s="769"/>
      <c r="BT130" s="767">
        <v>35</v>
      </c>
      <c r="BU130" s="768"/>
      <c r="BV130" s="768"/>
      <c r="BW130" s="768"/>
      <c r="BX130" s="768"/>
      <c r="BY130" s="768"/>
      <c r="BZ130" s="770"/>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771"/>
      <c r="B131" s="772"/>
      <c r="C131" s="772"/>
      <c r="D131" s="772"/>
      <c r="E131" s="772"/>
      <c r="F131" s="772"/>
      <c r="G131" s="772"/>
      <c r="H131" s="772"/>
      <c r="I131" s="772"/>
      <c r="J131" s="772"/>
      <c r="K131" s="772"/>
      <c r="L131" s="772"/>
      <c r="M131" s="772"/>
      <c r="N131" s="772"/>
      <c r="O131" s="772"/>
      <c r="P131" s="772"/>
      <c r="Q131" s="772"/>
      <c r="R131" s="772"/>
      <c r="S131" s="772"/>
      <c r="T131" s="772"/>
      <c r="U131" s="772"/>
      <c r="V131" s="772"/>
      <c r="W131" s="773" t="s">
        <v>475</v>
      </c>
      <c r="X131" s="774"/>
      <c r="Y131" s="774"/>
      <c r="Z131" s="775"/>
      <c r="AA131" s="776">
        <v>1930262</v>
      </c>
      <c r="AB131" s="777"/>
      <c r="AC131" s="777"/>
      <c r="AD131" s="777"/>
      <c r="AE131" s="778"/>
      <c r="AF131" s="779">
        <v>1934885</v>
      </c>
      <c r="AG131" s="777"/>
      <c r="AH131" s="777"/>
      <c r="AI131" s="777"/>
      <c r="AJ131" s="778"/>
      <c r="AK131" s="779">
        <v>1978916</v>
      </c>
      <c r="AL131" s="777"/>
      <c r="AM131" s="777"/>
      <c r="AN131" s="777"/>
      <c r="AO131" s="778"/>
      <c r="AP131" s="780"/>
      <c r="AQ131" s="781"/>
      <c r="AR131" s="781"/>
      <c r="AS131" s="781"/>
      <c r="AT131" s="782"/>
      <c r="AU131" s="215"/>
      <c r="AV131" s="215"/>
      <c r="AW131" s="215"/>
      <c r="AX131" s="742" t="s">
        <v>476</v>
      </c>
      <c r="AY131" s="743"/>
      <c r="AZ131" s="743"/>
      <c r="BA131" s="743"/>
      <c r="BB131" s="743"/>
      <c r="BC131" s="743"/>
      <c r="BD131" s="743"/>
      <c r="BE131" s="744"/>
      <c r="BF131" s="745">
        <v>81.099999999999994</v>
      </c>
      <c r="BG131" s="746"/>
      <c r="BH131" s="746"/>
      <c r="BI131" s="746"/>
      <c r="BJ131" s="746"/>
      <c r="BK131" s="746"/>
      <c r="BL131" s="747"/>
      <c r="BM131" s="745">
        <v>350</v>
      </c>
      <c r="BN131" s="746"/>
      <c r="BO131" s="746"/>
      <c r="BP131" s="746"/>
      <c r="BQ131" s="746"/>
      <c r="BR131" s="746"/>
      <c r="BS131" s="747"/>
      <c r="BT131" s="748"/>
      <c r="BU131" s="749"/>
      <c r="BV131" s="749"/>
      <c r="BW131" s="749"/>
      <c r="BX131" s="749"/>
      <c r="BY131" s="749"/>
      <c r="BZ131" s="750"/>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751" t="s">
        <v>477</v>
      </c>
      <c r="B132" s="752"/>
      <c r="C132" s="752"/>
      <c r="D132" s="752"/>
      <c r="E132" s="752"/>
      <c r="F132" s="752"/>
      <c r="G132" s="752"/>
      <c r="H132" s="752"/>
      <c r="I132" s="752"/>
      <c r="J132" s="752"/>
      <c r="K132" s="752"/>
      <c r="L132" s="752"/>
      <c r="M132" s="752"/>
      <c r="N132" s="752"/>
      <c r="O132" s="752"/>
      <c r="P132" s="752"/>
      <c r="Q132" s="752"/>
      <c r="R132" s="752"/>
      <c r="S132" s="752"/>
      <c r="T132" s="752"/>
      <c r="U132" s="752"/>
      <c r="V132" s="755" t="s">
        <v>478</v>
      </c>
      <c r="W132" s="755"/>
      <c r="X132" s="755"/>
      <c r="Y132" s="755"/>
      <c r="Z132" s="756"/>
      <c r="AA132" s="757">
        <v>12.18953696</v>
      </c>
      <c r="AB132" s="758"/>
      <c r="AC132" s="758"/>
      <c r="AD132" s="758"/>
      <c r="AE132" s="759"/>
      <c r="AF132" s="760">
        <v>12.12397636</v>
      </c>
      <c r="AG132" s="758"/>
      <c r="AH132" s="758"/>
      <c r="AI132" s="758"/>
      <c r="AJ132" s="759"/>
      <c r="AK132" s="760">
        <v>9.1307059020000008</v>
      </c>
      <c r="AL132" s="758"/>
      <c r="AM132" s="758"/>
      <c r="AN132" s="758"/>
      <c r="AO132" s="759"/>
      <c r="AP132" s="761"/>
      <c r="AQ132" s="762"/>
      <c r="AR132" s="762"/>
      <c r="AS132" s="762"/>
      <c r="AT132" s="763"/>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753"/>
      <c r="B133" s="754"/>
      <c r="C133" s="754"/>
      <c r="D133" s="754"/>
      <c r="E133" s="754"/>
      <c r="F133" s="754"/>
      <c r="G133" s="754"/>
      <c r="H133" s="754"/>
      <c r="I133" s="754"/>
      <c r="J133" s="754"/>
      <c r="K133" s="754"/>
      <c r="L133" s="754"/>
      <c r="M133" s="754"/>
      <c r="N133" s="754"/>
      <c r="O133" s="754"/>
      <c r="P133" s="754"/>
      <c r="Q133" s="754"/>
      <c r="R133" s="754"/>
      <c r="S133" s="754"/>
      <c r="T133" s="754"/>
      <c r="U133" s="754"/>
      <c r="V133" s="734" t="s">
        <v>479</v>
      </c>
      <c r="W133" s="734"/>
      <c r="X133" s="734"/>
      <c r="Y133" s="734"/>
      <c r="Z133" s="735"/>
      <c r="AA133" s="736">
        <v>12.3</v>
      </c>
      <c r="AB133" s="737"/>
      <c r="AC133" s="737"/>
      <c r="AD133" s="737"/>
      <c r="AE133" s="738"/>
      <c r="AF133" s="736">
        <v>11.9</v>
      </c>
      <c r="AG133" s="737"/>
      <c r="AH133" s="737"/>
      <c r="AI133" s="737"/>
      <c r="AJ133" s="738"/>
      <c r="AK133" s="736">
        <v>11.1</v>
      </c>
      <c r="AL133" s="737"/>
      <c r="AM133" s="737"/>
      <c r="AN133" s="737"/>
      <c r="AO133" s="738"/>
      <c r="AP133" s="739"/>
      <c r="AQ133" s="740"/>
      <c r="AR133" s="740"/>
      <c r="AS133" s="740"/>
      <c r="AT133" s="741"/>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yFEihE6zxaeQLiwV2gpHfKsZWIKi6smLmaRLjrV/2EyCHK2ypYr3AonZ7ADfwju6XtczwD43pXv6FRTWhsk3ug==" saltValue="Quu+e85lFrgk6quBsqKWRg=="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7" orientation="portrait" verticalDpi="1200"/>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election activeCell="DE75" sqref="DE75"/>
    </sheetView>
  </sheetViews>
  <sheetFormatPr defaultColWidth="0" defaultRowHeight="13.5" customHeight="1" zeroHeight="1" x14ac:dyDescent="0.2"/>
  <cols>
    <col min="1" max="120" width="2.7265625" style="242" customWidth="1"/>
    <col min="121" max="121" width="0" style="241" hidden="1" customWidth="1"/>
    <col min="122" max="16384" width="9" style="241" hidden="1"/>
  </cols>
  <sheetData>
    <row r="1" spans="1:120" ht="13"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 x14ac:dyDescent="0.2"/>
    <row r="3" spans="1:120" ht="13" x14ac:dyDescent="0.2"/>
    <row r="4" spans="1:120" ht="13" x14ac:dyDescent="0.2"/>
    <row r="5" spans="1:120" ht="13" x14ac:dyDescent="0.2"/>
    <row r="6" spans="1:120" ht="13" x14ac:dyDescent="0.2"/>
    <row r="7" spans="1:120" ht="13" x14ac:dyDescent="0.2"/>
    <row r="8" spans="1:120" ht="13" x14ac:dyDescent="0.2"/>
    <row r="9" spans="1:120" ht="13" x14ac:dyDescent="0.2"/>
    <row r="10" spans="1:120" ht="13" x14ac:dyDescent="0.2"/>
    <row r="11" spans="1:120" ht="13" x14ac:dyDescent="0.2"/>
    <row r="12" spans="1:120" ht="13" x14ac:dyDescent="0.2"/>
    <row r="13" spans="1:120" ht="13" x14ac:dyDescent="0.2"/>
    <row r="14" spans="1:120" ht="13" x14ac:dyDescent="0.2"/>
    <row r="15" spans="1:120" ht="13" x14ac:dyDescent="0.2"/>
    <row r="16" spans="1:120" ht="13" x14ac:dyDescent="0.2">
      <c r="DP16" s="241"/>
    </row>
    <row r="17" spans="119:120" ht="13" x14ac:dyDescent="0.2">
      <c r="DP17" s="241"/>
    </row>
    <row r="18" spans="119:120" ht="13" x14ac:dyDescent="0.2"/>
    <row r="19" spans="119:120" ht="13" x14ac:dyDescent="0.2"/>
    <row r="20" spans="119:120" ht="13" x14ac:dyDescent="0.2">
      <c r="DO20" s="241"/>
      <c r="DP20" s="241"/>
    </row>
    <row r="21" spans="119:120" ht="13" x14ac:dyDescent="0.2">
      <c r="DP21" s="241"/>
    </row>
    <row r="22" spans="119:120" ht="13" x14ac:dyDescent="0.2"/>
    <row r="23" spans="119:120" ht="13" x14ac:dyDescent="0.2">
      <c r="DO23" s="241"/>
      <c r="DP23" s="241"/>
    </row>
    <row r="24" spans="119:120" ht="13" x14ac:dyDescent="0.2">
      <c r="DP24" s="241"/>
    </row>
    <row r="25" spans="119:120" ht="13" x14ac:dyDescent="0.2">
      <c r="DP25" s="241"/>
    </row>
    <row r="26" spans="119:120" ht="13" x14ac:dyDescent="0.2">
      <c r="DO26" s="241"/>
      <c r="DP26" s="241"/>
    </row>
    <row r="27" spans="119:120" ht="13" x14ac:dyDescent="0.2"/>
    <row r="28" spans="119:120" ht="13" x14ac:dyDescent="0.2">
      <c r="DO28" s="241"/>
      <c r="DP28" s="241"/>
    </row>
    <row r="29" spans="119:120" ht="13" x14ac:dyDescent="0.2">
      <c r="DP29" s="241"/>
    </row>
    <row r="30" spans="119:120" ht="13" x14ac:dyDescent="0.2"/>
    <row r="31" spans="119:120" ht="13" x14ac:dyDescent="0.2">
      <c r="DO31" s="241"/>
      <c r="DP31" s="241"/>
    </row>
    <row r="32" spans="119:120" ht="13" x14ac:dyDescent="0.2"/>
    <row r="33" spans="98:120" ht="13" x14ac:dyDescent="0.2">
      <c r="DO33" s="241"/>
      <c r="DP33" s="241"/>
    </row>
    <row r="34" spans="98:120" ht="13" x14ac:dyDescent="0.2">
      <c r="DM34" s="241"/>
    </row>
    <row r="35" spans="98:120" ht="13" x14ac:dyDescent="0.2">
      <c r="CT35" s="241"/>
      <c r="CU35" s="241"/>
      <c r="CV35" s="241"/>
      <c r="CY35" s="241"/>
      <c r="CZ35" s="241"/>
      <c r="DA35" s="241"/>
      <c r="DD35" s="241"/>
      <c r="DE35" s="241"/>
      <c r="DF35" s="241"/>
      <c r="DI35" s="241"/>
      <c r="DJ35" s="241"/>
      <c r="DK35" s="241"/>
      <c r="DM35" s="241"/>
      <c r="DN35" s="241"/>
      <c r="DO35" s="241"/>
      <c r="DP35" s="241"/>
    </row>
    <row r="36" spans="98:120" ht="13" x14ac:dyDescent="0.2"/>
    <row r="37" spans="98:120" ht="13" x14ac:dyDescent="0.2">
      <c r="CW37" s="241"/>
      <c r="DB37" s="241"/>
      <c r="DG37" s="241"/>
      <c r="DL37" s="241"/>
      <c r="DP37" s="241"/>
    </row>
    <row r="38" spans="98:120" ht="13"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 x14ac:dyDescent="0.2"/>
    <row r="40" spans="98:120" ht="13" x14ac:dyDescent="0.2"/>
    <row r="41" spans="98:120" ht="13" x14ac:dyDescent="0.2"/>
    <row r="42" spans="98:120" ht="13" x14ac:dyDescent="0.2"/>
    <row r="43" spans="98:120" ht="13" x14ac:dyDescent="0.2"/>
    <row r="44" spans="98:120" ht="13" x14ac:dyDescent="0.2"/>
    <row r="45" spans="98:120" ht="13" x14ac:dyDescent="0.2"/>
    <row r="46" spans="98:120" ht="13" x14ac:dyDescent="0.2"/>
    <row r="47" spans="98:120" ht="13" x14ac:dyDescent="0.2"/>
    <row r="48" spans="98:120" ht="13" x14ac:dyDescent="0.2"/>
    <row r="49" spans="22:120" ht="13" x14ac:dyDescent="0.2">
      <c r="DN49" s="241"/>
      <c r="DO49" s="241"/>
      <c r="DP49" s="241"/>
    </row>
    <row r="50" spans="22:120" ht="13" x14ac:dyDescent="0.2"/>
    <row r="51" spans="22:120" ht="13" x14ac:dyDescent="0.2"/>
    <row r="52" spans="22:120" ht="13" x14ac:dyDescent="0.2"/>
    <row r="53" spans="22:120" ht="13" x14ac:dyDescent="0.2"/>
    <row r="54" spans="22:120" ht="13" x14ac:dyDescent="0.2"/>
    <row r="55" spans="22:120" ht="13" x14ac:dyDescent="0.2"/>
    <row r="56" spans="22:120" ht="13" x14ac:dyDescent="0.2"/>
    <row r="57" spans="22:120" ht="13" x14ac:dyDescent="0.2"/>
    <row r="58" spans="22:120" ht="13" x14ac:dyDescent="0.2"/>
    <row r="59" spans="22:120" ht="13" x14ac:dyDescent="0.2"/>
    <row r="60" spans="22:120" ht="13" x14ac:dyDescent="0.2"/>
    <row r="61" spans="22:120" ht="13" x14ac:dyDescent="0.2"/>
    <row r="62" spans="22:120" ht="13" x14ac:dyDescent="0.2"/>
    <row r="63" spans="22:120" ht="13" x14ac:dyDescent="0.2">
      <c r="W63" s="241"/>
      <c r="CS63" s="241"/>
      <c r="CX63" s="241"/>
      <c r="DC63" s="241"/>
      <c r="DH63" s="241"/>
    </row>
    <row r="64" spans="22:120" ht="13" x14ac:dyDescent="0.2">
      <c r="V64" s="241"/>
    </row>
    <row r="65" spans="15:120" ht="13"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 x14ac:dyDescent="0.2">
      <c r="Q66" s="241"/>
      <c r="S66" s="241"/>
      <c r="U66" s="241"/>
      <c r="DM66" s="241"/>
    </row>
    <row r="67" spans="15:120" ht="13"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 x14ac:dyDescent="0.2"/>
    <row r="69" spans="15:120" ht="13" x14ac:dyDescent="0.2"/>
    <row r="70" spans="15:120" ht="13" x14ac:dyDescent="0.2"/>
    <row r="71" spans="15:120" ht="13" x14ac:dyDescent="0.2"/>
    <row r="72" spans="15:120" ht="13" x14ac:dyDescent="0.2">
      <c r="DP72" s="241"/>
    </row>
    <row r="73" spans="15:120" ht="13" x14ac:dyDescent="0.2">
      <c r="DP73" s="241"/>
    </row>
    <row r="74" spans="15:120" ht="13" x14ac:dyDescent="0.2"/>
    <row r="75" spans="15:120" ht="13" x14ac:dyDescent="0.2"/>
    <row r="76" spans="15:120" ht="13" x14ac:dyDescent="0.2"/>
    <row r="77" spans="15:120" ht="13" x14ac:dyDescent="0.2"/>
    <row r="78" spans="15:120" ht="13" x14ac:dyDescent="0.2"/>
    <row r="79" spans="15:120" ht="13" x14ac:dyDescent="0.2"/>
    <row r="80" spans="15:120" ht="13" x14ac:dyDescent="0.2"/>
    <row r="81" spans="97:112" ht="13" x14ac:dyDescent="0.2"/>
    <row r="82" spans="97:112" ht="13" x14ac:dyDescent="0.2"/>
    <row r="83" spans="97:112" ht="13" x14ac:dyDescent="0.2"/>
    <row r="84" spans="97:112" ht="13" x14ac:dyDescent="0.2"/>
    <row r="85" spans="97:112" ht="13" x14ac:dyDescent="0.2"/>
    <row r="86" spans="97:112" ht="13" x14ac:dyDescent="0.2"/>
    <row r="87" spans="97:112" ht="13" x14ac:dyDescent="0.2"/>
    <row r="88" spans="97:112" ht="13" x14ac:dyDescent="0.2"/>
    <row r="89" spans="97:112" ht="13" x14ac:dyDescent="0.2"/>
    <row r="90" spans="97:112" ht="13" x14ac:dyDescent="0.2"/>
    <row r="91" spans="97:112" ht="13" x14ac:dyDescent="0.2"/>
    <row r="92" spans="97:112" ht="13" x14ac:dyDescent="0.2"/>
    <row r="93" spans="97:112" ht="13" x14ac:dyDescent="0.2"/>
    <row r="94" spans="97:112" ht="13" x14ac:dyDescent="0.2"/>
    <row r="95" spans="97:112" ht="13" x14ac:dyDescent="0.2"/>
    <row r="96" spans="97:112" ht="13" x14ac:dyDescent="0.2">
      <c r="CS96" s="241"/>
      <c r="CX96" s="241"/>
      <c r="DC96" s="241"/>
      <c r="DH96" s="241"/>
    </row>
    <row r="97" spans="24:120" ht="13" x14ac:dyDescent="0.2">
      <c r="CS97" s="241"/>
      <c r="CX97" s="241"/>
      <c r="DC97" s="241"/>
      <c r="DH97" s="241"/>
      <c r="DP97" s="242" t="s">
        <v>480</v>
      </c>
    </row>
    <row r="98" spans="24:120" ht="13" hidden="1" x14ac:dyDescent="0.2">
      <c r="CS98" s="241"/>
      <c r="CX98" s="241"/>
      <c r="DC98" s="241"/>
      <c r="DH98" s="241"/>
    </row>
    <row r="99" spans="24:120" ht="13"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 hidden="1" x14ac:dyDescent="0.2">
      <c r="CT103" s="241"/>
      <c r="CV103" s="241"/>
      <c r="CW103" s="241"/>
      <c r="CY103" s="241"/>
      <c r="DA103" s="241"/>
      <c r="DB103" s="241"/>
      <c r="DD103" s="241"/>
      <c r="DF103" s="241"/>
      <c r="DG103" s="241"/>
      <c r="DI103" s="241"/>
      <c r="DK103" s="241"/>
      <c r="DL103" s="241"/>
      <c r="DM103" s="241"/>
      <c r="DN103" s="241"/>
      <c r="DO103" s="241"/>
      <c r="DP103" s="241"/>
    </row>
    <row r="104" spans="24:120" ht="13"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EunI2xxPim+BnZhWx9IqQKniKeUID7tzPBeDYZkr5IUWgMckewo+1KgdXHZt8cfT8756bfIpHb4fsMji6xfWjA==" saltValue="VbyeJHdRd8BbOwqCg7pXLA=="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328125" style="242" customWidth="1"/>
    <col min="117" max="16384" width="9" style="241" hidden="1"/>
  </cols>
  <sheetData>
    <row r="1" spans="2:116" ht="13"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 x14ac:dyDescent="0.2"/>
    <row r="3" spans="2:116" ht="13" x14ac:dyDescent="0.2"/>
    <row r="4" spans="2:116" ht="13"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 x14ac:dyDescent="0.2"/>
    <row r="7" spans="2:116" ht="13" x14ac:dyDescent="0.2"/>
    <row r="8" spans="2:116" ht="13" x14ac:dyDescent="0.2"/>
    <row r="9" spans="2:116" ht="13" x14ac:dyDescent="0.2"/>
    <row r="10" spans="2:116" ht="13" x14ac:dyDescent="0.2"/>
    <row r="11" spans="2:116" ht="13" x14ac:dyDescent="0.2"/>
    <row r="12" spans="2:116" ht="13" x14ac:dyDescent="0.2"/>
    <row r="13" spans="2:116" ht="13" x14ac:dyDescent="0.2"/>
    <row r="14" spans="2:116" ht="13" x14ac:dyDescent="0.2"/>
    <row r="15" spans="2:116" ht="13" x14ac:dyDescent="0.2"/>
    <row r="16" spans="2:116" ht="13" x14ac:dyDescent="0.2"/>
    <row r="17" spans="9:116" ht="13" x14ac:dyDescent="0.2"/>
    <row r="18" spans="9:116" ht="13"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 x14ac:dyDescent="0.2"/>
    <row r="20" spans="9:116" ht="13" x14ac:dyDescent="0.2"/>
    <row r="21" spans="9:116" ht="13" x14ac:dyDescent="0.2">
      <c r="DL21" s="241"/>
    </row>
    <row r="22" spans="9:116" ht="13" x14ac:dyDescent="0.2">
      <c r="DI22" s="241"/>
      <c r="DJ22" s="241"/>
      <c r="DK22" s="241"/>
      <c r="DL22" s="241"/>
    </row>
    <row r="23" spans="9:116" ht="13" x14ac:dyDescent="0.2">
      <c r="CY23" s="241"/>
      <c r="CZ23" s="241"/>
      <c r="DA23" s="241"/>
      <c r="DB23" s="241"/>
      <c r="DC23" s="241"/>
      <c r="DD23" s="241"/>
      <c r="DE23" s="241"/>
      <c r="DF23" s="241"/>
      <c r="DG23" s="241"/>
      <c r="DH23" s="241"/>
      <c r="DI23" s="241"/>
      <c r="DJ23" s="241"/>
      <c r="DK23" s="241"/>
      <c r="DL23" s="241"/>
    </row>
    <row r="24" spans="9:116" ht="13" x14ac:dyDescent="0.2"/>
    <row r="25" spans="9:116" ht="13" x14ac:dyDescent="0.2"/>
    <row r="26" spans="9:116" ht="13" x14ac:dyDescent="0.2"/>
    <row r="27" spans="9:116" ht="13" x14ac:dyDescent="0.2"/>
    <row r="28" spans="9:116" ht="13" x14ac:dyDescent="0.2"/>
    <row r="29" spans="9:116" ht="13" x14ac:dyDescent="0.2"/>
    <row r="30" spans="9:116" ht="13" x14ac:dyDescent="0.2"/>
    <row r="31" spans="9:116" ht="13" x14ac:dyDescent="0.2"/>
    <row r="32" spans="9:116" ht="13" x14ac:dyDescent="0.2"/>
    <row r="33" spans="15:116" ht="13" x14ac:dyDescent="0.2"/>
    <row r="34" spans="15:116" ht="13" x14ac:dyDescent="0.2"/>
    <row r="35" spans="15:116" ht="13" x14ac:dyDescent="0.2">
      <c r="CZ35" s="241"/>
      <c r="DA35" s="241"/>
      <c r="DB35" s="241"/>
      <c r="DC35" s="241"/>
      <c r="DD35" s="241"/>
      <c r="DE35" s="241"/>
      <c r="DF35" s="241"/>
      <c r="DG35" s="241"/>
      <c r="DH35" s="241"/>
      <c r="DI35" s="241"/>
      <c r="DJ35" s="241"/>
      <c r="DK35" s="241"/>
      <c r="DL35" s="241"/>
    </row>
    <row r="36" spans="15:116" ht="13" x14ac:dyDescent="0.2"/>
    <row r="37" spans="15:116" ht="13" x14ac:dyDescent="0.2">
      <c r="DL37" s="241"/>
    </row>
    <row r="38" spans="15:116" ht="13" x14ac:dyDescent="0.2">
      <c r="DI38" s="241"/>
      <c r="DJ38" s="241"/>
      <c r="DK38" s="241"/>
      <c r="DL38" s="241"/>
    </row>
    <row r="39" spans="15:116" ht="13" x14ac:dyDescent="0.2"/>
    <row r="40" spans="15:116" ht="13" x14ac:dyDescent="0.2"/>
    <row r="41" spans="15:116" ht="13" x14ac:dyDescent="0.2"/>
    <row r="42" spans="15:116" ht="13" x14ac:dyDescent="0.2"/>
    <row r="43" spans="15:116" ht="13"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 x14ac:dyDescent="0.2">
      <c r="DL44" s="241"/>
    </row>
    <row r="45" spans="15:116" ht="13" x14ac:dyDescent="0.2"/>
    <row r="46" spans="15:116" ht="13" x14ac:dyDescent="0.2">
      <c r="DA46" s="241"/>
      <c r="DB46" s="241"/>
      <c r="DC46" s="241"/>
      <c r="DD46" s="241"/>
      <c r="DE46" s="241"/>
      <c r="DF46" s="241"/>
      <c r="DG46" s="241"/>
      <c r="DH46" s="241"/>
      <c r="DI46" s="241"/>
      <c r="DJ46" s="241"/>
      <c r="DK46" s="241"/>
      <c r="DL46" s="241"/>
    </row>
    <row r="47" spans="15:116" ht="13" x14ac:dyDescent="0.2"/>
    <row r="48" spans="15:116" ht="13" x14ac:dyDescent="0.2"/>
    <row r="49" spans="104:116" ht="13" x14ac:dyDescent="0.2"/>
    <row r="50" spans="104:116" ht="13" x14ac:dyDescent="0.2">
      <c r="CZ50" s="241"/>
      <c r="DA50" s="241"/>
      <c r="DB50" s="241"/>
      <c r="DC50" s="241"/>
      <c r="DD50" s="241"/>
      <c r="DE50" s="241"/>
      <c r="DF50" s="241"/>
      <c r="DG50" s="241"/>
      <c r="DH50" s="241"/>
      <c r="DI50" s="241"/>
      <c r="DJ50" s="241"/>
      <c r="DK50" s="241"/>
      <c r="DL50" s="241"/>
    </row>
    <row r="51" spans="104:116" ht="13" x14ac:dyDescent="0.2"/>
    <row r="52" spans="104:116" ht="13" x14ac:dyDescent="0.2"/>
    <row r="53" spans="104:116" ht="13" x14ac:dyDescent="0.2">
      <c r="DL53" s="241"/>
    </row>
    <row r="54" spans="104:116" ht="13" x14ac:dyDescent="0.2"/>
    <row r="55" spans="104:116" ht="13" x14ac:dyDescent="0.2"/>
    <row r="56" spans="104:116" ht="13" x14ac:dyDescent="0.2"/>
    <row r="57" spans="104:116" ht="13" x14ac:dyDescent="0.2"/>
    <row r="58" spans="104:116" ht="13" x14ac:dyDescent="0.2"/>
    <row r="59" spans="104:116" ht="13" x14ac:dyDescent="0.2"/>
    <row r="60" spans="104:116" ht="13" x14ac:dyDescent="0.2"/>
    <row r="61" spans="104:116" ht="13" x14ac:dyDescent="0.2"/>
    <row r="62" spans="104:116" ht="13" x14ac:dyDescent="0.2"/>
    <row r="63" spans="104:116" ht="13" x14ac:dyDescent="0.2"/>
    <row r="64" spans="104:116" ht="13" x14ac:dyDescent="0.2"/>
    <row r="65" spans="107:116" ht="13" x14ac:dyDescent="0.2"/>
    <row r="66" spans="107:116" ht="13" x14ac:dyDescent="0.2"/>
    <row r="67" spans="107:116" ht="13" x14ac:dyDescent="0.2">
      <c r="DC67" s="241"/>
      <c r="DD67" s="241"/>
      <c r="DE67" s="241"/>
      <c r="DF67" s="241"/>
      <c r="DG67" s="241"/>
      <c r="DH67" s="241"/>
      <c r="DI67" s="241"/>
      <c r="DJ67" s="241"/>
      <c r="DK67" s="241"/>
      <c r="DL67" s="241"/>
    </row>
    <row r="68" spans="107:116" ht="13" x14ac:dyDescent="0.2"/>
    <row r="69" spans="107:116" ht="13" x14ac:dyDescent="0.2"/>
    <row r="70" spans="107:116" ht="13" x14ac:dyDescent="0.2"/>
    <row r="71" spans="107:116" ht="13" x14ac:dyDescent="0.2"/>
    <row r="72" spans="107:116" ht="13" x14ac:dyDescent="0.2"/>
    <row r="73" spans="107:116" ht="13" x14ac:dyDescent="0.2"/>
    <row r="74" spans="107:116" ht="13" x14ac:dyDescent="0.2"/>
    <row r="75" spans="107:116" ht="13" x14ac:dyDescent="0.2"/>
    <row r="76" spans="107:116" ht="13" x14ac:dyDescent="0.2"/>
    <row r="77" spans="107:116" ht="13" x14ac:dyDescent="0.2"/>
    <row r="78" spans="107:116" ht="13" x14ac:dyDescent="0.2"/>
    <row r="79" spans="107:116" ht="13" x14ac:dyDescent="0.2"/>
    <row r="80" spans="107:116"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sheetData>
  <sheetProtection algorithmName="SHA-512" hashValue="LgrKwn9k/bRXmwjdk5zS+yY4TH6/AFWJoI3T4CrehkERmkDAWR968qlSHhgoiJ3xFwGlDsy3CseE/WIQgoLp8w==" saltValue="5B9nveKLogM+ukZsiO35EA==" spinCount="100000" sheet="1" objects="1" scenarios="1"/>
  <dataConsolidate/>
  <phoneticPr fontId="2"/>
  <printOptions horizontalCentered="1" verticalCentered="1"/>
  <pageMargins left="0" right="0" top="0" bottom="0" header="0" footer="0"/>
  <pageSetup paperSize="9" scale="48" orientation="landscape" verticalDpi="300"/>
  <headerFooter alignWithMargins="0">
    <oddFooter>&amp;C&amp;P/&amp;N</oddFooter>
  </headerFooter>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2"/>
  <cols>
    <col min="1" max="36" width="2.453125" style="243" customWidth="1"/>
    <col min="37" max="44" width="17" style="243" customWidth="1"/>
    <col min="45" max="45" width="6.08984375" style="249" customWidth="1"/>
    <col min="46" max="46" width="3" style="247" customWidth="1"/>
    <col min="47" max="47" width="19.08984375" style="243" hidden="1" customWidth="1"/>
    <col min="48" max="52" width="12.6328125" style="243" hidden="1" customWidth="1"/>
    <col min="53" max="16384" width="8.6328125" style="243" hidden="1"/>
  </cols>
  <sheetData>
    <row r="1" spans="1:46" ht="13" x14ac:dyDescent="0.2">
      <c r="AS1" s="243"/>
      <c r="AT1" s="243"/>
    </row>
    <row r="2" spans="1:46" ht="13" x14ac:dyDescent="0.2">
      <c r="AS2" s="243"/>
      <c r="AT2" s="243"/>
    </row>
    <row r="3" spans="1:46" ht="13" x14ac:dyDescent="0.2">
      <c r="AS3" s="243"/>
      <c r="AT3" s="243"/>
    </row>
    <row r="4" spans="1:46" ht="13" x14ac:dyDescent="0.2">
      <c r="AS4" s="243"/>
      <c r="AT4" s="243"/>
    </row>
    <row r="5" spans="1:46" ht="16.5" x14ac:dyDescent="0.2">
      <c r="A5" s="244" t="s">
        <v>481</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 x14ac:dyDescent="0.2">
      <c r="A6" s="247"/>
      <c r="AK6" s="248" t="s">
        <v>482</v>
      </c>
      <c r="AL6" s="248"/>
      <c r="AM6" s="248"/>
      <c r="AN6" s="248"/>
    </row>
    <row r="7" spans="1:46" ht="13.5" customHeight="1" x14ac:dyDescent="0.2">
      <c r="A7" s="247"/>
      <c r="AK7" s="250"/>
      <c r="AL7" s="251"/>
      <c r="AM7" s="251"/>
      <c r="AN7" s="252"/>
      <c r="AO7" s="1131" t="s">
        <v>483</v>
      </c>
      <c r="AP7" s="253"/>
      <c r="AQ7" s="254" t="s">
        <v>484</v>
      </c>
      <c r="AR7" s="255"/>
    </row>
    <row r="8" spans="1:46" ht="13" x14ac:dyDescent="0.2">
      <c r="A8" s="247"/>
      <c r="AK8" s="256"/>
      <c r="AL8" s="257"/>
      <c r="AM8" s="257"/>
      <c r="AN8" s="258"/>
      <c r="AO8" s="1132"/>
      <c r="AP8" s="259" t="s">
        <v>485</v>
      </c>
      <c r="AQ8" s="260" t="s">
        <v>486</v>
      </c>
      <c r="AR8" s="261" t="s">
        <v>487</v>
      </c>
    </row>
    <row r="9" spans="1:46" ht="13" x14ac:dyDescent="0.2">
      <c r="A9" s="247"/>
      <c r="AK9" s="1143" t="s">
        <v>488</v>
      </c>
      <c r="AL9" s="1144"/>
      <c r="AM9" s="1144"/>
      <c r="AN9" s="1145"/>
      <c r="AO9" s="262">
        <v>982700</v>
      </c>
      <c r="AP9" s="262">
        <v>311869</v>
      </c>
      <c r="AQ9" s="263">
        <v>239935</v>
      </c>
      <c r="AR9" s="264">
        <v>30</v>
      </c>
    </row>
    <row r="10" spans="1:46" ht="13.5" customHeight="1" x14ac:dyDescent="0.2">
      <c r="A10" s="247"/>
      <c r="AK10" s="1143" t="s">
        <v>489</v>
      </c>
      <c r="AL10" s="1144"/>
      <c r="AM10" s="1144"/>
      <c r="AN10" s="1145"/>
      <c r="AO10" s="265">
        <v>96031</v>
      </c>
      <c r="AP10" s="265">
        <v>30476</v>
      </c>
      <c r="AQ10" s="266">
        <v>33021</v>
      </c>
      <c r="AR10" s="267">
        <v>-7.7</v>
      </c>
    </row>
    <row r="11" spans="1:46" ht="13.5" customHeight="1" x14ac:dyDescent="0.2">
      <c r="A11" s="247"/>
      <c r="AK11" s="1143" t="s">
        <v>490</v>
      </c>
      <c r="AL11" s="1144"/>
      <c r="AM11" s="1144"/>
      <c r="AN11" s="1145"/>
      <c r="AO11" s="265" t="s">
        <v>491</v>
      </c>
      <c r="AP11" s="265" t="s">
        <v>491</v>
      </c>
      <c r="AQ11" s="266">
        <v>2306</v>
      </c>
      <c r="AR11" s="267" t="s">
        <v>491</v>
      </c>
    </row>
    <row r="12" spans="1:46" ht="13.5" customHeight="1" x14ac:dyDescent="0.2">
      <c r="A12" s="247"/>
      <c r="AK12" s="1143" t="s">
        <v>492</v>
      </c>
      <c r="AL12" s="1144"/>
      <c r="AM12" s="1144"/>
      <c r="AN12" s="1145"/>
      <c r="AO12" s="265" t="s">
        <v>491</v>
      </c>
      <c r="AP12" s="265" t="s">
        <v>491</v>
      </c>
      <c r="AQ12" s="266" t="s">
        <v>491</v>
      </c>
      <c r="AR12" s="267" t="s">
        <v>491</v>
      </c>
    </row>
    <row r="13" spans="1:46" ht="13.5" customHeight="1" x14ac:dyDescent="0.2">
      <c r="A13" s="247"/>
      <c r="AK13" s="1143" t="s">
        <v>493</v>
      </c>
      <c r="AL13" s="1144"/>
      <c r="AM13" s="1144"/>
      <c r="AN13" s="1145"/>
      <c r="AO13" s="265">
        <v>29937</v>
      </c>
      <c r="AP13" s="265">
        <v>9501</v>
      </c>
      <c r="AQ13" s="266">
        <v>7428</v>
      </c>
      <c r="AR13" s="267">
        <v>27.9</v>
      </c>
    </row>
    <row r="14" spans="1:46" ht="13.5" customHeight="1" x14ac:dyDescent="0.2">
      <c r="A14" s="247"/>
      <c r="AK14" s="1143" t="s">
        <v>494</v>
      </c>
      <c r="AL14" s="1144"/>
      <c r="AM14" s="1144"/>
      <c r="AN14" s="1145"/>
      <c r="AO14" s="265">
        <v>29123</v>
      </c>
      <c r="AP14" s="265">
        <v>9242</v>
      </c>
      <c r="AQ14" s="266">
        <v>4299</v>
      </c>
      <c r="AR14" s="267">
        <v>115</v>
      </c>
    </row>
    <row r="15" spans="1:46" ht="13.5" customHeight="1" x14ac:dyDescent="0.2">
      <c r="A15" s="247"/>
      <c r="AK15" s="1146" t="s">
        <v>495</v>
      </c>
      <c r="AL15" s="1147"/>
      <c r="AM15" s="1147"/>
      <c r="AN15" s="1148"/>
      <c r="AO15" s="265">
        <v>-59101</v>
      </c>
      <c r="AP15" s="265">
        <v>-18756</v>
      </c>
      <c r="AQ15" s="266">
        <v>-13612</v>
      </c>
      <c r="AR15" s="267">
        <v>37.799999999999997</v>
      </c>
    </row>
    <row r="16" spans="1:46" ht="13" x14ac:dyDescent="0.2">
      <c r="A16" s="247"/>
      <c r="AK16" s="1146" t="s">
        <v>177</v>
      </c>
      <c r="AL16" s="1147"/>
      <c r="AM16" s="1147"/>
      <c r="AN16" s="1148"/>
      <c r="AO16" s="265">
        <v>1078690</v>
      </c>
      <c r="AP16" s="265">
        <v>342333</v>
      </c>
      <c r="AQ16" s="266">
        <v>273378</v>
      </c>
      <c r="AR16" s="267">
        <v>25.2</v>
      </c>
    </row>
    <row r="17" spans="1:46" ht="13" x14ac:dyDescent="0.2">
      <c r="A17" s="247"/>
    </row>
    <row r="18" spans="1:46" ht="13" x14ac:dyDescent="0.2">
      <c r="A18" s="247"/>
      <c r="AQ18" s="268"/>
      <c r="AR18" s="268"/>
    </row>
    <row r="19" spans="1:46" ht="13" x14ac:dyDescent="0.2">
      <c r="A19" s="247"/>
      <c r="AK19" s="243" t="s">
        <v>496</v>
      </c>
    </row>
    <row r="20" spans="1:46" ht="13" x14ac:dyDescent="0.2">
      <c r="A20" s="247"/>
      <c r="AK20" s="269"/>
      <c r="AL20" s="270"/>
      <c r="AM20" s="270"/>
      <c r="AN20" s="271"/>
      <c r="AO20" s="272" t="s">
        <v>497</v>
      </c>
      <c r="AP20" s="273" t="s">
        <v>498</v>
      </c>
      <c r="AQ20" s="274" t="s">
        <v>499</v>
      </c>
      <c r="AR20" s="275"/>
    </row>
    <row r="21" spans="1:46" s="248" customFormat="1" ht="13" x14ac:dyDescent="0.2">
      <c r="A21" s="276"/>
      <c r="AK21" s="1149" t="s">
        <v>500</v>
      </c>
      <c r="AL21" s="1150"/>
      <c r="AM21" s="1150"/>
      <c r="AN21" s="1151"/>
      <c r="AO21" s="277">
        <v>20.95</v>
      </c>
      <c r="AP21" s="278">
        <v>21.68</v>
      </c>
      <c r="AQ21" s="279">
        <v>-0.73</v>
      </c>
      <c r="AS21" s="280"/>
      <c r="AT21" s="276"/>
    </row>
    <row r="22" spans="1:46" s="248" customFormat="1" ht="13" x14ac:dyDescent="0.2">
      <c r="A22" s="276"/>
      <c r="AK22" s="1149" t="s">
        <v>501</v>
      </c>
      <c r="AL22" s="1150"/>
      <c r="AM22" s="1150"/>
      <c r="AN22" s="1151"/>
      <c r="AO22" s="281">
        <v>96.2</v>
      </c>
      <c r="AP22" s="282">
        <v>95.1</v>
      </c>
      <c r="AQ22" s="283">
        <v>1.1000000000000001</v>
      </c>
      <c r="AR22" s="268"/>
      <c r="AS22" s="280"/>
      <c r="AT22" s="276"/>
    </row>
    <row r="23" spans="1:46" s="248" customFormat="1" ht="13" x14ac:dyDescent="0.2">
      <c r="A23" s="276"/>
      <c r="AP23" s="268"/>
      <c r="AQ23" s="268"/>
      <c r="AR23" s="268"/>
      <c r="AS23" s="280"/>
      <c r="AT23" s="276"/>
    </row>
    <row r="24" spans="1:46" s="248" customFormat="1" ht="13" x14ac:dyDescent="0.2">
      <c r="A24" s="276"/>
      <c r="AP24" s="268"/>
      <c r="AQ24" s="268"/>
      <c r="AR24" s="268"/>
      <c r="AS24" s="280"/>
      <c r="AT24" s="276"/>
    </row>
    <row r="25" spans="1:46" s="248" customFormat="1" ht="13"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 x14ac:dyDescent="0.2">
      <c r="A26" s="1142" t="s">
        <v>502</v>
      </c>
      <c r="B26" s="1142"/>
      <c r="C26" s="1142"/>
      <c r="D26" s="1142"/>
      <c r="E26" s="1142"/>
      <c r="F26" s="1142"/>
      <c r="G26" s="1142"/>
      <c r="H26" s="1142"/>
      <c r="I26" s="1142"/>
      <c r="J26" s="1142"/>
      <c r="K26" s="1142"/>
      <c r="L26" s="1142"/>
      <c r="M26" s="1142"/>
      <c r="N26" s="1142"/>
      <c r="O26" s="1142"/>
      <c r="P26" s="1142"/>
      <c r="Q26" s="1142"/>
      <c r="R26" s="1142"/>
      <c r="S26" s="1142"/>
      <c r="T26" s="1142"/>
      <c r="U26" s="1142"/>
      <c r="V26" s="1142"/>
      <c r="W26" s="1142"/>
      <c r="X26" s="1142"/>
      <c r="Y26" s="1142"/>
      <c r="Z26" s="1142"/>
      <c r="AA26" s="1142"/>
      <c r="AB26" s="1142"/>
      <c r="AC26" s="1142"/>
      <c r="AD26" s="1142"/>
      <c r="AE26" s="1142"/>
      <c r="AF26" s="1142"/>
      <c r="AG26" s="1142"/>
      <c r="AH26" s="1142"/>
      <c r="AI26" s="1142"/>
      <c r="AJ26" s="1142"/>
      <c r="AK26" s="1142"/>
      <c r="AL26" s="1142"/>
      <c r="AM26" s="1142"/>
      <c r="AN26" s="1142"/>
      <c r="AO26" s="1142"/>
      <c r="AP26" s="1142"/>
      <c r="AQ26" s="1142"/>
      <c r="AR26" s="1142"/>
      <c r="AS26" s="1142"/>
    </row>
    <row r="27" spans="1:46" ht="13" x14ac:dyDescent="0.2">
      <c r="A27" s="288"/>
      <c r="AS27" s="243"/>
      <c r="AT27" s="243"/>
    </row>
    <row r="28" spans="1:46" ht="16.5" x14ac:dyDescent="0.2">
      <c r="A28" s="244" t="s">
        <v>503</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 x14ac:dyDescent="0.2">
      <c r="A29" s="247"/>
      <c r="AK29" s="248" t="s">
        <v>504</v>
      </c>
      <c r="AL29" s="248"/>
      <c r="AM29" s="248"/>
      <c r="AN29" s="248"/>
      <c r="AS29" s="290"/>
    </row>
    <row r="30" spans="1:46" ht="13.5" customHeight="1" x14ac:dyDescent="0.2">
      <c r="A30" s="247"/>
      <c r="AK30" s="250"/>
      <c r="AL30" s="251"/>
      <c r="AM30" s="251"/>
      <c r="AN30" s="252"/>
      <c r="AO30" s="1131" t="s">
        <v>483</v>
      </c>
      <c r="AP30" s="253"/>
      <c r="AQ30" s="254" t="s">
        <v>484</v>
      </c>
      <c r="AR30" s="255"/>
    </row>
    <row r="31" spans="1:46" ht="13" x14ac:dyDescent="0.2">
      <c r="A31" s="247"/>
      <c r="AK31" s="256"/>
      <c r="AL31" s="257"/>
      <c r="AM31" s="257"/>
      <c r="AN31" s="258"/>
      <c r="AO31" s="1132"/>
      <c r="AP31" s="259" t="s">
        <v>485</v>
      </c>
      <c r="AQ31" s="260" t="s">
        <v>486</v>
      </c>
      <c r="AR31" s="261" t="s">
        <v>487</v>
      </c>
    </row>
    <row r="32" spans="1:46" ht="27" customHeight="1" x14ac:dyDescent="0.2">
      <c r="A32" s="247"/>
      <c r="AK32" s="1133" t="s">
        <v>505</v>
      </c>
      <c r="AL32" s="1134"/>
      <c r="AM32" s="1134"/>
      <c r="AN32" s="1135"/>
      <c r="AO32" s="291">
        <v>666695</v>
      </c>
      <c r="AP32" s="291">
        <v>211582</v>
      </c>
      <c r="AQ32" s="292">
        <v>143519</v>
      </c>
      <c r="AR32" s="293">
        <v>47.4</v>
      </c>
    </row>
    <row r="33" spans="1:46" ht="13.5" customHeight="1" x14ac:dyDescent="0.2">
      <c r="A33" s="247"/>
      <c r="AK33" s="1133" t="s">
        <v>506</v>
      </c>
      <c r="AL33" s="1134"/>
      <c r="AM33" s="1134"/>
      <c r="AN33" s="1135"/>
      <c r="AO33" s="291" t="s">
        <v>491</v>
      </c>
      <c r="AP33" s="291" t="s">
        <v>491</v>
      </c>
      <c r="AQ33" s="292" t="s">
        <v>491</v>
      </c>
      <c r="AR33" s="293" t="s">
        <v>491</v>
      </c>
    </row>
    <row r="34" spans="1:46" ht="27" customHeight="1" x14ac:dyDescent="0.2">
      <c r="A34" s="247"/>
      <c r="AK34" s="1133" t="s">
        <v>507</v>
      </c>
      <c r="AL34" s="1134"/>
      <c r="AM34" s="1134"/>
      <c r="AN34" s="1135"/>
      <c r="AO34" s="291" t="s">
        <v>491</v>
      </c>
      <c r="AP34" s="291" t="s">
        <v>491</v>
      </c>
      <c r="AQ34" s="292" t="s">
        <v>491</v>
      </c>
      <c r="AR34" s="293" t="s">
        <v>491</v>
      </c>
    </row>
    <row r="35" spans="1:46" ht="27" customHeight="1" x14ac:dyDescent="0.2">
      <c r="A35" s="247"/>
      <c r="AK35" s="1133" t="s">
        <v>508</v>
      </c>
      <c r="AL35" s="1134"/>
      <c r="AM35" s="1134"/>
      <c r="AN35" s="1135"/>
      <c r="AO35" s="291">
        <v>120445</v>
      </c>
      <c r="AP35" s="291">
        <v>38224</v>
      </c>
      <c r="AQ35" s="292">
        <v>32537</v>
      </c>
      <c r="AR35" s="293">
        <v>17.5</v>
      </c>
    </row>
    <row r="36" spans="1:46" ht="27" customHeight="1" x14ac:dyDescent="0.2">
      <c r="A36" s="247"/>
      <c r="AK36" s="1133" t="s">
        <v>509</v>
      </c>
      <c r="AL36" s="1134"/>
      <c r="AM36" s="1134"/>
      <c r="AN36" s="1135"/>
      <c r="AO36" s="291">
        <v>6251</v>
      </c>
      <c r="AP36" s="291">
        <v>1984</v>
      </c>
      <c r="AQ36" s="292">
        <v>3256</v>
      </c>
      <c r="AR36" s="293">
        <v>-39.1</v>
      </c>
    </row>
    <row r="37" spans="1:46" ht="13.5" customHeight="1" x14ac:dyDescent="0.2">
      <c r="A37" s="247"/>
      <c r="AK37" s="1133" t="s">
        <v>510</v>
      </c>
      <c r="AL37" s="1134"/>
      <c r="AM37" s="1134"/>
      <c r="AN37" s="1135"/>
      <c r="AO37" s="291">
        <v>1207</v>
      </c>
      <c r="AP37" s="291">
        <v>383</v>
      </c>
      <c r="AQ37" s="292">
        <v>244</v>
      </c>
      <c r="AR37" s="293">
        <v>57</v>
      </c>
    </row>
    <row r="38" spans="1:46" ht="27" customHeight="1" x14ac:dyDescent="0.2">
      <c r="A38" s="247"/>
      <c r="AK38" s="1136" t="s">
        <v>511</v>
      </c>
      <c r="AL38" s="1137"/>
      <c r="AM38" s="1137"/>
      <c r="AN38" s="1138"/>
      <c r="AO38" s="294">
        <v>755</v>
      </c>
      <c r="AP38" s="294">
        <v>240</v>
      </c>
      <c r="AQ38" s="295">
        <v>45</v>
      </c>
      <c r="AR38" s="283">
        <v>433.3</v>
      </c>
      <c r="AS38" s="290"/>
    </row>
    <row r="39" spans="1:46" ht="13" x14ac:dyDescent="0.2">
      <c r="A39" s="247"/>
      <c r="AK39" s="1136" t="s">
        <v>512</v>
      </c>
      <c r="AL39" s="1137"/>
      <c r="AM39" s="1137"/>
      <c r="AN39" s="1138"/>
      <c r="AO39" s="291">
        <v>-1029</v>
      </c>
      <c r="AP39" s="291">
        <v>-327</v>
      </c>
      <c r="AQ39" s="292">
        <v>-3310</v>
      </c>
      <c r="AR39" s="293">
        <v>-90.1</v>
      </c>
      <c r="AS39" s="290"/>
    </row>
    <row r="40" spans="1:46" ht="27" customHeight="1" x14ac:dyDescent="0.2">
      <c r="A40" s="247"/>
      <c r="AK40" s="1133" t="s">
        <v>513</v>
      </c>
      <c r="AL40" s="1134"/>
      <c r="AM40" s="1134"/>
      <c r="AN40" s="1135"/>
      <c r="AO40" s="291">
        <v>-613635</v>
      </c>
      <c r="AP40" s="291">
        <v>-194743</v>
      </c>
      <c r="AQ40" s="292">
        <v>-131495</v>
      </c>
      <c r="AR40" s="293">
        <v>48.1</v>
      </c>
      <c r="AS40" s="290"/>
    </row>
    <row r="41" spans="1:46" ht="13" x14ac:dyDescent="0.2">
      <c r="A41" s="247"/>
      <c r="AK41" s="1139" t="s">
        <v>287</v>
      </c>
      <c r="AL41" s="1140"/>
      <c r="AM41" s="1140"/>
      <c r="AN41" s="1141"/>
      <c r="AO41" s="291">
        <v>180689</v>
      </c>
      <c r="AP41" s="291">
        <v>57343</v>
      </c>
      <c r="AQ41" s="292">
        <v>44796</v>
      </c>
      <c r="AR41" s="293">
        <v>28</v>
      </c>
      <c r="AS41" s="290"/>
    </row>
    <row r="42" spans="1:46" ht="13" x14ac:dyDescent="0.2">
      <c r="A42" s="247"/>
      <c r="AK42" s="296"/>
      <c r="AQ42" s="268"/>
      <c r="AR42" s="268"/>
      <c r="AS42" s="290"/>
    </row>
    <row r="43" spans="1:46" ht="13" x14ac:dyDescent="0.2">
      <c r="A43" s="247"/>
      <c r="AP43" s="297"/>
      <c r="AQ43" s="268"/>
      <c r="AS43" s="290"/>
    </row>
    <row r="44" spans="1:46" ht="13" x14ac:dyDescent="0.2">
      <c r="A44" s="247"/>
      <c r="AQ44" s="268"/>
    </row>
    <row r="45" spans="1:46" ht="13"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514</v>
      </c>
    </row>
    <row r="48" spans="1:46" ht="13" x14ac:dyDescent="0.2">
      <c r="A48" s="247"/>
      <c r="AK48" s="301" t="s">
        <v>515</v>
      </c>
      <c r="AL48" s="301"/>
      <c r="AM48" s="301"/>
      <c r="AN48" s="301"/>
      <c r="AO48" s="301"/>
      <c r="AP48" s="301"/>
      <c r="AQ48" s="302"/>
      <c r="AR48" s="301"/>
    </row>
    <row r="49" spans="1:44" ht="13.5" customHeight="1" x14ac:dyDescent="0.2">
      <c r="A49" s="247"/>
      <c r="AK49" s="303"/>
      <c r="AL49" s="304"/>
      <c r="AM49" s="1126" t="s">
        <v>483</v>
      </c>
      <c r="AN49" s="1128" t="s">
        <v>516</v>
      </c>
      <c r="AO49" s="1129"/>
      <c r="AP49" s="1129"/>
      <c r="AQ49" s="1129"/>
      <c r="AR49" s="1130"/>
    </row>
    <row r="50" spans="1:44" ht="13" x14ac:dyDescent="0.2">
      <c r="A50" s="247"/>
      <c r="AK50" s="305"/>
      <c r="AL50" s="306"/>
      <c r="AM50" s="1127"/>
      <c r="AN50" s="307" t="s">
        <v>517</v>
      </c>
      <c r="AO50" s="308" t="s">
        <v>518</v>
      </c>
      <c r="AP50" s="309" t="s">
        <v>519</v>
      </c>
      <c r="AQ50" s="310" t="s">
        <v>520</v>
      </c>
      <c r="AR50" s="311" t="s">
        <v>521</v>
      </c>
    </row>
    <row r="51" spans="1:44" ht="13" x14ac:dyDescent="0.2">
      <c r="A51" s="247"/>
      <c r="AK51" s="303" t="s">
        <v>522</v>
      </c>
      <c r="AL51" s="304"/>
      <c r="AM51" s="312">
        <v>429200</v>
      </c>
      <c r="AN51" s="313">
        <v>125976</v>
      </c>
      <c r="AO51" s="314">
        <v>-2.2999999999999998</v>
      </c>
      <c r="AP51" s="315">
        <v>263613</v>
      </c>
      <c r="AQ51" s="316">
        <v>-0.2</v>
      </c>
      <c r="AR51" s="317">
        <v>-2.1</v>
      </c>
    </row>
    <row r="52" spans="1:44" ht="13" x14ac:dyDescent="0.2">
      <c r="A52" s="247"/>
      <c r="AK52" s="318"/>
      <c r="AL52" s="319" t="s">
        <v>523</v>
      </c>
      <c r="AM52" s="320">
        <v>212588</v>
      </c>
      <c r="AN52" s="321">
        <v>62397</v>
      </c>
      <c r="AO52" s="322">
        <v>34</v>
      </c>
      <c r="AP52" s="323">
        <v>128823</v>
      </c>
      <c r="AQ52" s="324">
        <v>-3.8</v>
      </c>
      <c r="AR52" s="325">
        <v>37.799999999999997</v>
      </c>
    </row>
    <row r="53" spans="1:44" ht="13" x14ac:dyDescent="0.2">
      <c r="A53" s="247"/>
      <c r="AK53" s="303" t="s">
        <v>524</v>
      </c>
      <c r="AL53" s="304"/>
      <c r="AM53" s="312">
        <v>437395</v>
      </c>
      <c r="AN53" s="313">
        <v>130605</v>
      </c>
      <c r="AO53" s="314">
        <v>3.7</v>
      </c>
      <c r="AP53" s="315">
        <v>330026</v>
      </c>
      <c r="AQ53" s="316">
        <v>25.2</v>
      </c>
      <c r="AR53" s="317">
        <v>-21.5</v>
      </c>
    </row>
    <row r="54" spans="1:44" ht="13" x14ac:dyDescent="0.2">
      <c r="A54" s="247"/>
      <c r="AK54" s="318"/>
      <c r="AL54" s="319" t="s">
        <v>523</v>
      </c>
      <c r="AM54" s="320">
        <v>270107</v>
      </c>
      <c r="AN54" s="321">
        <v>80653</v>
      </c>
      <c r="AO54" s="322">
        <v>29.3</v>
      </c>
      <c r="AP54" s="323">
        <v>141075</v>
      </c>
      <c r="AQ54" s="324">
        <v>9.5</v>
      </c>
      <c r="AR54" s="325">
        <v>19.8</v>
      </c>
    </row>
    <row r="55" spans="1:44" ht="13" x14ac:dyDescent="0.2">
      <c r="A55" s="247"/>
      <c r="AK55" s="303" t="s">
        <v>525</v>
      </c>
      <c r="AL55" s="304"/>
      <c r="AM55" s="312">
        <v>492575</v>
      </c>
      <c r="AN55" s="313">
        <v>149764</v>
      </c>
      <c r="AO55" s="314">
        <v>14.7</v>
      </c>
      <c r="AP55" s="315">
        <v>278179</v>
      </c>
      <c r="AQ55" s="316">
        <v>-15.7</v>
      </c>
      <c r="AR55" s="317">
        <v>30.4</v>
      </c>
    </row>
    <row r="56" spans="1:44" ht="13" x14ac:dyDescent="0.2">
      <c r="A56" s="247"/>
      <c r="AK56" s="318"/>
      <c r="AL56" s="319" t="s">
        <v>523</v>
      </c>
      <c r="AM56" s="320">
        <v>336214</v>
      </c>
      <c r="AN56" s="321">
        <v>102224</v>
      </c>
      <c r="AO56" s="322">
        <v>26.7</v>
      </c>
      <c r="AP56" s="323">
        <v>122182</v>
      </c>
      <c r="AQ56" s="324">
        <v>-13.4</v>
      </c>
      <c r="AR56" s="325">
        <v>40.1</v>
      </c>
    </row>
    <row r="57" spans="1:44" ht="13" x14ac:dyDescent="0.2">
      <c r="A57" s="247"/>
      <c r="AK57" s="303" t="s">
        <v>526</v>
      </c>
      <c r="AL57" s="304"/>
      <c r="AM57" s="312">
        <v>471519</v>
      </c>
      <c r="AN57" s="313">
        <v>145981</v>
      </c>
      <c r="AO57" s="314">
        <v>-2.5</v>
      </c>
      <c r="AP57" s="315">
        <v>283153</v>
      </c>
      <c r="AQ57" s="316">
        <v>1.8</v>
      </c>
      <c r="AR57" s="317">
        <v>-4.3</v>
      </c>
    </row>
    <row r="58" spans="1:44" ht="13" x14ac:dyDescent="0.2">
      <c r="A58" s="247"/>
      <c r="AK58" s="318"/>
      <c r="AL58" s="319" t="s">
        <v>523</v>
      </c>
      <c r="AM58" s="320">
        <v>210693</v>
      </c>
      <c r="AN58" s="321">
        <v>65230</v>
      </c>
      <c r="AO58" s="322">
        <v>-36.200000000000003</v>
      </c>
      <c r="AP58" s="323">
        <v>127593</v>
      </c>
      <c r="AQ58" s="324">
        <v>4.4000000000000004</v>
      </c>
      <c r="AR58" s="325">
        <v>-40.6</v>
      </c>
    </row>
    <row r="59" spans="1:44" ht="13" x14ac:dyDescent="0.2">
      <c r="A59" s="247"/>
      <c r="AK59" s="303" t="s">
        <v>527</v>
      </c>
      <c r="AL59" s="304"/>
      <c r="AM59" s="312">
        <v>430358</v>
      </c>
      <c r="AN59" s="313">
        <v>136578</v>
      </c>
      <c r="AO59" s="314">
        <v>-6.4</v>
      </c>
      <c r="AP59" s="315">
        <v>262169</v>
      </c>
      <c r="AQ59" s="316">
        <v>-7.4</v>
      </c>
      <c r="AR59" s="317">
        <v>1</v>
      </c>
    </row>
    <row r="60" spans="1:44" ht="13" x14ac:dyDescent="0.2">
      <c r="A60" s="247"/>
      <c r="AK60" s="318"/>
      <c r="AL60" s="319" t="s">
        <v>523</v>
      </c>
      <c r="AM60" s="320">
        <v>315211</v>
      </c>
      <c r="AN60" s="321">
        <v>100035</v>
      </c>
      <c r="AO60" s="322">
        <v>53.4</v>
      </c>
      <c r="AP60" s="323">
        <v>152658</v>
      </c>
      <c r="AQ60" s="324">
        <v>19.600000000000001</v>
      </c>
      <c r="AR60" s="325">
        <v>33.799999999999997</v>
      </c>
    </row>
    <row r="61" spans="1:44" ht="13" x14ac:dyDescent="0.2">
      <c r="A61" s="247"/>
      <c r="AK61" s="303" t="s">
        <v>528</v>
      </c>
      <c r="AL61" s="326"/>
      <c r="AM61" s="312">
        <v>452209</v>
      </c>
      <c r="AN61" s="313">
        <v>137781</v>
      </c>
      <c r="AO61" s="314">
        <v>1.4</v>
      </c>
      <c r="AP61" s="315">
        <v>283428</v>
      </c>
      <c r="AQ61" s="327">
        <v>0.7</v>
      </c>
      <c r="AR61" s="317">
        <v>0.7</v>
      </c>
    </row>
    <row r="62" spans="1:44" ht="13" x14ac:dyDescent="0.2">
      <c r="A62" s="247"/>
      <c r="AK62" s="318"/>
      <c r="AL62" s="319" t="s">
        <v>523</v>
      </c>
      <c r="AM62" s="320">
        <v>268963</v>
      </c>
      <c r="AN62" s="321">
        <v>82108</v>
      </c>
      <c r="AO62" s="322">
        <v>21.4</v>
      </c>
      <c r="AP62" s="323">
        <v>134466</v>
      </c>
      <c r="AQ62" s="324">
        <v>3.3</v>
      </c>
      <c r="AR62" s="325">
        <v>18.100000000000001</v>
      </c>
    </row>
    <row r="63" spans="1:44" ht="13" x14ac:dyDescent="0.2">
      <c r="A63" s="247"/>
    </row>
    <row r="64" spans="1:44" ht="13" x14ac:dyDescent="0.2">
      <c r="A64" s="247"/>
    </row>
    <row r="65" spans="1:46" ht="13" x14ac:dyDescent="0.2">
      <c r="A65" s="247"/>
    </row>
    <row r="66" spans="1:46" ht="13"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 hidden="1" x14ac:dyDescent="0.2"/>
    <row r="71" spans="1:46" ht="13" hidden="1" x14ac:dyDescent="0.2"/>
    <row r="72" spans="1:46" ht="13" hidden="1" x14ac:dyDescent="0.2"/>
    <row r="73" spans="1:46" ht="13" hidden="1" x14ac:dyDescent="0.2"/>
  </sheetData>
  <sheetProtection algorithmName="SHA-512" hashValue="Y9gJg/BRD8FCJ070Ch409VIa0a6rXJ8SoyDYMPn589rDCeyFfo18Sa1KrZ2ut/6e2SckDjaGwD7q3Z4/WAnZqQ==" saltValue="6GsxK7wY/wHpr74oDup/6Q=="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59"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election activeCell="DS110" sqref="DS110"/>
    </sheetView>
  </sheetViews>
  <sheetFormatPr defaultColWidth="0" defaultRowHeight="13.5" customHeight="1" zeroHeight="1" x14ac:dyDescent="0.2"/>
  <cols>
    <col min="1" max="125" width="2.4531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 x14ac:dyDescent="0.2">
      <c r="B2" s="241"/>
      <c r="DG2" s="241"/>
    </row>
    <row r="3" spans="2:125" ht="13"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 x14ac:dyDescent="0.2"/>
    <row r="5" spans="2:125" ht="13" x14ac:dyDescent="0.2"/>
    <row r="6" spans="2:125" ht="13" x14ac:dyDescent="0.2"/>
    <row r="7" spans="2:125" ht="13" x14ac:dyDescent="0.2"/>
    <row r="8" spans="2:125" ht="13" x14ac:dyDescent="0.2"/>
    <row r="9" spans="2:125" ht="13" x14ac:dyDescent="0.2">
      <c r="DU9" s="241"/>
    </row>
    <row r="10" spans="2:125" ht="13" x14ac:dyDescent="0.2"/>
    <row r="11" spans="2:125" ht="13" x14ac:dyDescent="0.2"/>
    <row r="12" spans="2:125" ht="13" x14ac:dyDescent="0.2"/>
    <row r="13" spans="2:125" ht="13" x14ac:dyDescent="0.2"/>
    <row r="14" spans="2:125" ht="13" x14ac:dyDescent="0.2"/>
    <row r="15" spans="2:125" ht="13" x14ac:dyDescent="0.2"/>
    <row r="16" spans="2:125" ht="13" x14ac:dyDescent="0.2"/>
    <row r="17" spans="125:125" ht="13" x14ac:dyDescent="0.2">
      <c r="DU17" s="241"/>
    </row>
    <row r="18" spans="125:125" ht="13" x14ac:dyDescent="0.2"/>
    <row r="19" spans="125:125" ht="13" x14ac:dyDescent="0.2"/>
    <row r="20" spans="125:125" ht="13" x14ac:dyDescent="0.2">
      <c r="DU20" s="241"/>
    </row>
    <row r="21" spans="125:125" ht="13" x14ac:dyDescent="0.2">
      <c r="DU21" s="241"/>
    </row>
    <row r="22" spans="125:125" ht="13" x14ac:dyDescent="0.2"/>
    <row r="23" spans="125:125" ht="13" x14ac:dyDescent="0.2"/>
    <row r="24" spans="125:125" ht="13" x14ac:dyDescent="0.2"/>
    <row r="25" spans="125:125" ht="13" x14ac:dyDescent="0.2"/>
    <row r="26" spans="125:125" ht="13" x14ac:dyDescent="0.2"/>
    <row r="27" spans="125:125" ht="13" x14ac:dyDescent="0.2"/>
    <row r="28" spans="125:125" ht="13" x14ac:dyDescent="0.2">
      <c r="DU28" s="241"/>
    </row>
    <row r="29" spans="125:125" ht="13" x14ac:dyDescent="0.2"/>
    <row r="30" spans="125:125" ht="13" x14ac:dyDescent="0.2"/>
    <row r="31" spans="125:125" ht="13" x14ac:dyDescent="0.2"/>
    <row r="32" spans="125:125" ht="13" x14ac:dyDescent="0.2"/>
    <row r="33" spans="2:125" ht="13" x14ac:dyDescent="0.2">
      <c r="B33" s="241"/>
      <c r="G33" s="241"/>
      <c r="I33" s="241"/>
    </row>
    <row r="34" spans="2:125" ht="13" x14ac:dyDescent="0.2">
      <c r="C34" s="241"/>
      <c r="P34" s="241"/>
      <c r="DE34" s="241"/>
      <c r="DH34" s="241"/>
    </row>
    <row r="35" spans="2:125" ht="13" x14ac:dyDescent="0.2">
      <c r="D35" s="241"/>
      <c r="E35" s="241"/>
      <c r="DG35" s="241"/>
      <c r="DJ35" s="241"/>
      <c r="DP35" s="241"/>
      <c r="DQ35" s="241"/>
      <c r="DR35" s="241"/>
      <c r="DS35" s="241"/>
      <c r="DT35" s="241"/>
      <c r="DU35" s="241"/>
    </row>
    <row r="36" spans="2:125" ht="13"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 x14ac:dyDescent="0.2">
      <c r="DU37" s="241"/>
    </row>
    <row r="38" spans="2:125" ht="13" x14ac:dyDescent="0.2">
      <c r="DT38" s="241"/>
      <c r="DU38" s="241"/>
    </row>
    <row r="39" spans="2:125" ht="13" x14ac:dyDescent="0.2"/>
    <row r="40" spans="2:125" ht="13" x14ac:dyDescent="0.2">
      <c r="DH40" s="241"/>
    </row>
    <row r="41" spans="2:125" ht="13" x14ac:dyDescent="0.2">
      <c r="DE41" s="241"/>
    </row>
    <row r="42" spans="2:125" ht="13" x14ac:dyDescent="0.2">
      <c r="DG42" s="241"/>
      <c r="DJ42" s="241"/>
    </row>
    <row r="43" spans="2:125" ht="13"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 x14ac:dyDescent="0.2">
      <c r="DU44" s="241"/>
    </row>
    <row r="45" spans="2:125" ht="13" x14ac:dyDescent="0.2"/>
    <row r="46" spans="2:125" ht="13" x14ac:dyDescent="0.2"/>
    <row r="47" spans="2:125" ht="13" x14ac:dyDescent="0.2"/>
    <row r="48" spans="2:125" ht="13" x14ac:dyDescent="0.2">
      <c r="DT48" s="241"/>
      <c r="DU48" s="241"/>
    </row>
    <row r="49" spans="120:125" ht="13" x14ac:dyDescent="0.2">
      <c r="DU49" s="241"/>
    </row>
    <row r="50" spans="120:125" ht="13" x14ac:dyDescent="0.2">
      <c r="DU50" s="241"/>
    </row>
    <row r="51" spans="120:125" ht="13" x14ac:dyDescent="0.2">
      <c r="DP51" s="241"/>
      <c r="DQ51" s="241"/>
      <c r="DR51" s="241"/>
      <c r="DS51" s="241"/>
      <c r="DT51" s="241"/>
      <c r="DU51" s="241"/>
    </row>
    <row r="52" spans="120:125" ht="13" x14ac:dyDescent="0.2"/>
    <row r="53" spans="120:125" ht="13" x14ac:dyDescent="0.2"/>
    <row r="54" spans="120:125" ht="13" x14ac:dyDescent="0.2">
      <c r="DU54" s="241"/>
    </row>
    <row r="55" spans="120:125" ht="13" x14ac:dyDescent="0.2"/>
    <row r="56" spans="120:125" ht="13" x14ac:dyDescent="0.2"/>
    <row r="57" spans="120:125" ht="13" x14ac:dyDescent="0.2"/>
    <row r="58" spans="120:125" ht="13" x14ac:dyDescent="0.2">
      <c r="DU58" s="241"/>
    </row>
    <row r="59" spans="120:125" ht="13" x14ac:dyDescent="0.2"/>
    <row r="60" spans="120:125" ht="13" x14ac:dyDescent="0.2"/>
    <row r="61" spans="120:125" ht="13" x14ac:dyDescent="0.2"/>
    <row r="62" spans="120:125" ht="13" x14ac:dyDescent="0.2"/>
    <row r="63" spans="120:125" ht="13" x14ac:dyDescent="0.2">
      <c r="DU63" s="241"/>
    </row>
    <row r="64" spans="120:125" ht="13" x14ac:dyDescent="0.2">
      <c r="DT64" s="241"/>
      <c r="DU64" s="241"/>
    </row>
    <row r="65" spans="123:125" ht="13" x14ac:dyDescent="0.2"/>
    <row r="66" spans="123:125" ht="13" x14ac:dyDescent="0.2"/>
    <row r="67" spans="123:125" ht="13" x14ac:dyDescent="0.2"/>
    <row r="68" spans="123:125" ht="13" x14ac:dyDescent="0.2"/>
    <row r="69" spans="123:125" ht="13" x14ac:dyDescent="0.2">
      <c r="DS69" s="241"/>
      <c r="DT69" s="241"/>
      <c r="DU69" s="241"/>
    </row>
    <row r="70" spans="123:125" ht="13" x14ac:dyDescent="0.2"/>
    <row r="71" spans="123:125" ht="13" x14ac:dyDescent="0.2"/>
    <row r="72" spans="123:125" ht="13" x14ac:dyDescent="0.2"/>
    <row r="73" spans="123:125" ht="13" x14ac:dyDescent="0.2"/>
    <row r="74" spans="123:125" ht="13" x14ac:dyDescent="0.2"/>
    <row r="75" spans="123:125" ht="13" x14ac:dyDescent="0.2"/>
    <row r="76" spans="123:125" ht="13" x14ac:dyDescent="0.2"/>
    <row r="77" spans="123:125" ht="13" x14ac:dyDescent="0.2"/>
    <row r="78" spans="123:125" ht="13" x14ac:dyDescent="0.2"/>
    <row r="79" spans="123:125" ht="13" x14ac:dyDescent="0.2"/>
    <row r="80" spans="123:125" ht="13" x14ac:dyDescent="0.2"/>
    <row r="81" spans="116:125" ht="13" x14ac:dyDescent="0.2"/>
    <row r="82" spans="116:125" ht="13" x14ac:dyDescent="0.2">
      <c r="DL82" s="241"/>
    </row>
    <row r="83" spans="116:125" ht="13" x14ac:dyDescent="0.2">
      <c r="DM83" s="241"/>
      <c r="DN83" s="241"/>
      <c r="DO83" s="241"/>
      <c r="DP83" s="241"/>
      <c r="DQ83" s="241"/>
      <c r="DR83" s="241"/>
      <c r="DS83" s="241"/>
      <c r="DT83" s="241"/>
      <c r="DU83" s="241"/>
    </row>
    <row r="84" spans="116:125" ht="13" x14ac:dyDescent="0.2"/>
    <row r="85" spans="116:125" ht="13" x14ac:dyDescent="0.2"/>
    <row r="86" spans="116:125" ht="13" x14ac:dyDescent="0.2"/>
    <row r="87" spans="116:125" ht="13" x14ac:dyDescent="0.2"/>
    <row r="88" spans="116:125" ht="13" x14ac:dyDescent="0.2">
      <c r="DU88" s="241"/>
    </row>
    <row r="89" spans="116:125" ht="13" x14ac:dyDescent="0.2"/>
    <row r="90" spans="116:125" ht="13" x14ac:dyDescent="0.2"/>
    <row r="91" spans="116:125" ht="13"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480</v>
      </c>
    </row>
    <row r="121" spans="125:125" ht="13.5" hidden="1" customHeight="1" x14ac:dyDescent="0.2">
      <c r="DU121" s="241"/>
    </row>
  </sheetData>
  <sheetProtection algorithmName="SHA-512" hashValue="fh61riEWW6LAMK6C+BtSHu+G1znR3gS30vChF9izikjLg+4vwAR8+UGiehF5ym9RC3MRPARu12xX1D6iPj5MNg==" saltValue="M+Y6BFg6SQ/Vo83DXGSTZw==" spinCount="100000" sheet="1" objects="1" scenarios="1"/>
  <dataConsolidate/>
  <phoneticPr fontId="2"/>
  <printOptions horizontalCentered="1" verticalCentered="1"/>
  <pageMargins left="0" right="0" top="0.19685039370078741" bottom="0" header="0.39370078740157483" footer="0"/>
  <pageSetup paperSize="9" scale="39" orientation="landscape" verticalDpi="300"/>
  <headerFooter alignWithMargins="0">
    <oddFooter>&amp;C&amp;P/&amp;N</oddFooter>
  </headerFooter>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election activeCell="CR100" sqref="CR100"/>
    </sheetView>
  </sheetViews>
  <sheetFormatPr defaultColWidth="0" defaultRowHeight="13.5" customHeight="1" zeroHeight="1" x14ac:dyDescent="0.2"/>
  <cols>
    <col min="1" max="125" width="2.4531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 x14ac:dyDescent="0.2">
      <c r="B2" s="241"/>
      <c r="T2" s="241"/>
    </row>
    <row r="3" spans="1:125"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 x14ac:dyDescent="0.2"/>
    <row r="5" spans="1:125" ht="13" x14ac:dyDescent="0.2"/>
    <row r="6" spans="1:125" ht="13" x14ac:dyDescent="0.2"/>
    <row r="7" spans="1:125" ht="13" x14ac:dyDescent="0.2"/>
    <row r="8" spans="1:125" ht="13" x14ac:dyDescent="0.2"/>
    <row r="9" spans="1:125" ht="13" x14ac:dyDescent="0.2"/>
    <row r="10" spans="1:125" ht="13" x14ac:dyDescent="0.2"/>
    <row r="11" spans="1:125" ht="13" x14ac:dyDescent="0.2"/>
    <row r="12" spans="1:125" ht="13" x14ac:dyDescent="0.2"/>
    <row r="13" spans="1:125" ht="13" x14ac:dyDescent="0.2"/>
    <row r="14" spans="1:125" ht="13" x14ac:dyDescent="0.2"/>
    <row r="15" spans="1:125" ht="13" x14ac:dyDescent="0.2"/>
    <row r="16" spans="1:125" ht="13" x14ac:dyDescent="0.2"/>
    <row r="17" ht="13" x14ac:dyDescent="0.2"/>
    <row r="18" ht="13" x14ac:dyDescent="0.2"/>
    <row r="19" ht="13" x14ac:dyDescent="0.2"/>
    <row r="20" ht="13" x14ac:dyDescent="0.2"/>
    <row r="21" ht="13" x14ac:dyDescent="0.2"/>
    <row r="22" ht="13" x14ac:dyDescent="0.2"/>
    <row r="23" ht="13" x14ac:dyDescent="0.2"/>
    <row r="24" ht="13" x14ac:dyDescent="0.2"/>
    <row r="25" ht="13" x14ac:dyDescent="0.2"/>
    <row r="26" ht="13" x14ac:dyDescent="0.2"/>
    <row r="27" ht="13" x14ac:dyDescent="0.2"/>
    <row r="28" ht="13" x14ac:dyDescent="0.2"/>
    <row r="29" ht="13" x14ac:dyDescent="0.2"/>
    <row r="30" ht="13" x14ac:dyDescent="0.2"/>
    <row r="31" ht="13" x14ac:dyDescent="0.2"/>
    <row r="32" ht="13" x14ac:dyDescent="0.2"/>
    <row r="33" spans="2:125" ht="13" x14ac:dyDescent="0.2">
      <c r="B33" s="241"/>
      <c r="G33" s="241"/>
      <c r="I33" s="241"/>
    </row>
    <row r="34" spans="2:125" ht="13" x14ac:dyDescent="0.2">
      <c r="C34" s="241"/>
      <c r="P34" s="241"/>
      <c r="R34" s="241"/>
      <c r="U34" s="241"/>
    </row>
    <row r="35" spans="2:125" ht="13"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 x14ac:dyDescent="0.2">
      <c r="F36" s="241"/>
      <c r="H36" s="241"/>
      <c r="J36" s="241"/>
      <c r="K36" s="241"/>
      <c r="L36" s="241"/>
      <c r="M36" s="241"/>
      <c r="N36" s="241"/>
      <c r="O36" s="241"/>
      <c r="Q36" s="241"/>
      <c r="S36" s="241"/>
      <c r="V36" s="241"/>
    </row>
    <row r="37" spans="2:125" ht="13" x14ac:dyDescent="0.2"/>
    <row r="38" spans="2:125" ht="13" x14ac:dyDescent="0.2"/>
    <row r="39" spans="2:125" ht="13" x14ac:dyDescent="0.2"/>
    <row r="40" spans="2:125" ht="13" x14ac:dyDescent="0.2">
      <c r="U40" s="241"/>
    </row>
    <row r="41" spans="2:125" ht="13" x14ac:dyDescent="0.2">
      <c r="R41" s="241"/>
    </row>
    <row r="42" spans="2:125" ht="13"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 x14ac:dyDescent="0.2">
      <c r="Q43" s="241"/>
      <c r="S43" s="241"/>
      <c r="V43" s="241"/>
    </row>
    <row r="44" spans="2:125" ht="13" x14ac:dyDescent="0.2"/>
    <row r="45" spans="2:125" ht="13" x14ac:dyDescent="0.2"/>
    <row r="46" spans="2:125" ht="13" x14ac:dyDescent="0.2"/>
    <row r="47" spans="2:125" ht="13" x14ac:dyDescent="0.2"/>
    <row r="48" spans="2:125" ht="13" x14ac:dyDescent="0.2"/>
    <row r="49" ht="13" x14ac:dyDescent="0.2"/>
    <row r="50" ht="13" x14ac:dyDescent="0.2"/>
    <row r="51" ht="13" x14ac:dyDescent="0.2"/>
    <row r="52" ht="13" x14ac:dyDescent="0.2"/>
    <row r="53" ht="13" x14ac:dyDescent="0.2"/>
    <row r="54" ht="13" x14ac:dyDescent="0.2"/>
    <row r="55" ht="13" x14ac:dyDescent="0.2"/>
    <row r="56" ht="13" x14ac:dyDescent="0.2"/>
    <row r="57" ht="13" x14ac:dyDescent="0.2"/>
    <row r="58" ht="13" x14ac:dyDescent="0.2"/>
    <row r="59" ht="13" x14ac:dyDescent="0.2"/>
    <row r="60" ht="13" x14ac:dyDescent="0.2"/>
    <row r="61" ht="13" x14ac:dyDescent="0.2"/>
    <row r="62" ht="13" x14ac:dyDescent="0.2"/>
    <row r="63" ht="13" x14ac:dyDescent="0.2"/>
    <row r="64" ht="13" x14ac:dyDescent="0.2"/>
    <row r="65" ht="13" x14ac:dyDescent="0.2"/>
    <row r="66" ht="13" x14ac:dyDescent="0.2"/>
    <row r="67" ht="13" x14ac:dyDescent="0.2"/>
    <row r="68" ht="13" x14ac:dyDescent="0.2"/>
    <row r="69" ht="13" x14ac:dyDescent="0.2"/>
    <row r="70" ht="13" x14ac:dyDescent="0.2"/>
    <row r="71" ht="13" x14ac:dyDescent="0.2"/>
    <row r="72" ht="13" x14ac:dyDescent="0.2"/>
    <row r="73" ht="13" x14ac:dyDescent="0.2"/>
    <row r="74" ht="13" x14ac:dyDescent="0.2"/>
    <row r="75" ht="13" x14ac:dyDescent="0.2"/>
    <row r="76" ht="13" x14ac:dyDescent="0.2"/>
    <row r="77" ht="13" x14ac:dyDescent="0.2"/>
    <row r="78" ht="13" x14ac:dyDescent="0.2"/>
    <row r="79" ht="13" x14ac:dyDescent="0.2"/>
    <row r="80"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row r="90" ht="13" x14ac:dyDescent="0.2"/>
    <row r="91" ht="13"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480</v>
      </c>
    </row>
  </sheetData>
  <sheetProtection algorithmName="SHA-512" hashValue="UtzmYTUqTzQoEkgbUjo9kX6A8TVuF5HpYZJg8drm66Z+rER8zKyOU301vIIoy/ZP/CJiEh0MGbqe0acgcuIufQ==" saltValue="/UT6cW/JZVYxOMnNvH6jWg==" spinCount="100000" sheet="1" objects="1" scenarios="1"/>
  <dataConsolidate/>
  <phoneticPr fontId="2"/>
  <printOptions horizontalCentered="1" verticalCentered="1"/>
  <pageMargins left="0" right="0" top="0.19685039370078741" bottom="0" header="0.39370078740157483" footer="0"/>
  <pageSetup paperSize="9" scale="39" orientation="landscape" verticalDpi="300"/>
  <headerFooter alignWithMargins="0">
    <oddFooter>&amp;C&amp;P/&amp;N</oddFooter>
  </headerFooter>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SheetLayoutView="100" workbookViewId="0">
      <selection activeCell="P45" sqref="P45"/>
    </sheetView>
  </sheetViews>
  <sheetFormatPr defaultColWidth="0" defaultRowHeight="13.5" customHeight="1" zeroHeight="1" x14ac:dyDescent="0.2"/>
  <cols>
    <col min="1" max="1" width="8.26953125" style="1" customWidth="1"/>
    <col min="2" max="16" width="14.63281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s="1" customFormat="1" ht="16.5" customHeight="1" x14ac:dyDescent="0.2"/>
    <row r="24" s="1" customFormat="1" ht="16.5" customHeight="1" x14ac:dyDescent="0.2"/>
    <row r="25" s="1" customFormat="1" ht="16.5" customHeight="1" x14ac:dyDescent="0.2"/>
    <row r="26" s="1" customFormat="1" ht="16.5" customHeight="1" x14ac:dyDescent="0.2"/>
    <row r="27" s="1" customFormat="1" ht="16.5" customHeight="1" x14ac:dyDescent="0.2"/>
    <row r="28" s="1" customFormat="1" ht="16.5" customHeight="1" x14ac:dyDescent="0.2"/>
    <row r="29" s="1" customFormat="1" ht="16.5" customHeight="1" x14ac:dyDescent="0.2"/>
    <row r="30" s="1" customFormat="1" ht="16.5" customHeight="1" x14ac:dyDescent="0.2"/>
    <row r="31" s="1" customFormat="1" ht="16.5" customHeight="1" x14ac:dyDescent="0.2"/>
    <row r="32" s="1" customFormat="1"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3">
      <c r="B46" s="4" t="s">
        <v>1</v>
      </c>
      <c r="C46" s="5"/>
      <c r="D46" s="5"/>
      <c r="E46" s="6" t="s">
        <v>2</v>
      </c>
      <c r="F46" s="7" t="s">
        <v>530</v>
      </c>
      <c r="G46" s="8" t="s">
        <v>531</v>
      </c>
      <c r="H46" s="8" t="s">
        <v>532</v>
      </c>
      <c r="I46" s="8" t="s">
        <v>533</v>
      </c>
      <c r="J46" s="9" t="s">
        <v>534</v>
      </c>
    </row>
    <row r="47" spans="2:10" ht="57.75" customHeight="1" x14ac:dyDescent="0.2">
      <c r="B47" s="10"/>
      <c r="C47" s="1152" t="s">
        <v>3</v>
      </c>
      <c r="D47" s="1152"/>
      <c r="E47" s="1153"/>
      <c r="F47" s="11">
        <v>14.76</v>
      </c>
      <c r="G47" s="12">
        <v>32.6</v>
      </c>
      <c r="H47" s="12">
        <v>37.24</v>
      </c>
      <c r="I47" s="12">
        <v>31.66</v>
      </c>
      <c r="J47" s="13">
        <v>27.6</v>
      </c>
    </row>
    <row r="48" spans="2:10" ht="57.75" customHeight="1" x14ac:dyDescent="0.2">
      <c r="B48" s="14"/>
      <c r="C48" s="1154" t="s">
        <v>4</v>
      </c>
      <c r="D48" s="1154"/>
      <c r="E48" s="1155"/>
      <c r="F48" s="15">
        <v>5.53</v>
      </c>
      <c r="G48" s="16">
        <v>5.14</v>
      </c>
      <c r="H48" s="16">
        <v>5.83</v>
      </c>
      <c r="I48" s="16">
        <v>6.03</v>
      </c>
      <c r="J48" s="17">
        <v>7.45</v>
      </c>
    </row>
    <row r="49" spans="2:10" ht="57.75" customHeight="1" thickBot="1" x14ac:dyDescent="0.25">
      <c r="B49" s="18"/>
      <c r="C49" s="1156" t="s">
        <v>5</v>
      </c>
      <c r="D49" s="1156"/>
      <c r="E49" s="1157"/>
      <c r="F49" s="19" t="s">
        <v>535</v>
      </c>
      <c r="G49" s="20">
        <v>19.079999999999998</v>
      </c>
      <c r="H49" s="20">
        <v>4.3899999999999997</v>
      </c>
      <c r="I49" s="20" t="s">
        <v>536</v>
      </c>
      <c r="J49" s="21" t="s">
        <v>537</v>
      </c>
    </row>
    <row r="50" spans="2:10" ht="13" x14ac:dyDescent="0.2"/>
  </sheetData>
  <sheetProtection algorithmName="SHA-512" hashValue="tM+P7QVQkF9w/20yucn9cAQhhYlw712qDFxv/vwBFY9GX+42r1zfMj3GMF2wVp2ha+sxC6+A16f4k2Zb7GwXZg==" saltValue="swkLuBzHl8sBojzzBEDMfQ=="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2" orientation="landscape" verticalDpi="300"/>
  <headerFooter alignWithMargins="0">
    <oddFooter>&amp;C&amp;P/&amp;N</oddFooter>
  </headerFooter>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51"/>
  <sheetViews>
    <sheetView showGridLines="0" zoomScaleSheetLayoutView="100" workbookViewId="0">
      <selection activeCell="P29" sqref="P29"/>
    </sheetView>
  </sheetViews>
  <sheetFormatPr defaultColWidth="0" defaultRowHeight="13.5" customHeight="1" zeroHeight="1" x14ac:dyDescent="0.2"/>
  <cols>
    <col min="1" max="1" width="6.6328125" style="23" customWidth="1"/>
    <col min="2" max="2" width="11" style="23" customWidth="1"/>
    <col min="3" max="3" width="17" style="23" customWidth="1"/>
    <col min="4" max="5" width="16.63281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3">
      <c r="A33" s="22"/>
      <c r="B33" s="25" t="s">
        <v>6</v>
      </c>
      <c r="C33" s="26"/>
      <c r="D33" s="26"/>
      <c r="E33" s="27" t="s">
        <v>2</v>
      </c>
      <c r="F33" s="28" t="s">
        <v>530</v>
      </c>
      <c r="G33" s="29" t="s">
        <v>531</v>
      </c>
      <c r="H33" s="29" t="s">
        <v>532</v>
      </c>
      <c r="I33" s="29" t="s">
        <v>533</v>
      </c>
      <c r="J33" s="30" t="s">
        <v>534</v>
      </c>
      <c r="K33" s="22"/>
      <c r="L33" s="22"/>
      <c r="M33" s="22"/>
      <c r="N33" s="22"/>
      <c r="O33" s="22"/>
      <c r="P33" s="22"/>
    </row>
    <row r="34" spans="1:16" ht="39" customHeight="1" x14ac:dyDescent="0.2">
      <c r="A34" s="22"/>
      <c r="B34" s="31"/>
      <c r="C34" s="1162" t="s">
        <v>538</v>
      </c>
      <c r="D34" s="1162"/>
      <c r="E34" s="1163"/>
      <c r="F34" s="32" t="s">
        <v>491</v>
      </c>
      <c r="G34" s="33" t="s">
        <v>491</v>
      </c>
      <c r="H34" s="33" t="s">
        <v>491</v>
      </c>
      <c r="I34" s="33" t="s">
        <v>491</v>
      </c>
      <c r="J34" s="34">
        <v>39.35</v>
      </c>
      <c r="K34" s="22"/>
      <c r="L34" s="22"/>
      <c r="M34" s="22"/>
      <c r="N34" s="22"/>
      <c r="O34" s="22"/>
      <c r="P34" s="22"/>
    </row>
    <row r="35" spans="1:16" ht="39" customHeight="1" x14ac:dyDescent="0.2">
      <c r="A35" s="22"/>
      <c r="B35" s="35"/>
      <c r="C35" s="1158" t="s">
        <v>539</v>
      </c>
      <c r="D35" s="1158"/>
      <c r="E35" s="1159"/>
      <c r="F35" s="36">
        <v>5.53</v>
      </c>
      <c r="G35" s="37">
        <v>5.14</v>
      </c>
      <c r="H35" s="37">
        <v>6.82</v>
      </c>
      <c r="I35" s="37">
        <v>6.03</v>
      </c>
      <c r="J35" s="38">
        <v>7.44</v>
      </c>
      <c r="K35" s="22"/>
      <c r="L35" s="22"/>
      <c r="M35" s="22"/>
      <c r="N35" s="22"/>
      <c r="O35" s="22"/>
      <c r="P35" s="22"/>
    </row>
    <row r="36" spans="1:16" ht="39" customHeight="1" x14ac:dyDescent="0.2">
      <c r="A36" s="22"/>
      <c r="B36" s="35"/>
      <c r="C36" s="1158" t="s">
        <v>540</v>
      </c>
      <c r="D36" s="1158"/>
      <c r="E36" s="1159"/>
      <c r="F36" s="36">
        <v>0.88</v>
      </c>
      <c r="G36" s="37">
        <v>1.02</v>
      </c>
      <c r="H36" s="37">
        <v>2.61</v>
      </c>
      <c r="I36" s="37">
        <v>2.61</v>
      </c>
      <c r="J36" s="38">
        <v>4.16</v>
      </c>
      <c r="K36" s="22"/>
      <c r="L36" s="22"/>
      <c r="M36" s="22"/>
      <c r="N36" s="22"/>
      <c r="O36" s="22"/>
      <c r="P36" s="22"/>
    </row>
    <row r="37" spans="1:16" ht="39" customHeight="1" x14ac:dyDescent="0.2">
      <c r="A37" s="22"/>
      <c r="B37" s="35"/>
      <c r="C37" s="1158" t="s">
        <v>541</v>
      </c>
      <c r="D37" s="1158"/>
      <c r="E37" s="1159"/>
      <c r="F37" s="36" t="s">
        <v>491</v>
      </c>
      <c r="G37" s="37" t="s">
        <v>491</v>
      </c>
      <c r="H37" s="37" t="s">
        <v>491</v>
      </c>
      <c r="I37" s="37" t="s">
        <v>491</v>
      </c>
      <c r="J37" s="38">
        <v>2.34</v>
      </c>
      <c r="K37" s="22"/>
      <c r="L37" s="22"/>
      <c r="M37" s="22"/>
      <c r="N37" s="22"/>
      <c r="O37" s="22"/>
      <c r="P37" s="22"/>
    </row>
    <row r="38" spans="1:16" ht="39" customHeight="1" x14ac:dyDescent="0.2">
      <c r="A38" s="22"/>
      <c r="B38" s="35"/>
      <c r="C38" s="1158" t="s">
        <v>542</v>
      </c>
      <c r="D38" s="1158"/>
      <c r="E38" s="1159"/>
      <c r="F38" s="36">
        <v>0.45</v>
      </c>
      <c r="G38" s="37">
        <v>0.34</v>
      </c>
      <c r="H38" s="37">
        <v>0.3</v>
      </c>
      <c r="I38" s="37">
        <v>0.3</v>
      </c>
      <c r="J38" s="38">
        <v>0.22</v>
      </c>
      <c r="K38" s="22"/>
      <c r="L38" s="22"/>
      <c r="M38" s="22"/>
      <c r="N38" s="22"/>
      <c r="O38" s="22"/>
      <c r="P38" s="22"/>
    </row>
    <row r="39" spans="1:16" ht="39" customHeight="1" x14ac:dyDescent="0.2">
      <c r="A39" s="22"/>
      <c r="B39" s="35"/>
      <c r="C39" s="1158" t="s">
        <v>543</v>
      </c>
      <c r="D39" s="1158"/>
      <c r="E39" s="1159"/>
      <c r="F39" s="36" t="s">
        <v>491</v>
      </c>
      <c r="G39" s="37" t="s">
        <v>491</v>
      </c>
      <c r="H39" s="37" t="s">
        <v>491</v>
      </c>
      <c r="I39" s="37" t="s">
        <v>491</v>
      </c>
      <c r="J39" s="38">
        <v>0.14000000000000001</v>
      </c>
      <c r="K39" s="22"/>
      <c r="L39" s="22"/>
      <c r="M39" s="22"/>
      <c r="N39" s="22"/>
      <c r="O39" s="22"/>
      <c r="P39" s="22"/>
    </row>
    <row r="40" spans="1:16" ht="39" customHeight="1" x14ac:dyDescent="0.2">
      <c r="A40" s="22"/>
      <c r="B40" s="35"/>
      <c r="C40" s="1158" t="s">
        <v>544</v>
      </c>
      <c r="D40" s="1158"/>
      <c r="E40" s="1159"/>
      <c r="F40" s="36" t="s">
        <v>491</v>
      </c>
      <c r="G40" s="37" t="s">
        <v>491</v>
      </c>
      <c r="H40" s="37" t="s">
        <v>491</v>
      </c>
      <c r="I40" s="37" t="s">
        <v>491</v>
      </c>
      <c r="J40" s="38">
        <v>0.1</v>
      </c>
      <c r="K40" s="22"/>
      <c r="L40" s="22"/>
      <c r="M40" s="22"/>
      <c r="N40" s="22"/>
      <c r="O40" s="22"/>
      <c r="P40" s="22"/>
    </row>
    <row r="41" spans="1:16" ht="39" customHeight="1" x14ac:dyDescent="0.2">
      <c r="A41" s="22"/>
      <c r="B41" s="35"/>
      <c r="C41" s="1158" t="s">
        <v>545</v>
      </c>
      <c r="D41" s="1158"/>
      <c r="E41" s="1159"/>
      <c r="F41" s="36" t="s">
        <v>491</v>
      </c>
      <c r="G41" s="37" t="s">
        <v>491</v>
      </c>
      <c r="H41" s="37" t="s">
        <v>491</v>
      </c>
      <c r="I41" s="37" t="s">
        <v>491</v>
      </c>
      <c r="J41" s="38">
        <v>0.05</v>
      </c>
      <c r="K41" s="22"/>
      <c r="L41" s="22"/>
      <c r="M41" s="22"/>
      <c r="N41" s="22"/>
      <c r="O41" s="22"/>
      <c r="P41" s="22"/>
    </row>
    <row r="42" spans="1:16" ht="39" customHeight="1" x14ac:dyDescent="0.2">
      <c r="A42" s="22"/>
      <c r="B42" s="39"/>
      <c r="C42" s="1158" t="s">
        <v>546</v>
      </c>
      <c r="D42" s="1158"/>
      <c r="E42" s="1159"/>
      <c r="F42" s="36" t="s">
        <v>491</v>
      </c>
      <c r="G42" s="37" t="s">
        <v>491</v>
      </c>
      <c r="H42" s="37" t="s">
        <v>491</v>
      </c>
      <c r="I42" s="37" t="s">
        <v>491</v>
      </c>
      <c r="J42" s="38" t="s">
        <v>491</v>
      </c>
      <c r="K42" s="22"/>
      <c r="L42" s="22"/>
      <c r="M42" s="22"/>
      <c r="N42" s="22"/>
      <c r="O42" s="22"/>
      <c r="P42" s="22"/>
    </row>
    <row r="43" spans="1:16" ht="39" customHeight="1" thickBot="1" x14ac:dyDescent="0.25">
      <c r="A43" s="22"/>
      <c r="B43" s="40"/>
      <c r="C43" s="1160" t="s">
        <v>547</v>
      </c>
      <c r="D43" s="1160"/>
      <c r="E43" s="1161"/>
      <c r="F43" s="41">
        <v>0.6</v>
      </c>
      <c r="G43" s="42">
        <v>0.99</v>
      </c>
      <c r="H43" s="42">
        <v>1.2</v>
      </c>
      <c r="I43" s="42">
        <v>0.96</v>
      </c>
      <c r="J43" s="43">
        <v>0</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5" x14ac:dyDescent="0.2">
      <c r="A45" s="22"/>
      <c r="B45" s="22"/>
      <c r="C45" s="22"/>
      <c r="D45" s="22"/>
      <c r="E45" s="22"/>
      <c r="F45" s="22"/>
      <c r="G45" s="22"/>
      <c r="H45" s="22"/>
      <c r="I45" s="22"/>
      <c r="J45" s="22"/>
      <c r="K45" s="22"/>
      <c r="L45" s="22"/>
      <c r="M45" s="22"/>
      <c r="N45" s="22"/>
      <c r="O45" s="22"/>
      <c r="P45" s="22"/>
    </row>
    <row r="49" s="23" customFormat="1" ht="13.5" hidden="1" customHeight="1" x14ac:dyDescent="0.2"/>
    <row r="50" s="23" customFormat="1" ht="13.5" hidden="1" customHeight="1" x14ac:dyDescent="0.2"/>
    <row r="51" s="23" customFormat="1" ht="13.5" hidden="1" customHeight="1" x14ac:dyDescent="0.2"/>
  </sheetData>
  <sheetProtection algorithmName="SHA-512" hashValue="1wPs6Klr7YA31ctb6NvoZId36ydmfltWgxzc51p/FfBX6QYNA2wOGwIm1wdzGaMThsLD1xoCInsI5lKL4n3Slw==" saltValue="7brUur33MNLzk5dFwm3Y0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9" orientation="landscape" verticalDpi="300"/>
  <headerFooter alignWithMargins="0">
    <oddFooter>&amp;C&amp;P/&amp;N</oddFooter>
  </headerFooter>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SheetLayoutView="55" workbookViewId="0">
      <selection activeCell="S43" sqref="S43"/>
    </sheetView>
  </sheetViews>
  <sheetFormatPr defaultColWidth="0" defaultRowHeight="12.65" customHeight="1" zeroHeight="1" x14ac:dyDescent="0.2"/>
  <cols>
    <col min="1" max="1" width="6.6328125" style="47" customWidth="1"/>
    <col min="2" max="3" width="10.90625" style="47" customWidth="1"/>
    <col min="4" max="4" width="10" style="47" customWidth="1"/>
    <col min="5" max="10" width="11" style="47" customWidth="1"/>
    <col min="11" max="15" width="13.08984375" style="47" customWidth="1"/>
    <col min="16" max="21" width="11.4531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3">
      <c r="A44" s="46"/>
      <c r="B44" s="49" t="s">
        <v>8</v>
      </c>
      <c r="C44" s="50"/>
      <c r="D44" s="50"/>
      <c r="E44" s="51"/>
      <c r="F44" s="51"/>
      <c r="G44" s="51"/>
      <c r="H44" s="51"/>
      <c r="I44" s="51"/>
      <c r="J44" s="52" t="s">
        <v>2</v>
      </c>
      <c r="K44" s="53" t="s">
        <v>530</v>
      </c>
      <c r="L44" s="54" t="s">
        <v>531</v>
      </c>
      <c r="M44" s="54" t="s">
        <v>532</v>
      </c>
      <c r="N44" s="54" t="s">
        <v>533</v>
      </c>
      <c r="O44" s="55" t="s">
        <v>534</v>
      </c>
      <c r="P44" s="46"/>
      <c r="Q44" s="46"/>
      <c r="R44" s="46"/>
      <c r="S44" s="46"/>
      <c r="T44" s="46"/>
      <c r="U44" s="46"/>
    </row>
    <row r="45" spans="1:21" ht="30.75" customHeight="1" x14ac:dyDescent="0.2">
      <c r="A45" s="46"/>
      <c r="B45" s="1187" t="s">
        <v>9</v>
      </c>
      <c r="C45" s="1188"/>
      <c r="D45" s="56"/>
      <c r="E45" s="1193" t="s">
        <v>10</v>
      </c>
      <c r="F45" s="1193"/>
      <c r="G45" s="1193"/>
      <c r="H45" s="1193"/>
      <c r="I45" s="1193"/>
      <c r="J45" s="1194"/>
      <c r="K45" s="57">
        <v>743</v>
      </c>
      <c r="L45" s="58">
        <v>745</v>
      </c>
      <c r="M45" s="58">
        <v>750</v>
      </c>
      <c r="N45" s="58">
        <v>743</v>
      </c>
      <c r="O45" s="59">
        <v>667</v>
      </c>
      <c r="P45" s="46"/>
      <c r="Q45" s="46"/>
      <c r="R45" s="46"/>
      <c r="S45" s="46"/>
      <c r="T45" s="46"/>
      <c r="U45" s="46"/>
    </row>
    <row r="46" spans="1:21" ht="30.75" customHeight="1" x14ac:dyDescent="0.2">
      <c r="A46" s="46"/>
      <c r="B46" s="1189"/>
      <c r="C46" s="1190"/>
      <c r="D46" s="60"/>
      <c r="E46" s="1166" t="s">
        <v>11</v>
      </c>
      <c r="F46" s="1166"/>
      <c r="G46" s="1166"/>
      <c r="H46" s="1166"/>
      <c r="I46" s="1166"/>
      <c r="J46" s="1167"/>
      <c r="K46" s="61" t="s">
        <v>491</v>
      </c>
      <c r="L46" s="62" t="s">
        <v>491</v>
      </c>
      <c r="M46" s="62" t="s">
        <v>491</v>
      </c>
      <c r="N46" s="62" t="s">
        <v>491</v>
      </c>
      <c r="O46" s="63" t="s">
        <v>491</v>
      </c>
      <c r="P46" s="46"/>
      <c r="Q46" s="46"/>
      <c r="R46" s="46"/>
      <c r="S46" s="46"/>
      <c r="T46" s="46"/>
      <c r="U46" s="46"/>
    </row>
    <row r="47" spans="1:21" ht="30.75" customHeight="1" x14ac:dyDescent="0.2">
      <c r="A47" s="46"/>
      <c r="B47" s="1189"/>
      <c r="C47" s="1190"/>
      <c r="D47" s="60"/>
      <c r="E47" s="1166" t="s">
        <v>12</v>
      </c>
      <c r="F47" s="1166"/>
      <c r="G47" s="1166"/>
      <c r="H47" s="1166"/>
      <c r="I47" s="1166"/>
      <c r="J47" s="1167"/>
      <c r="K47" s="61" t="s">
        <v>491</v>
      </c>
      <c r="L47" s="62" t="s">
        <v>491</v>
      </c>
      <c r="M47" s="62" t="s">
        <v>491</v>
      </c>
      <c r="N47" s="62" t="s">
        <v>491</v>
      </c>
      <c r="O47" s="63" t="s">
        <v>491</v>
      </c>
      <c r="P47" s="46"/>
      <c r="Q47" s="46"/>
      <c r="R47" s="46"/>
      <c r="S47" s="46"/>
      <c r="T47" s="46"/>
      <c r="U47" s="46"/>
    </row>
    <row r="48" spans="1:21" ht="30.75" customHeight="1" x14ac:dyDescent="0.2">
      <c r="A48" s="46"/>
      <c r="B48" s="1189"/>
      <c r="C48" s="1190"/>
      <c r="D48" s="60"/>
      <c r="E48" s="1166" t="s">
        <v>13</v>
      </c>
      <c r="F48" s="1166"/>
      <c r="G48" s="1166"/>
      <c r="H48" s="1166"/>
      <c r="I48" s="1166"/>
      <c r="J48" s="1167"/>
      <c r="K48" s="61">
        <v>123</v>
      </c>
      <c r="L48" s="62">
        <v>120</v>
      </c>
      <c r="M48" s="62">
        <v>119</v>
      </c>
      <c r="N48" s="62">
        <v>117</v>
      </c>
      <c r="O48" s="63">
        <v>120</v>
      </c>
      <c r="P48" s="46"/>
      <c r="Q48" s="46"/>
      <c r="R48" s="46"/>
      <c r="S48" s="46"/>
      <c r="T48" s="46"/>
      <c r="U48" s="46"/>
    </row>
    <row r="49" spans="1:21" ht="30.75" customHeight="1" x14ac:dyDescent="0.2">
      <c r="A49" s="46"/>
      <c r="B49" s="1189"/>
      <c r="C49" s="1190"/>
      <c r="D49" s="60"/>
      <c r="E49" s="1166" t="s">
        <v>14</v>
      </c>
      <c r="F49" s="1166"/>
      <c r="G49" s="1166"/>
      <c r="H49" s="1166"/>
      <c r="I49" s="1166"/>
      <c r="J49" s="1167"/>
      <c r="K49" s="61">
        <v>2</v>
      </c>
      <c r="L49" s="62">
        <v>2</v>
      </c>
      <c r="M49" s="62">
        <v>3</v>
      </c>
      <c r="N49" s="62">
        <v>3</v>
      </c>
      <c r="O49" s="63">
        <v>6</v>
      </c>
      <c r="P49" s="46"/>
      <c r="Q49" s="46"/>
      <c r="R49" s="46"/>
      <c r="S49" s="46"/>
      <c r="T49" s="46"/>
      <c r="U49" s="46"/>
    </row>
    <row r="50" spans="1:21" ht="30.75" customHeight="1" x14ac:dyDescent="0.2">
      <c r="A50" s="46"/>
      <c r="B50" s="1189"/>
      <c r="C50" s="1190"/>
      <c r="D50" s="60"/>
      <c r="E50" s="1166" t="s">
        <v>15</v>
      </c>
      <c r="F50" s="1166"/>
      <c r="G50" s="1166"/>
      <c r="H50" s="1166"/>
      <c r="I50" s="1166"/>
      <c r="J50" s="1167"/>
      <c r="K50" s="61">
        <v>1</v>
      </c>
      <c r="L50" s="62">
        <v>1</v>
      </c>
      <c r="M50" s="62">
        <v>1</v>
      </c>
      <c r="N50" s="62">
        <v>1</v>
      </c>
      <c r="O50" s="63">
        <v>1</v>
      </c>
      <c r="P50" s="46"/>
      <c r="Q50" s="46"/>
      <c r="R50" s="46"/>
      <c r="S50" s="46"/>
      <c r="T50" s="46"/>
      <c r="U50" s="46"/>
    </row>
    <row r="51" spans="1:21" ht="30.75" customHeight="1" x14ac:dyDescent="0.2">
      <c r="A51" s="46"/>
      <c r="B51" s="1191"/>
      <c r="C51" s="1192"/>
      <c r="D51" s="64"/>
      <c r="E51" s="1166" t="s">
        <v>16</v>
      </c>
      <c r="F51" s="1166"/>
      <c r="G51" s="1166"/>
      <c r="H51" s="1166"/>
      <c r="I51" s="1166"/>
      <c r="J51" s="1167"/>
      <c r="K51" s="61">
        <v>0</v>
      </c>
      <c r="L51" s="62">
        <v>0</v>
      </c>
      <c r="M51" s="62">
        <v>0</v>
      </c>
      <c r="N51" s="62">
        <v>0</v>
      </c>
      <c r="O51" s="63">
        <v>1</v>
      </c>
      <c r="P51" s="46"/>
      <c r="Q51" s="46"/>
      <c r="R51" s="46"/>
      <c r="S51" s="46"/>
      <c r="T51" s="46"/>
      <c r="U51" s="46"/>
    </row>
    <row r="52" spans="1:21" ht="30.75" customHeight="1" x14ac:dyDescent="0.2">
      <c r="A52" s="46"/>
      <c r="B52" s="1164" t="s">
        <v>17</v>
      </c>
      <c r="C52" s="1165"/>
      <c r="D52" s="64"/>
      <c r="E52" s="1166" t="s">
        <v>18</v>
      </c>
      <c r="F52" s="1166"/>
      <c r="G52" s="1166"/>
      <c r="H52" s="1166"/>
      <c r="I52" s="1166"/>
      <c r="J52" s="1167"/>
      <c r="K52" s="61">
        <v>631</v>
      </c>
      <c r="L52" s="62">
        <v>636</v>
      </c>
      <c r="M52" s="62">
        <v>638</v>
      </c>
      <c r="N52" s="62">
        <v>630</v>
      </c>
      <c r="O52" s="63">
        <v>614</v>
      </c>
      <c r="P52" s="46"/>
      <c r="Q52" s="46"/>
      <c r="R52" s="46"/>
      <c r="S52" s="46"/>
      <c r="T52" s="46"/>
      <c r="U52" s="46"/>
    </row>
    <row r="53" spans="1:21" ht="30.75" customHeight="1" thickBot="1" x14ac:dyDescent="0.25">
      <c r="A53" s="46"/>
      <c r="B53" s="1168" t="s">
        <v>19</v>
      </c>
      <c r="C53" s="1169"/>
      <c r="D53" s="65"/>
      <c r="E53" s="1170" t="s">
        <v>20</v>
      </c>
      <c r="F53" s="1170"/>
      <c r="G53" s="1170"/>
      <c r="H53" s="1170"/>
      <c r="I53" s="1170"/>
      <c r="J53" s="1171"/>
      <c r="K53" s="66">
        <v>238</v>
      </c>
      <c r="L53" s="67">
        <v>232</v>
      </c>
      <c r="M53" s="67">
        <v>235</v>
      </c>
      <c r="N53" s="67">
        <v>234</v>
      </c>
      <c r="O53" s="68">
        <v>181</v>
      </c>
      <c r="P53" s="46"/>
      <c r="Q53" s="46"/>
      <c r="R53" s="46"/>
      <c r="S53" s="46"/>
      <c r="T53" s="46"/>
      <c r="U53" s="46"/>
    </row>
    <row r="54" spans="1:21" ht="24" customHeight="1" x14ac:dyDescent="0.2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3">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3">
      <c r="A57" s="46"/>
      <c r="B57" s="74"/>
      <c r="C57" s="75"/>
      <c r="D57" s="75"/>
      <c r="E57" s="76"/>
      <c r="F57" s="76"/>
      <c r="G57" s="76"/>
      <c r="H57" s="76"/>
      <c r="I57" s="76"/>
      <c r="J57" s="77" t="s">
        <v>2</v>
      </c>
      <c r="K57" s="78" t="s">
        <v>548</v>
      </c>
      <c r="L57" s="79" t="s">
        <v>549</v>
      </c>
      <c r="M57" s="79" t="s">
        <v>550</v>
      </c>
      <c r="N57" s="79" t="s">
        <v>551</v>
      </c>
      <c r="O57" s="80" t="s">
        <v>552</v>
      </c>
      <c r="P57" s="46"/>
      <c r="Q57" s="46"/>
      <c r="R57" s="46"/>
      <c r="S57" s="46"/>
      <c r="T57" s="46"/>
      <c r="U57" s="46"/>
    </row>
    <row r="58" spans="1:21" ht="31.5" customHeight="1" x14ac:dyDescent="0.2">
      <c r="B58" s="1172" t="s">
        <v>24</v>
      </c>
      <c r="C58" s="1173"/>
      <c r="D58" s="1178" t="s">
        <v>25</v>
      </c>
      <c r="E58" s="1179"/>
      <c r="F58" s="1179"/>
      <c r="G58" s="1179"/>
      <c r="H58" s="1179"/>
      <c r="I58" s="1179"/>
      <c r="J58" s="1180"/>
      <c r="K58" s="81"/>
      <c r="L58" s="82"/>
      <c r="M58" s="82"/>
      <c r="N58" s="82"/>
      <c r="O58" s="83"/>
    </row>
    <row r="59" spans="1:21" ht="31.5" customHeight="1" x14ac:dyDescent="0.2">
      <c r="B59" s="1174"/>
      <c r="C59" s="1175"/>
      <c r="D59" s="1181" t="s">
        <v>26</v>
      </c>
      <c r="E59" s="1182"/>
      <c r="F59" s="1182"/>
      <c r="G59" s="1182"/>
      <c r="H59" s="1182"/>
      <c r="I59" s="1182"/>
      <c r="J59" s="1183"/>
      <c r="K59" s="84"/>
      <c r="L59" s="85"/>
      <c r="M59" s="85"/>
      <c r="N59" s="85"/>
      <c r="O59" s="86"/>
    </row>
    <row r="60" spans="1:21" ht="31.5" customHeight="1" thickBot="1" x14ac:dyDescent="0.25">
      <c r="B60" s="1176"/>
      <c r="C60" s="1177"/>
      <c r="D60" s="1184" t="s">
        <v>27</v>
      </c>
      <c r="E60" s="1185"/>
      <c r="F60" s="1185"/>
      <c r="G60" s="1185"/>
      <c r="H60" s="1185"/>
      <c r="I60" s="1185"/>
      <c r="J60" s="1186"/>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7gmDvQdqVBXpWx28jwDyIixSx2J2S8hPDk3bh1YRnIpfm/KE1OJpr+LWvSn3cM15Z5rD2avuCgm6gkKp4kCdQg==" saltValue="CH7gesA/tpJfU9UaoTZq+g=="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2" orientation="landscape" verticalDpi="300"/>
  <headerFooter alignWithMargins="0">
    <oddFooter>&amp;C&amp;P/&amp;N</oddFooter>
  </headerFooter>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election activeCell="S50" sqref="S50"/>
    </sheetView>
  </sheetViews>
  <sheetFormatPr defaultColWidth="0" defaultRowHeight="13.5" customHeight="1" zeroHeight="1" x14ac:dyDescent="0.2"/>
  <cols>
    <col min="1" max="1" width="6.6328125" style="94" customWidth="1"/>
    <col min="2" max="3" width="12.6328125" style="94" customWidth="1"/>
    <col min="4" max="4" width="11.6328125" style="94" customWidth="1"/>
    <col min="5" max="8" width="10.36328125" style="94" customWidth="1"/>
    <col min="9" max="13" width="16.36328125" style="94" customWidth="1"/>
    <col min="14" max="19" width="12.63281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3">
      <c r="B40" s="96" t="s">
        <v>8</v>
      </c>
      <c r="C40" s="97"/>
      <c r="D40" s="97"/>
      <c r="E40" s="98"/>
      <c r="F40" s="98"/>
      <c r="G40" s="98"/>
      <c r="H40" s="99" t="s">
        <v>2</v>
      </c>
      <c r="I40" s="100" t="s">
        <v>530</v>
      </c>
      <c r="J40" s="101" t="s">
        <v>531</v>
      </c>
      <c r="K40" s="101" t="s">
        <v>532</v>
      </c>
      <c r="L40" s="101" t="s">
        <v>533</v>
      </c>
      <c r="M40" s="102" t="s">
        <v>534</v>
      </c>
    </row>
    <row r="41" spans="2:13" ht="27.75" customHeight="1" x14ac:dyDescent="0.2">
      <c r="B41" s="1207" t="s">
        <v>30</v>
      </c>
      <c r="C41" s="1208"/>
      <c r="D41" s="103"/>
      <c r="E41" s="1209" t="s">
        <v>31</v>
      </c>
      <c r="F41" s="1209"/>
      <c r="G41" s="1209"/>
      <c r="H41" s="1210"/>
      <c r="I41" s="330">
        <v>5717</v>
      </c>
      <c r="J41" s="331">
        <v>5191</v>
      </c>
      <c r="K41" s="331">
        <v>4640</v>
      </c>
      <c r="L41" s="331">
        <v>4195</v>
      </c>
      <c r="M41" s="332">
        <v>3784</v>
      </c>
    </row>
    <row r="42" spans="2:13" ht="27.75" customHeight="1" x14ac:dyDescent="0.2">
      <c r="B42" s="1197"/>
      <c r="C42" s="1198"/>
      <c r="D42" s="104"/>
      <c r="E42" s="1201" t="s">
        <v>32</v>
      </c>
      <c r="F42" s="1201"/>
      <c r="G42" s="1201"/>
      <c r="H42" s="1202"/>
      <c r="I42" s="333" t="s">
        <v>491</v>
      </c>
      <c r="J42" s="334" t="s">
        <v>491</v>
      </c>
      <c r="K42" s="334" t="s">
        <v>491</v>
      </c>
      <c r="L42" s="334" t="s">
        <v>491</v>
      </c>
      <c r="M42" s="335" t="s">
        <v>491</v>
      </c>
    </row>
    <row r="43" spans="2:13" ht="27.75" customHeight="1" x14ac:dyDescent="0.2">
      <c r="B43" s="1197"/>
      <c r="C43" s="1198"/>
      <c r="D43" s="104"/>
      <c r="E43" s="1201" t="s">
        <v>33</v>
      </c>
      <c r="F43" s="1201"/>
      <c r="G43" s="1201"/>
      <c r="H43" s="1202"/>
      <c r="I43" s="333">
        <v>1118</v>
      </c>
      <c r="J43" s="334">
        <v>1033</v>
      </c>
      <c r="K43" s="334">
        <v>988</v>
      </c>
      <c r="L43" s="334">
        <v>901</v>
      </c>
      <c r="M43" s="335">
        <v>825</v>
      </c>
    </row>
    <row r="44" spans="2:13" ht="27.75" customHeight="1" x14ac:dyDescent="0.2">
      <c r="B44" s="1197"/>
      <c r="C44" s="1198"/>
      <c r="D44" s="104"/>
      <c r="E44" s="1201" t="s">
        <v>34</v>
      </c>
      <c r="F44" s="1201"/>
      <c r="G44" s="1201"/>
      <c r="H44" s="1202"/>
      <c r="I44" s="333">
        <v>230</v>
      </c>
      <c r="J44" s="334">
        <v>2628</v>
      </c>
      <c r="K44" s="334">
        <v>3480</v>
      </c>
      <c r="L44" s="334">
        <v>3460</v>
      </c>
      <c r="M44" s="335">
        <v>3479</v>
      </c>
    </row>
    <row r="45" spans="2:13" ht="27.75" customHeight="1" x14ac:dyDescent="0.2">
      <c r="B45" s="1197"/>
      <c r="C45" s="1198"/>
      <c r="D45" s="104"/>
      <c r="E45" s="1201" t="s">
        <v>35</v>
      </c>
      <c r="F45" s="1201"/>
      <c r="G45" s="1201"/>
      <c r="H45" s="1202"/>
      <c r="I45" s="333">
        <v>202</v>
      </c>
      <c r="J45" s="334">
        <v>185</v>
      </c>
      <c r="K45" s="334">
        <v>170</v>
      </c>
      <c r="L45" s="334">
        <v>132</v>
      </c>
      <c r="M45" s="335">
        <v>254</v>
      </c>
    </row>
    <row r="46" spans="2:13" ht="27.75" customHeight="1" x14ac:dyDescent="0.2">
      <c r="B46" s="1197"/>
      <c r="C46" s="1198"/>
      <c r="D46" s="105"/>
      <c r="E46" s="1201" t="s">
        <v>36</v>
      </c>
      <c r="F46" s="1201"/>
      <c r="G46" s="1201"/>
      <c r="H46" s="1202"/>
      <c r="I46" s="333" t="s">
        <v>491</v>
      </c>
      <c r="J46" s="334" t="s">
        <v>491</v>
      </c>
      <c r="K46" s="334" t="s">
        <v>491</v>
      </c>
      <c r="L46" s="334" t="s">
        <v>491</v>
      </c>
      <c r="M46" s="335" t="s">
        <v>491</v>
      </c>
    </row>
    <row r="47" spans="2:13" ht="27.75" customHeight="1" x14ac:dyDescent="0.2">
      <c r="B47" s="1197"/>
      <c r="C47" s="1198"/>
      <c r="D47" s="106"/>
      <c r="E47" s="1211" t="s">
        <v>37</v>
      </c>
      <c r="F47" s="1212"/>
      <c r="G47" s="1212"/>
      <c r="H47" s="1213"/>
      <c r="I47" s="333" t="s">
        <v>491</v>
      </c>
      <c r="J47" s="334" t="s">
        <v>491</v>
      </c>
      <c r="K47" s="334" t="s">
        <v>491</v>
      </c>
      <c r="L47" s="334" t="s">
        <v>491</v>
      </c>
      <c r="M47" s="335" t="s">
        <v>491</v>
      </c>
    </row>
    <row r="48" spans="2:13" ht="27.75" customHeight="1" x14ac:dyDescent="0.2">
      <c r="B48" s="1197"/>
      <c r="C48" s="1198"/>
      <c r="D48" s="104"/>
      <c r="E48" s="1201" t="s">
        <v>38</v>
      </c>
      <c r="F48" s="1201"/>
      <c r="G48" s="1201"/>
      <c r="H48" s="1202"/>
      <c r="I48" s="333" t="s">
        <v>491</v>
      </c>
      <c r="J48" s="334" t="s">
        <v>491</v>
      </c>
      <c r="K48" s="334" t="s">
        <v>491</v>
      </c>
      <c r="L48" s="334" t="s">
        <v>491</v>
      </c>
      <c r="M48" s="335" t="s">
        <v>491</v>
      </c>
    </row>
    <row r="49" spans="2:13" ht="27.75" customHeight="1" x14ac:dyDescent="0.2">
      <c r="B49" s="1199"/>
      <c r="C49" s="1200"/>
      <c r="D49" s="104"/>
      <c r="E49" s="1201" t="s">
        <v>39</v>
      </c>
      <c r="F49" s="1201"/>
      <c r="G49" s="1201"/>
      <c r="H49" s="1202"/>
      <c r="I49" s="333" t="s">
        <v>491</v>
      </c>
      <c r="J49" s="334" t="s">
        <v>491</v>
      </c>
      <c r="K49" s="334" t="s">
        <v>491</v>
      </c>
      <c r="L49" s="334" t="s">
        <v>491</v>
      </c>
      <c r="M49" s="335" t="s">
        <v>491</v>
      </c>
    </row>
    <row r="50" spans="2:13" ht="27.75" customHeight="1" x14ac:dyDescent="0.2">
      <c r="B50" s="1195" t="s">
        <v>40</v>
      </c>
      <c r="C50" s="1196"/>
      <c r="D50" s="107"/>
      <c r="E50" s="1201" t="s">
        <v>41</v>
      </c>
      <c r="F50" s="1201"/>
      <c r="G50" s="1201"/>
      <c r="H50" s="1202"/>
      <c r="I50" s="333">
        <v>1332</v>
      </c>
      <c r="J50" s="334">
        <v>1690</v>
      </c>
      <c r="K50" s="334">
        <v>1770</v>
      </c>
      <c r="L50" s="334">
        <v>1865</v>
      </c>
      <c r="M50" s="335">
        <v>1920</v>
      </c>
    </row>
    <row r="51" spans="2:13" ht="27.75" customHeight="1" x14ac:dyDescent="0.2">
      <c r="B51" s="1197"/>
      <c r="C51" s="1198"/>
      <c r="D51" s="104"/>
      <c r="E51" s="1201" t="s">
        <v>42</v>
      </c>
      <c r="F51" s="1201"/>
      <c r="G51" s="1201"/>
      <c r="H51" s="1202"/>
      <c r="I51" s="333">
        <v>9</v>
      </c>
      <c r="J51" s="334">
        <v>6</v>
      </c>
      <c r="K51" s="334">
        <v>11</v>
      </c>
      <c r="L51" s="334">
        <v>18</v>
      </c>
      <c r="M51" s="335">
        <v>18</v>
      </c>
    </row>
    <row r="52" spans="2:13" ht="27.75" customHeight="1" x14ac:dyDescent="0.2">
      <c r="B52" s="1199"/>
      <c r="C52" s="1200"/>
      <c r="D52" s="104"/>
      <c r="E52" s="1201" t="s">
        <v>43</v>
      </c>
      <c r="F52" s="1201"/>
      <c r="G52" s="1201"/>
      <c r="H52" s="1202"/>
      <c r="I52" s="333">
        <v>5963</v>
      </c>
      <c r="J52" s="334">
        <v>5716</v>
      </c>
      <c r="K52" s="334">
        <v>5664</v>
      </c>
      <c r="L52" s="334">
        <v>5224</v>
      </c>
      <c r="M52" s="335">
        <v>4799</v>
      </c>
    </row>
    <row r="53" spans="2:13" ht="27.75" customHeight="1" thickBot="1" x14ac:dyDescent="0.25">
      <c r="B53" s="1203" t="s">
        <v>19</v>
      </c>
      <c r="C53" s="1204"/>
      <c r="D53" s="108"/>
      <c r="E53" s="1205" t="s">
        <v>44</v>
      </c>
      <c r="F53" s="1205"/>
      <c r="G53" s="1205"/>
      <c r="H53" s="1206"/>
      <c r="I53" s="336">
        <v>-36</v>
      </c>
      <c r="J53" s="337">
        <v>1624</v>
      </c>
      <c r="K53" s="337">
        <v>1833</v>
      </c>
      <c r="L53" s="337">
        <v>1580</v>
      </c>
      <c r="M53" s="338">
        <v>1606</v>
      </c>
    </row>
    <row r="54" spans="2:13" ht="27.75" customHeight="1" x14ac:dyDescent="0.25">
      <c r="B54" s="109"/>
      <c r="C54" s="110"/>
      <c r="D54" s="110"/>
      <c r="E54" s="111"/>
      <c r="F54" s="111"/>
      <c r="G54" s="111"/>
      <c r="H54" s="111"/>
      <c r="I54" s="112"/>
      <c r="J54" s="112"/>
      <c r="K54" s="112"/>
      <c r="L54" s="112"/>
      <c r="M54" s="112"/>
    </row>
    <row r="55" spans="2:13" ht="13" x14ac:dyDescent="0.2"/>
  </sheetData>
  <sheetProtection algorithmName="SHA-512" hashValue="JlX45GlhM9FvJ3lSaE9Z9zWJHzpfk9OuRnotVekax1RgI/JrY6tmKez31gUWkxqtYp/6iNBavu/y90rv3ydN2A==" saltValue="ihDSsFqzfBpDl6xf1t5PFQ=="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59" orientation="landscape" verticalDpi="300"/>
  <headerFooter alignWithMargins="0">
    <oddFooter>&amp;C&amp;P/&amp;N</oddFooter>
  </headerFooter>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74"/>
  <sheetViews>
    <sheetView showGridLines="0" zoomScale="70" zoomScaleNormal="70" zoomScaleSheetLayoutView="100" workbookViewId="0">
      <selection activeCell="I62" sqref="I62"/>
    </sheetView>
  </sheetViews>
  <sheetFormatPr defaultColWidth="0" defaultRowHeight="13.5" customHeight="1" zeroHeight="1" x14ac:dyDescent="0.2"/>
  <cols>
    <col min="1" max="1" width="8.26953125" style="1" customWidth="1"/>
    <col min="2" max="2" width="16.36328125" style="1" customWidth="1"/>
    <col min="3" max="5" width="26.26953125" style="1" customWidth="1"/>
    <col min="6" max="8" width="24.26953125" style="1" customWidth="1"/>
    <col min="9" max="14" width="26" style="1" customWidth="1"/>
    <col min="15" max="15" width="6.08984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s="1" customFormat="1" ht="16.5" customHeight="1" x14ac:dyDescent="0.2"/>
    <row r="2" s="1" customFormat="1" ht="16.5" customHeight="1" x14ac:dyDescent="0.2"/>
    <row r="3" s="1" customFormat="1" ht="16.5" customHeight="1" x14ac:dyDescent="0.2"/>
    <row r="4" s="1" customFormat="1" ht="16.5" customHeight="1" x14ac:dyDescent="0.2"/>
    <row r="5" s="1" customFormat="1" ht="16.5" customHeight="1" x14ac:dyDescent="0.2"/>
    <row r="6" s="1" customFormat="1" ht="16.5" customHeight="1" x14ac:dyDescent="0.2"/>
    <row r="7" s="1" customFormat="1" ht="16.5" customHeight="1" x14ac:dyDescent="0.2"/>
    <row r="8" s="1" customFormat="1" ht="16.5" customHeight="1" x14ac:dyDescent="0.2"/>
    <row r="9" s="1" customFormat="1" ht="16.5" customHeight="1" x14ac:dyDescent="0.2"/>
    <row r="10" s="1" customFormat="1" ht="16.5" customHeight="1" x14ac:dyDescent="0.2"/>
    <row r="11" s="1" customFormat="1" ht="16.5" customHeight="1" x14ac:dyDescent="0.2"/>
    <row r="12" s="1" customFormat="1" ht="16.5" customHeight="1" x14ac:dyDescent="0.2"/>
    <row r="13" s="1" customFormat="1" ht="16.5" customHeight="1" x14ac:dyDescent="0.2"/>
    <row r="14" s="1" customFormat="1" ht="16.5" customHeight="1" x14ac:dyDescent="0.2"/>
    <row r="15" s="1" customFormat="1" ht="16.5" customHeight="1" x14ac:dyDescent="0.2"/>
    <row r="16" s="1" customFormat="1" ht="16.5" customHeight="1" x14ac:dyDescent="0.2"/>
    <row r="17" s="1" customFormat="1" ht="16.5" customHeight="1" x14ac:dyDescent="0.2"/>
    <row r="18" s="1" customFormat="1" ht="16.5" customHeight="1" x14ac:dyDescent="0.2"/>
    <row r="19" s="1" customFormat="1" ht="16.5" customHeight="1" x14ac:dyDescent="0.2"/>
    <row r="20" s="1" customFormat="1" ht="16.5" customHeight="1" x14ac:dyDescent="0.2"/>
    <row r="21" s="1" customFormat="1" ht="16.5" customHeight="1" x14ac:dyDescent="0.2"/>
    <row r="22" s="1" customFormat="1" ht="16.5" customHeight="1" x14ac:dyDescent="0.2"/>
    <row r="23" s="1" customFormat="1" ht="16.5" customHeight="1" x14ac:dyDescent="0.2"/>
    <row r="24" s="1" customFormat="1" ht="16.5" customHeight="1" x14ac:dyDescent="0.2"/>
    <row r="25" s="1" customFormat="1" ht="16.5" customHeight="1" x14ac:dyDescent="0.2"/>
    <row r="26" s="1" customFormat="1" ht="16.5" customHeight="1" x14ac:dyDescent="0.2"/>
    <row r="27" s="1" customFormat="1" ht="16.5" customHeight="1" x14ac:dyDescent="0.2"/>
    <row r="28" s="1" customFormat="1" ht="16.5" customHeight="1" x14ac:dyDescent="0.2"/>
    <row r="29" s="1" customFormat="1" ht="16.5" customHeight="1" x14ac:dyDescent="0.2"/>
    <row r="30" s="1" customFormat="1" ht="16.5" customHeight="1" x14ac:dyDescent="0.2"/>
    <row r="31" s="1" customFormat="1" ht="16.5" customHeight="1" x14ac:dyDescent="0.2"/>
    <row r="32" s="1" customFormat="1" ht="16.5" customHeight="1" x14ac:dyDescent="0.2"/>
    <row r="33" s="1" customFormat="1" ht="16.5" customHeight="1" x14ac:dyDescent="0.2"/>
    <row r="34" s="1" customFormat="1" ht="16.5" customHeight="1" x14ac:dyDescent="0.2"/>
    <row r="35" s="1" customFormat="1" ht="16.5" customHeight="1" x14ac:dyDescent="0.2"/>
    <row r="36" s="1" customFormat="1" ht="16.5" customHeight="1" x14ac:dyDescent="0.2"/>
    <row r="37" s="1" customFormat="1" ht="16.5" customHeight="1" x14ac:dyDescent="0.2"/>
    <row r="38" s="1" customFormat="1" ht="16.5" customHeight="1" x14ac:dyDescent="0.2"/>
    <row r="39" s="1" customFormat="1" ht="16.5" customHeight="1" x14ac:dyDescent="0.2"/>
    <row r="40" s="1" customFormat="1" ht="16.5" customHeight="1" x14ac:dyDescent="0.2"/>
    <row r="41" s="1" customFormat="1" ht="16.5" customHeight="1" x14ac:dyDescent="0.2"/>
    <row r="42" s="1" customFormat="1" ht="16.5" customHeight="1" x14ac:dyDescent="0.2"/>
    <row r="43" s="1" customFormat="1" ht="16.5" customHeight="1" x14ac:dyDescent="0.2"/>
    <row r="44" s="1" customFormat="1" ht="16.5" customHeight="1" x14ac:dyDescent="0.2"/>
    <row r="45" s="1" customFormat="1" ht="16.5" customHeight="1" x14ac:dyDescent="0.2"/>
    <row r="46" s="1" customFormat="1" ht="16.5" customHeight="1" x14ac:dyDescent="0.2"/>
    <row r="47" s="1" customFormat="1" ht="16.5" customHeight="1" x14ac:dyDescent="0.2"/>
    <row r="48" s="1" customFormat="1"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5">
      <c r="B53" s="2"/>
      <c r="C53" s="2"/>
      <c r="D53" s="2"/>
      <c r="E53" s="2"/>
      <c r="F53" s="2"/>
      <c r="G53" s="2"/>
      <c r="H53" s="113" t="s">
        <v>45</v>
      </c>
    </row>
    <row r="54" spans="2:8" ht="29.25" customHeight="1" thickBot="1" x14ac:dyDescent="0.35">
      <c r="B54" s="114" t="s">
        <v>1</v>
      </c>
      <c r="C54" s="115"/>
      <c r="D54" s="115"/>
      <c r="E54" s="116" t="s">
        <v>2</v>
      </c>
      <c r="F54" s="117" t="s">
        <v>532</v>
      </c>
      <c r="G54" s="117" t="s">
        <v>533</v>
      </c>
      <c r="H54" s="118" t="s">
        <v>534</v>
      </c>
    </row>
    <row r="55" spans="2:8" ht="52.5" customHeight="1" x14ac:dyDescent="0.2">
      <c r="B55" s="119"/>
      <c r="C55" s="1222" t="s">
        <v>46</v>
      </c>
      <c r="D55" s="1222"/>
      <c r="E55" s="1223"/>
      <c r="F55" s="339">
        <v>955</v>
      </c>
      <c r="G55" s="339">
        <v>811</v>
      </c>
      <c r="H55" s="340">
        <v>715</v>
      </c>
    </row>
    <row r="56" spans="2:8" ht="52.5" customHeight="1" x14ac:dyDescent="0.2">
      <c r="B56" s="120"/>
      <c r="C56" s="1224" t="s">
        <v>47</v>
      </c>
      <c r="D56" s="1224"/>
      <c r="E56" s="1225"/>
      <c r="F56" s="341">
        <v>71</v>
      </c>
      <c r="G56" s="341">
        <v>69</v>
      </c>
      <c r="H56" s="342">
        <v>21</v>
      </c>
    </row>
    <row r="57" spans="2:8" ht="53.25" customHeight="1" x14ac:dyDescent="0.2">
      <c r="B57" s="120"/>
      <c r="C57" s="1226" t="s">
        <v>48</v>
      </c>
      <c r="D57" s="1226"/>
      <c r="E57" s="1227"/>
      <c r="F57" s="343">
        <v>656</v>
      </c>
      <c r="G57" s="343">
        <v>885</v>
      </c>
      <c r="H57" s="344">
        <v>1087</v>
      </c>
    </row>
    <row r="58" spans="2:8" ht="45.75" customHeight="1" x14ac:dyDescent="0.2">
      <c r="B58" s="121"/>
      <c r="C58" s="1214" t="s">
        <v>553</v>
      </c>
      <c r="D58" s="1215"/>
      <c r="E58" s="1216"/>
      <c r="F58" s="345">
        <v>399</v>
      </c>
      <c r="G58" s="345">
        <v>484</v>
      </c>
      <c r="H58" s="346">
        <v>572</v>
      </c>
    </row>
    <row r="59" spans="2:8" ht="45.75" customHeight="1" x14ac:dyDescent="0.2">
      <c r="B59" s="121"/>
      <c r="C59" s="1214" t="s">
        <v>554</v>
      </c>
      <c r="D59" s="1215"/>
      <c r="E59" s="1216"/>
      <c r="F59" s="345">
        <v>133</v>
      </c>
      <c r="G59" s="345">
        <v>282</v>
      </c>
      <c r="H59" s="346">
        <v>403</v>
      </c>
    </row>
    <row r="60" spans="2:8" ht="45.75" customHeight="1" x14ac:dyDescent="0.2">
      <c r="B60" s="121"/>
      <c r="C60" s="1214" t="s">
        <v>555</v>
      </c>
      <c r="D60" s="1215"/>
      <c r="E60" s="1216"/>
      <c r="F60" s="345">
        <v>49</v>
      </c>
      <c r="G60" s="345">
        <v>49</v>
      </c>
      <c r="H60" s="346">
        <v>48</v>
      </c>
    </row>
    <row r="61" spans="2:8" ht="45.75" customHeight="1" x14ac:dyDescent="0.2">
      <c r="B61" s="121"/>
      <c r="C61" s="1214" t="s">
        <v>556</v>
      </c>
      <c r="D61" s="1215"/>
      <c r="E61" s="1216"/>
      <c r="F61" s="345">
        <v>18</v>
      </c>
      <c r="G61" s="345">
        <v>18</v>
      </c>
      <c r="H61" s="346">
        <v>12</v>
      </c>
    </row>
    <row r="62" spans="2:8" ht="45.75" customHeight="1" thickBot="1" x14ac:dyDescent="0.25">
      <c r="B62" s="122"/>
      <c r="C62" s="1217" t="s">
        <v>557</v>
      </c>
      <c r="D62" s="1218"/>
      <c r="E62" s="1219"/>
      <c r="F62" s="347">
        <v>14</v>
      </c>
      <c r="G62" s="347">
        <v>13</v>
      </c>
      <c r="H62" s="348">
        <v>12</v>
      </c>
    </row>
    <row r="63" spans="2:8" ht="52.5" customHeight="1" thickBot="1" x14ac:dyDescent="0.25">
      <c r="B63" s="123"/>
      <c r="C63" s="1220" t="s">
        <v>49</v>
      </c>
      <c r="D63" s="1220"/>
      <c r="E63" s="1221"/>
      <c r="F63" s="349">
        <v>1682</v>
      </c>
      <c r="G63" s="349">
        <v>1765</v>
      </c>
      <c r="H63" s="350">
        <v>1823</v>
      </c>
    </row>
    <row r="64" spans="2:8" ht="13" x14ac:dyDescent="0.2"/>
    <row r="65" s="1" customFormat="1" ht="13.5" hidden="1" customHeight="1" x14ac:dyDescent="0.2"/>
    <row r="66" s="1" customFormat="1" ht="13.5" hidden="1" customHeight="1" x14ac:dyDescent="0.2"/>
    <row r="67" s="1" customFormat="1" ht="13.5" hidden="1" customHeight="1" x14ac:dyDescent="0.2"/>
    <row r="68" s="1" customFormat="1" ht="13.5" hidden="1" customHeight="1" x14ac:dyDescent="0.2"/>
    <row r="69" s="1" customFormat="1" ht="13.5" hidden="1" customHeight="1" x14ac:dyDescent="0.2"/>
    <row r="70" s="1" customFormat="1" ht="13.5" hidden="1" customHeight="1" x14ac:dyDescent="0.2"/>
    <row r="71" s="1" customFormat="1" ht="13.5" hidden="1" customHeight="1" x14ac:dyDescent="0.2"/>
    <row r="72" s="1" customFormat="1" ht="13.5" hidden="1" customHeight="1" x14ac:dyDescent="0.2"/>
    <row r="73" s="1" customFormat="1" ht="13.5" hidden="1" customHeight="1" x14ac:dyDescent="0.2"/>
    <row r="74" s="1" customFormat="1" ht="13.5" hidden="1" customHeight="1" x14ac:dyDescent="0.2"/>
  </sheetData>
  <sheetProtection algorithmName="SHA-512" hashValue="WMkvuFOdCGS5pel9h90Jl5jWCS/fQMX4Xsomc0nf0lsmacz3iQmJ+dbK2it6bJkMMqqKgeXvTTfBp9fkaKRwjg==" saltValue="g5GAUoBDzMOxhofACiQnk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2" orientation="landscape" verticalDpi="300"/>
  <headerFooter alignWithMargins="0">
    <oddFooter>&amp;C&amp;P/&amp;N</oddFooter>
  </headerFooter>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7A111D-7121-41B9-9FC9-05E56A229C2D}">
  <sheetPr>
    <pageSetUpPr fitToPage="1"/>
  </sheetPr>
  <dimension ref="A1:DE85"/>
  <sheetViews>
    <sheetView showGridLines="0" zoomScale="90" zoomScaleNormal="90" zoomScaleSheetLayoutView="55" workbookViewId="0">
      <selection activeCell="AN43" sqref="AN43:DC47"/>
    </sheetView>
  </sheetViews>
  <sheetFormatPr defaultColWidth="0" defaultRowHeight="13.5" customHeight="1" zeroHeight="1" x14ac:dyDescent="0.2"/>
  <cols>
    <col min="1" max="1" width="6.36328125" style="243" customWidth="1"/>
    <col min="2" max="107" width="2.453125" style="243" customWidth="1"/>
    <col min="108" max="108" width="6.08984375" style="249" customWidth="1"/>
    <col min="109" max="109" width="5.90625" style="247" customWidth="1"/>
    <col min="110" max="16384" width="8.6328125" style="243" hidden="1"/>
  </cols>
  <sheetData>
    <row r="1" spans="1:109" ht="42.75" customHeight="1" x14ac:dyDescent="0.2">
      <c r="A1" s="351"/>
      <c r="B1" s="352"/>
      <c r="DD1" s="243"/>
      <c r="DE1" s="243"/>
    </row>
    <row r="2" spans="1:109" ht="25.5" customHeight="1" x14ac:dyDescent="0.2">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2">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ht="13" x14ac:dyDescent="0.2">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ht="13" x14ac:dyDescent="0.2">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ht="13" x14ac:dyDescent="0.2">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ht="13" x14ac:dyDescent="0.2">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ht="13" x14ac:dyDescent="0.2">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ht="13" x14ac:dyDescent="0.2">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ht="13" x14ac:dyDescent="0.2">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ht="13" x14ac:dyDescent="0.2">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ht="13" x14ac:dyDescent="0.2">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ht="13" x14ac:dyDescent="0.2">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ht="13" x14ac:dyDescent="0.2">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ht="13" x14ac:dyDescent="0.2">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ht="13" x14ac:dyDescent="0.2">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ht="13" x14ac:dyDescent="0.2">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ht="13" x14ac:dyDescent="0.2">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ht="13" x14ac:dyDescent="0.2">
      <c r="DD19" s="243"/>
      <c r="DE19" s="243"/>
    </row>
    <row r="20" spans="1:109" ht="13" x14ac:dyDescent="0.2">
      <c r="DD20" s="243"/>
      <c r="DE20" s="243"/>
    </row>
    <row r="21" spans="1:109" ht="17.25" customHeight="1" x14ac:dyDescent="0.2">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2">
      <c r="B22" s="247"/>
    </row>
    <row r="23" spans="1:109" ht="13" x14ac:dyDescent="0.2">
      <c r="B23" s="247"/>
    </row>
    <row r="24" spans="1:109" ht="13" x14ac:dyDescent="0.2">
      <c r="B24" s="247"/>
    </row>
    <row r="25" spans="1:109" ht="13" x14ac:dyDescent="0.2">
      <c r="B25" s="247"/>
    </row>
    <row r="26" spans="1:109" ht="13" x14ac:dyDescent="0.2">
      <c r="B26" s="247"/>
    </row>
    <row r="27" spans="1:109" ht="13" x14ac:dyDescent="0.2">
      <c r="B27" s="247"/>
    </row>
    <row r="28" spans="1:109" ht="13" x14ac:dyDescent="0.2">
      <c r="B28" s="247"/>
    </row>
    <row r="29" spans="1:109" ht="13" x14ac:dyDescent="0.2">
      <c r="B29" s="247"/>
    </row>
    <row r="30" spans="1:109" ht="13" x14ac:dyDescent="0.2">
      <c r="B30" s="247"/>
    </row>
    <row r="31" spans="1:109" ht="13" x14ac:dyDescent="0.2">
      <c r="B31" s="247"/>
    </row>
    <row r="32" spans="1:109" ht="13" x14ac:dyDescent="0.2">
      <c r="B32" s="247"/>
    </row>
    <row r="33" spans="2:109" ht="13" x14ac:dyDescent="0.2">
      <c r="B33" s="247"/>
    </row>
    <row r="34" spans="2:109" ht="13" x14ac:dyDescent="0.2">
      <c r="B34" s="247"/>
    </row>
    <row r="35" spans="2:109" ht="13" x14ac:dyDescent="0.2">
      <c r="B35" s="247"/>
    </row>
    <row r="36" spans="2:109" ht="13" x14ac:dyDescent="0.2">
      <c r="B36" s="247"/>
    </row>
    <row r="37" spans="2:109" ht="13" x14ac:dyDescent="0.2">
      <c r="B37" s="247"/>
    </row>
    <row r="38" spans="2:109" ht="13" x14ac:dyDescent="0.2">
      <c r="B38" s="247"/>
    </row>
    <row r="39" spans="2:109" ht="13"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 x14ac:dyDescent="0.2">
      <c r="B40" s="356"/>
      <c r="DD40" s="356"/>
      <c r="DE40" s="243"/>
    </row>
    <row r="41" spans="2:109" ht="16.5" x14ac:dyDescent="0.2">
      <c r="B41" s="244" t="s">
        <v>570</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 x14ac:dyDescent="0.2">
      <c r="B42" s="247"/>
      <c r="G42" s="357"/>
      <c r="I42" s="358"/>
      <c r="J42" s="358"/>
      <c r="K42" s="358"/>
      <c r="AM42" s="357"/>
      <c r="AN42" s="357" t="s">
        <v>571</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2">
      <c r="B43" s="247"/>
      <c r="AN43" s="1228" t="s">
        <v>572</v>
      </c>
      <c r="AO43" s="1229"/>
      <c r="AP43" s="1229"/>
      <c r="AQ43" s="1229"/>
      <c r="AR43" s="1229"/>
      <c r="AS43" s="1229"/>
      <c r="AT43" s="1229"/>
      <c r="AU43" s="1229"/>
      <c r="AV43" s="1229"/>
      <c r="AW43" s="1229"/>
      <c r="AX43" s="1229"/>
      <c r="AY43" s="1229"/>
      <c r="AZ43" s="1229"/>
      <c r="BA43" s="1229"/>
      <c r="BB43" s="1229"/>
      <c r="BC43" s="1229"/>
      <c r="BD43" s="1229"/>
      <c r="BE43" s="1229"/>
      <c r="BF43" s="1229"/>
      <c r="BG43" s="1229"/>
      <c r="BH43" s="1229"/>
      <c r="BI43" s="1229"/>
      <c r="BJ43" s="1229"/>
      <c r="BK43" s="1229"/>
      <c r="BL43" s="1229"/>
      <c r="BM43" s="1229"/>
      <c r="BN43" s="1229"/>
      <c r="BO43" s="1229"/>
      <c r="BP43" s="1229"/>
      <c r="BQ43" s="1229"/>
      <c r="BR43" s="1229"/>
      <c r="BS43" s="1229"/>
      <c r="BT43" s="1229"/>
      <c r="BU43" s="1229"/>
      <c r="BV43" s="1229"/>
      <c r="BW43" s="1229"/>
      <c r="BX43" s="1229"/>
      <c r="BY43" s="1229"/>
      <c r="BZ43" s="1229"/>
      <c r="CA43" s="1229"/>
      <c r="CB43" s="1229"/>
      <c r="CC43" s="1229"/>
      <c r="CD43" s="1229"/>
      <c r="CE43" s="1229"/>
      <c r="CF43" s="1229"/>
      <c r="CG43" s="1229"/>
      <c r="CH43" s="1229"/>
      <c r="CI43" s="1229"/>
      <c r="CJ43" s="1229"/>
      <c r="CK43" s="1229"/>
      <c r="CL43" s="1229"/>
      <c r="CM43" s="1229"/>
      <c r="CN43" s="1229"/>
      <c r="CO43" s="1229"/>
      <c r="CP43" s="1229"/>
      <c r="CQ43" s="1229"/>
      <c r="CR43" s="1229"/>
      <c r="CS43" s="1229"/>
      <c r="CT43" s="1229"/>
      <c r="CU43" s="1229"/>
      <c r="CV43" s="1229"/>
      <c r="CW43" s="1229"/>
      <c r="CX43" s="1229"/>
      <c r="CY43" s="1229"/>
      <c r="CZ43" s="1229"/>
      <c r="DA43" s="1229"/>
      <c r="DB43" s="1229"/>
      <c r="DC43" s="1230"/>
    </row>
    <row r="44" spans="2:109" ht="13" x14ac:dyDescent="0.2">
      <c r="B44" s="247"/>
      <c r="AN44" s="1231"/>
      <c r="AO44" s="1232"/>
      <c r="AP44" s="1232"/>
      <c r="AQ44" s="1232"/>
      <c r="AR44" s="1232"/>
      <c r="AS44" s="1232"/>
      <c r="AT44" s="1232"/>
      <c r="AU44" s="1232"/>
      <c r="AV44" s="1232"/>
      <c r="AW44" s="1232"/>
      <c r="AX44" s="1232"/>
      <c r="AY44" s="1232"/>
      <c r="AZ44" s="1232"/>
      <c r="BA44" s="1232"/>
      <c r="BB44" s="1232"/>
      <c r="BC44" s="1232"/>
      <c r="BD44" s="1232"/>
      <c r="BE44" s="1232"/>
      <c r="BF44" s="1232"/>
      <c r="BG44" s="1232"/>
      <c r="BH44" s="1232"/>
      <c r="BI44" s="1232"/>
      <c r="BJ44" s="1232"/>
      <c r="BK44" s="1232"/>
      <c r="BL44" s="1232"/>
      <c r="BM44" s="1232"/>
      <c r="BN44" s="1232"/>
      <c r="BO44" s="1232"/>
      <c r="BP44" s="1232"/>
      <c r="BQ44" s="1232"/>
      <c r="BR44" s="1232"/>
      <c r="BS44" s="1232"/>
      <c r="BT44" s="1232"/>
      <c r="BU44" s="1232"/>
      <c r="BV44" s="1232"/>
      <c r="BW44" s="1232"/>
      <c r="BX44" s="1232"/>
      <c r="BY44" s="1232"/>
      <c r="BZ44" s="1232"/>
      <c r="CA44" s="1232"/>
      <c r="CB44" s="1232"/>
      <c r="CC44" s="1232"/>
      <c r="CD44" s="1232"/>
      <c r="CE44" s="1232"/>
      <c r="CF44" s="1232"/>
      <c r="CG44" s="1232"/>
      <c r="CH44" s="1232"/>
      <c r="CI44" s="1232"/>
      <c r="CJ44" s="1232"/>
      <c r="CK44" s="1232"/>
      <c r="CL44" s="1232"/>
      <c r="CM44" s="1232"/>
      <c r="CN44" s="1232"/>
      <c r="CO44" s="1232"/>
      <c r="CP44" s="1232"/>
      <c r="CQ44" s="1232"/>
      <c r="CR44" s="1232"/>
      <c r="CS44" s="1232"/>
      <c r="CT44" s="1232"/>
      <c r="CU44" s="1232"/>
      <c r="CV44" s="1232"/>
      <c r="CW44" s="1232"/>
      <c r="CX44" s="1232"/>
      <c r="CY44" s="1232"/>
      <c r="CZ44" s="1232"/>
      <c r="DA44" s="1232"/>
      <c r="DB44" s="1232"/>
      <c r="DC44" s="1233"/>
    </row>
    <row r="45" spans="2:109" ht="13" x14ac:dyDescent="0.2">
      <c r="B45" s="247"/>
      <c r="AN45" s="1231"/>
      <c r="AO45" s="1232"/>
      <c r="AP45" s="1232"/>
      <c r="AQ45" s="1232"/>
      <c r="AR45" s="1232"/>
      <c r="AS45" s="1232"/>
      <c r="AT45" s="1232"/>
      <c r="AU45" s="1232"/>
      <c r="AV45" s="1232"/>
      <c r="AW45" s="1232"/>
      <c r="AX45" s="1232"/>
      <c r="AY45" s="1232"/>
      <c r="AZ45" s="1232"/>
      <c r="BA45" s="1232"/>
      <c r="BB45" s="1232"/>
      <c r="BC45" s="1232"/>
      <c r="BD45" s="1232"/>
      <c r="BE45" s="1232"/>
      <c r="BF45" s="1232"/>
      <c r="BG45" s="1232"/>
      <c r="BH45" s="1232"/>
      <c r="BI45" s="1232"/>
      <c r="BJ45" s="1232"/>
      <c r="BK45" s="1232"/>
      <c r="BL45" s="1232"/>
      <c r="BM45" s="1232"/>
      <c r="BN45" s="1232"/>
      <c r="BO45" s="1232"/>
      <c r="BP45" s="1232"/>
      <c r="BQ45" s="1232"/>
      <c r="BR45" s="1232"/>
      <c r="BS45" s="1232"/>
      <c r="BT45" s="1232"/>
      <c r="BU45" s="1232"/>
      <c r="BV45" s="1232"/>
      <c r="BW45" s="1232"/>
      <c r="BX45" s="1232"/>
      <c r="BY45" s="1232"/>
      <c r="BZ45" s="1232"/>
      <c r="CA45" s="1232"/>
      <c r="CB45" s="1232"/>
      <c r="CC45" s="1232"/>
      <c r="CD45" s="1232"/>
      <c r="CE45" s="1232"/>
      <c r="CF45" s="1232"/>
      <c r="CG45" s="1232"/>
      <c r="CH45" s="1232"/>
      <c r="CI45" s="1232"/>
      <c r="CJ45" s="1232"/>
      <c r="CK45" s="1232"/>
      <c r="CL45" s="1232"/>
      <c r="CM45" s="1232"/>
      <c r="CN45" s="1232"/>
      <c r="CO45" s="1232"/>
      <c r="CP45" s="1232"/>
      <c r="CQ45" s="1232"/>
      <c r="CR45" s="1232"/>
      <c r="CS45" s="1232"/>
      <c r="CT45" s="1232"/>
      <c r="CU45" s="1232"/>
      <c r="CV45" s="1232"/>
      <c r="CW45" s="1232"/>
      <c r="CX45" s="1232"/>
      <c r="CY45" s="1232"/>
      <c r="CZ45" s="1232"/>
      <c r="DA45" s="1232"/>
      <c r="DB45" s="1232"/>
      <c r="DC45" s="1233"/>
    </row>
    <row r="46" spans="2:109" ht="13" x14ac:dyDescent="0.2">
      <c r="B46" s="247"/>
      <c r="AN46" s="1231"/>
      <c r="AO46" s="1232"/>
      <c r="AP46" s="1232"/>
      <c r="AQ46" s="1232"/>
      <c r="AR46" s="1232"/>
      <c r="AS46" s="1232"/>
      <c r="AT46" s="1232"/>
      <c r="AU46" s="1232"/>
      <c r="AV46" s="1232"/>
      <c r="AW46" s="1232"/>
      <c r="AX46" s="1232"/>
      <c r="AY46" s="1232"/>
      <c r="AZ46" s="1232"/>
      <c r="BA46" s="1232"/>
      <c r="BB46" s="1232"/>
      <c r="BC46" s="1232"/>
      <c r="BD46" s="1232"/>
      <c r="BE46" s="1232"/>
      <c r="BF46" s="1232"/>
      <c r="BG46" s="1232"/>
      <c r="BH46" s="1232"/>
      <c r="BI46" s="1232"/>
      <c r="BJ46" s="1232"/>
      <c r="BK46" s="1232"/>
      <c r="BL46" s="1232"/>
      <c r="BM46" s="1232"/>
      <c r="BN46" s="1232"/>
      <c r="BO46" s="1232"/>
      <c r="BP46" s="1232"/>
      <c r="BQ46" s="1232"/>
      <c r="BR46" s="1232"/>
      <c r="BS46" s="1232"/>
      <c r="BT46" s="1232"/>
      <c r="BU46" s="1232"/>
      <c r="BV46" s="1232"/>
      <c r="BW46" s="1232"/>
      <c r="BX46" s="1232"/>
      <c r="BY46" s="1232"/>
      <c r="BZ46" s="1232"/>
      <c r="CA46" s="1232"/>
      <c r="CB46" s="1232"/>
      <c r="CC46" s="1232"/>
      <c r="CD46" s="1232"/>
      <c r="CE46" s="1232"/>
      <c r="CF46" s="1232"/>
      <c r="CG46" s="1232"/>
      <c r="CH46" s="1232"/>
      <c r="CI46" s="1232"/>
      <c r="CJ46" s="1232"/>
      <c r="CK46" s="1232"/>
      <c r="CL46" s="1232"/>
      <c r="CM46" s="1232"/>
      <c r="CN46" s="1232"/>
      <c r="CO46" s="1232"/>
      <c r="CP46" s="1232"/>
      <c r="CQ46" s="1232"/>
      <c r="CR46" s="1232"/>
      <c r="CS46" s="1232"/>
      <c r="CT46" s="1232"/>
      <c r="CU46" s="1232"/>
      <c r="CV46" s="1232"/>
      <c r="CW46" s="1232"/>
      <c r="CX46" s="1232"/>
      <c r="CY46" s="1232"/>
      <c r="CZ46" s="1232"/>
      <c r="DA46" s="1232"/>
      <c r="DB46" s="1232"/>
      <c r="DC46" s="1233"/>
    </row>
    <row r="47" spans="2:109" ht="13" x14ac:dyDescent="0.2">
      <c r="B47" s="247"/>
      <c r="AN47" s="1234"/>
      <c r="AO47" s="1235"/>
      <c r="AP47" s="1235"/>
      <c r="AQ47" s="1235"/>
      <c r="AR47" s="1235"/>
      <c r="AS47" s="1235"/>
      <c r="AT47" s="1235"/>
      <c r="AU47" s="1235"/>
      <c r="AV47" s="1235"/>
      <c r="AW47" s="1235"/>
      <c r="AX47" s="1235"/>
      <c r="AY47" s="1235"/>
      <c r="AZ47" s="1235"/>
      <c r="BA47" s="1235"/>
      <c r="BB47" s="1235"/>
      <c r="BC47" s="1235"/>
      <c r="BD47" s="1235"/>
      <c r="BE47" s="1235"/>
      <c r="BF47" s="1235"/>
      <c r="BG47" s="1235"/>
      <c r="BH47" s="1235"/>
      <c r="BI47" s="1235"/>
      <c r="BJ47" s="1235"/>
      <c r="BK47" s="1235"/>
      <c r="BL47" s="1235"/>
      <c r="BM47" s="1235"/>
      <c r="BN47" s="1235"/>
      <c r="BO47" s="1235"/>
      <c r="BP47" s="1235"/>
      <c r="BQ47" s="1235"/>
      <c r="BR47" s="1235"/>
      <c r="BS47" s="1235"/>
      <c r="BT47" s="1235"/>
      <c r="BU47" s="1235"/>
      <c r="BV47" s="1235"/>
      <c r="BW47" s="1235"/>
      <c r="BX47" s="1235"/>
      <c r="BY47" s="1235"/>
      <c r="BZ47" s="1235"/>
      <c r="CA47" s="1235"/>
      <c r="CB47" s="1235"/>
      <c r="CC47" s="1235"/>
      <c r="CD47" s="1235"/>
      <c r="CE47" s="1235"/>
      <c r="CF47" s="1235"/>
      <c r="CG47" s="1235"/>
      <c r="CH47" s="1235"/>
      <c r="CI47" s="1235"/>
      <c r="CJ47" s="1235"/>
      <c r="CK47" s="1235"/>
      <c r="CL47" s="1235"/>
      <c r="CM47" s="1235"/>
      <c r="CN47" s="1235"/>
      <c r="CO47" s="1235"/>
      <c r="CP47" s="1235"/>
      <c r="CQ47" s="1235"/>
      <c r="CR47" s="1235"/>
      <c r="CS47" s="1235"/>
      <c r="CT47" s="1235"/>
      <c r="CU47" s="1235"/>
      <c r="CV47" s="1235"/>
      <c r="CW47" s="1235"/>
      <c r="CX47" s="1235"/>
      <c r="CY47" s="1235"/>
      <c r="CZ47" s="1235"/>
      <c r="DA47" s="1235"/>
      <c r="DB47" s="1235"/>
      <c r="DC47" s="1236"/>
    </row>
    <row r="48" spans="2:109" ht="13" x14ac:dyDescent="0.2">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ht="13" x14ac:dyDescent="0.2">
      <c r="B49" s="247"/>
      <c r="AN49" s="243" t="s">
        <v>573</v>
      </c>
    </row>
    <row r="50" spans="1:109" ht="13" x14ac:dyDescent="0.2">
      <c r="B50" s="247"/>
      <c r="G50" s="1237"/>
      <c r="H50" s="1237"/>
      <c r="I50" s="1237"/>
      <c r="J50" s="1237"/>
      <c r="K50" s="360"/>
      <c r="L50" s="360"/>
      <c r="M50" s="361"/>
      <c r="N50" s="361"/>
      <c r="AN50" s="1238"/>
      <c r="AO50" s="1239"/>
      <c r="AP50" s="1239"/>
      <c r="AQ50" s="1239"/>
      <c r="AR50" s="1239"/>
      <c r="AS50" s="1239"/>
      <c r="AT50" s="1239"/>
      <c r="AU50" s="1239"/>
      <c r="AV50" s="1239"/>
      <c r="AW50" s="1239"/>
      <c r="AX50" s="1239"/>
      <c r="AY50" s="1239"/>
      <c r="AZ50" s="1239"/>
      <c r="BA50" s="1239"/>
      <c r="BB50" s="1239"/>
      <c r="BC50" s="1239"/>
      <c r="BD50" s="1239"/>
      <c r="BE50" s="1239"/>
      <c r="BF50" s="1239"/>
      <c r="BG50" s="1239"/>
      <c r="BH50" s="1239"/>
      <c r="BI50" s="1239"/>
      <c r="BJ50" s="1239"/>
      <c r="BK50" s="1239"/>
      <c r="BL50" s="1239"/>
      <c r="BM50" s="1239"/>
      <c r="BN50" s="1239"/>
      <c r="BO50" s="1240"/>
      <c r="BP50" s="1241" t="s">
        <v>530</v>
      </c>
      <c r="BQ50" s="1241"/>
      <c r="BR50" s="1241"/>
      <c r="BS50" s="1241"/>
      <c r="BT50" s="1241"/>
      <c r="BU50" s="1241"/>
      <c r="BV50" s="1241"/>
      <c r="BW50" s="1241"/>
      <c r="BX50" s="1241" t="s">
        <v>531</v>
      </c>
      <c r="BY50" s="1241"/>
      <c r="BZ50" s="1241"/>
      <c r="CA50" s="1241"/>
      <c r="CB50" s="1241"/>
      <c r="CC50" s="1241"/>
      <c r="CD50" s="1241"/>
      <c r="CE50" s="1241"/>
      <c r="CF50" s="1241" t="s">
        <v>532</v>
      </c>
      <c r="CG50" s="1241"/>
      <c r="CH50" s="1241"/>
      <c r="CI50" s="1241"/>
      <c r="CJ50" s="1241"/>
      <c r="CK50" s="1241"/>
      <c r="CL50" s="1241"/>
      <c r="CM50" s="1241"/>
      <c r="CN50" s="1241" t="s">
        <v>533</v>
      </c>
      <c r="CO50" s="1241"/>
      <c r="CP50" s="1241"/>
      <c r="CQ50" s="1241"/>
      <c r="CR50" s="1241"/>
      <c r="CS50" s="1241"/>
      <c r="CT50" s="1241"/>
      <c r="CU50" s="1241"/>
      <c r="CV50" s="1241" t="s">
        <v>534</v>
      </c>
      <c r="CW50" s="1241"/>
      <c r="CX50" s="1241"/>
      <c r="CY50" s="1241"/>
      <c r="CZ50" s="1241"/>
      <c r="DA50" s="1241"/>
      <c r="DB50" s="1241"/>
      <c r="DC50" s="1241"/>
    </row>
    <row r="51" spans="1:109" ht="13.5" customHeight="1" x14ac:dyDescent="0.2">
      <c r="B51" s="247"/>
      <c r="G51" s="1247"/>
      <c r="H51" s="1247"/>
      <c r="I51" s="1245"/>
      <c r="J51" s="1245"/>
      <c r="K51" s="1243"/>
      <c r="L51" s="1243"/>
      <c r="M51" s="1243"/>
      <c r="N51" s="1243"/>
      <c r="AM51" s="359"/>
      <c r="AN51" s="1244" t="s">
        <v>574</v>
      </c>
      <c r="AO51" s="1244"/>
      <c r="AP51" s="1244"/>
      <c r="AQ51" s="1244"/>
      <c r="AR51" s="1244"/>
      <c r="AS51" s="1244"/>
      <c r="AT51" s="1244"/>
      <c r="AU51" s="1244"/>
      <c r="AV51" s="1244"/>
      <c r="AW51" s="1244"/>
      <c r="AX51" s="1244"/>
      <c r="AY51" s="1244"/>
      <c r="AZ51" s="1244"/>
      <c r="BA51" s="1244"/>
      <c r="BB51" s="1244" t="s">
        <v>575</v>
      </c>
      <c r="BC51" s="1244"/>
      <c r="BD51" s="1244"/>
      <c r="BE51" s="1244"/>
      <c r="BF51" s="1244"/>
      <c r="BG51" s="1244"/>
      <c r="BH51" s="1244"/>
      <c r="BI51" s="1244"/>
      <c r="BJ51" s="1244"/>
      <c r="BK51" s="1244"/>
      <c r="BL51" s="1244"/>
      <c r="BM51" s="1244"/>
      <c r="BN51" s="1244"/>
      <c r="BO51" s="1244"/>
      <c r="BP51" s="1242"/>
      <c r="BQ51" s="1242"/>
      <c r="BR51" s="1242"/>
      <c r="BS51" s="1242"/>
      <c r="BT51" s="1242"/>
      <c r="BU51" s="1242"/>
      <c r="BV51" s="1242"/>
      <c r="BW51" s="1242"/>
      <c r="BX51" s="1242">
        <v>81.3</v>
      </c>
      <c r="BY51" s="1242"/>
      <c r="BZ51" s="1242"/>
      <c r="CA51" s="1242"/>
      <c r="CB51" s="1242"/>
      <c r="CC51" s="1242"/>
      <c r="CD51" s="1242"/>
      <c r="CE51" s="1242"/>
      <c r="CF51" s="1242">
        <v>94.9</v>
      </c>
      <c r="CG51" s="1242"/>
      <c r="CH51" s="1242"/>
      <c r="CI51" s="1242"/>
      <c r="CJ51" s="1242"/>
      <c r="CK51" s="1242"/>
      <c r="CL51" s="1242"/>
      <c r="CM51" s="1242"/>
      <c r="CN51" s="1242">
        <v>81.599999999999994</v>
      </c>
      <c r="CO51" s="1242"/>
      <c r="CP51" s="1242"/>
      <c r="CQ51" s="1242"/>
      <c r="CR51" s="1242"/>
      <c r="CS51" s="1242"/>
      <c r="CT51" s="1242"/>
      <c r="CU51" s="1242"/>
      <c r="CV51" s="1242">
        <v>81.099999999999994</v>
      </c>
      <c r="CW51" s="1242"/>
      <c r="CX51" s="1242"/>
      <c r="CY51" s="1242"/>
      <c r="CZ51" s="1242"/>
      <c r="DA51" s="1242"/>
      <c r="DB51" s="1242"/>
      <c r="DC51" s="1242"/>
    </row>
    <row r="52" spans="1:109" ht="13" x14ac:dyDescent="0.2">
      <c r="B52" s="247"/>
      <c r="G52" s="1247"/>
      <c r="H52" s="1247"/>
      <c r="I52" s="1245"/>
      <c r="J52" s="1245"/>
      <c r="K52" s="1243"/>
      <c r="L52" s="1243"/>
      <c r="M52" s="1243"/>
      <c r="N52" s="1243"/>
      <c r="AM52" s="359"/>
      <c r="AN52" s="1244"/>
      <c r="AO52" s="1244"/>
      <c r="AP52" s="1244"/>
      <c r="AQ52" s="1244"/>
      <c r="AR52" s="1244"/>
      <c r="AS52" s="1244"/>
      <c r="AT52" s="1244"/>
      <c r="AU52" s="1244"/>
      <c r="AV52" s="1244"/>
      <c r="AW52" s="1244"/>
      <c r="AX52" s="1244"/>
      <c r="AY52" s="1244"/>
      <c r="AZ52" s="1244"/>
      <c r="BA52" s="1244"/>
      <c r="BB52" s="1244"/>
      <c r="BC52" s="1244"/>
      <c r="BD52" s="1244"/>
      <c r="BE52" s="1244"/>
      <c r="BF52" s="1244"/>
      <c r="BG52" s="1244"/>
      <c r="BH52" s="1244"/>
      <c r="BI52" s="1244"/>
      <c r="BJ52" s="1244"/>
      <c r="BK52" s="1244"/>
      <c r="BL52" s="1244"/>
      <c r="BM52" s="1244"/>
      <c r="BN52" s="1244"/>
      <c r="BO52" s="1244"/>
      <c r="BP52" s="1242"/>
      <c r="BQ52" s="1242"/>
      <c r="BR52" s="1242"/>
      <c r="BS52" s="1242"/>
      <c r="BT52" s="1242"/>
      <c r="BU52" s="1242"/>
      <c r="BV52" s="1242"/>
      <c r="BW52" s="1242"/>
      <c r="BX52" s="1242"/>
      <c r="BY52" s="1242"/>
      <c r="BZ52" s="1242"/>
      <c r="CA52" s="1242"/>
      <c r="CB52" s="1242"/>
      <c r="CC52" s="1242"/>
      <c r="CD52" s="1242"/>
      <c r="CE52" s="1242"/>
      <c r="CF52" s="1242"/>
      <c r="CG52" s="1242"/>
      <c r="CH52" s="1242"/>
      <c r="CI52" s="1242"/>
      <c r="CJ52" s="1242"/>
      <c r="CK52" s="1242"/>
      <c r="CL52" s="1242"/>
      <c r="CM52" s="1242"/>
      <c r="CN52" s="1242"/>
      <c r="CO52" s="1242"/>
      <c r="CP52" s="1242"/>
      <c r="CQ52" s="1242"/>
      <c r="CR52" s="1242"/>
      <c r="CS52" s="1242"/>
      <c r="CT52" s="1242"/>
      <c r="CU52" s="1242"/>
      <c r="CV52" s="1242"/>
      <c r="CW52" s="1242"/>
      <c r="CX52" s="1242"/>
      <c r="CY52" s="1242"/>
      <c r="CZ52" s="1242"/>
      <c r="DA52" s="1242"/>
      <c r="DB52" s="1242"/>
      <c r="DC52" s="1242"/>
    </row>
    <row r="53" spans="1:109" ht="13" x14ac:dyDescent="0.2">
      <c r="A53" s="358"/>
      <c r="B53" s="247"/>
      <c r="G53" s="1247"/>
      <c r="H53" s="1247"/>
      <c r="I53" s="1237"/>
      <c r="J53" s="1237"/>
      <c r="K53" s="1243"/>
      <c r="L53" s="1243"/>
      <c r="M53" s="1243"/>
      <c r="N53" s="1243"/>
      <c r="AM53" s="359"/>
      <c r="AN53" s="1244"/>
      <c r="AO53" s="1244"/>
      <c r="AP53" s="1244"/>
      <c r="AQ53" s="1244"/>
      <c r="AR53" s="1244"/>
      <c r="AS53" s="1244"/>
      <c r="AT53" s="1244"/>
      <c r="AU53" s="1244"/>
      <c r="AV53" s="1244"/>
      <c r="AW53" s="1244"/>
      <c r="AX53" s="1244"/>
      <c r="AY53" s="1244"/>
      <c r="AZ53" s="1244"/>
      <c r="BA53" s="1244"/>
      <c r="BB53" s="1244" t="s">
        <v>576</v>
      </c>
      <c r="BC53" s="1244"/>
      <c r="BD53" s="1244"/>
      <c r="BE53" s="1244"/>
      <c r="BF53" s="1244"/>
      <c r="BG53" s="1244"/>
      <c r="BH53" s="1244"/>
      <c r="BI53" s="1244"/>
      <c r="BJ53" s="1244"/>
      <c r="BK53" s="1244"/>
      <c r="BL53" s="1244"/>
      <c r="BM53" s="1244"/>
      <c r="BN53" s="1244"/>
      <c r="BO53" s="1244"/>
      <c r="BP53" s="1242">
        <v>51</v>
      </c>
      <c r="BQ53" s="1242"/>
      <c r="BR53" s="1242"/>
      <c r="BS53" s="1242"/>
      <c r="BT53" s="1242"/>
      <c r="BU53" s="1242"/>
      <c r="BV53" s="1242"/>
      <c r="BW53" s="1242"/>
      <c r="BX53" s="1242">
        <v>52.9</v>
      </c>
      <c r="BY53" s="1242"/>
      <c r="BZ53" s="1242"/>
      <c r="CA53" s="1242"/>
      <c r="CB53" s="1242"/>
      <c r="CC53" s="1242"/>
      <c r="CD53" s="1242"/>
      <c r="CE53" s="1242"/>
      <c r="CF53" s="1242">
        <v>55</v>
      </c>
      <c r="CG53" s="1242"/>
      <c r="CH53" s="1242"/>
      <c r="CI53" s="1242"/>
      <c r="CJ53" s="1242"/>
      <c r="CK53" s="1242"/>
      <c r="CL53" s="1242"/>
      <c r="CM53" s="1242"/>
      <c r="CN53" s="1242">
        <v>57.2</v>
      </c>
      <c r="CO53" s="1242"/>
      <c r="CP53" s="1242"/>
      <c r="CQ53" s="1242"/>
      <c r="CR53" s="1242"/>
      <c r="CS53" s="1242"/>
      <c r="CT53" s="1242"/>
      <c r="CU53" s="1242"/>
      <c r="CV53" s="1242">
        <v>59.2</v>
      </c>
      <c r="CW53" s="1242"/>
      <c r="CX53" s="1242"/>
      <c r="CY53" s="1242"/>
      <c r="CZ53" s="1242"/>
      <c r="DA53" s="1242"/>
      <c r="DB53" s="1242"/>
      <c r="DC53" s="1242"/>
    </row>
    <row r="54" spans="1:109" ht="13" x14ac:dyDescent="0.2">
      <c r="A54" s="358"/>
      <c r="B54" s="247"/>
      <c r="G54" s="1247"/>
      <c r="H54" s="1247"/>
      <c r="I54" s="1237"/>
      <c r="J54" s="1237"/>
      <c r="K54" s="1243"/>
      <c r="L54" s="1243"/>
      <c r="M54" s="1243"/>
      <c r="N54" s="1243"/>
      <c r="AM54" s="359"/>
      <c r="AN54" s="1244"/>
      <c r="AO54" s="1244"/>
      <c r="AP54" s="1244"/>
      <c r="AQ54" s="1244"/>
      <c r="AR54" s="1244"/>
      <c r="AS54" s="1244"/>
      <c r="AT54" s="1244"/>
      <c r="AU54" s="1244"/>
      <c r="AV54" s="1244"/>
      <c r="AW54" s="1244"/>
      <c r="AX54" s="1244"/>
      <c r="AY54" s="1244"/>
      <c r="AZ54" s="1244"/>
      <c r="BA54" s="1244"/>
      <c r="BB54" s="1244"/>
      <c r="BC54" s="1244"/>
      <c r="BD54" s="1244"/>
      <c r="BE54" s="1244"/>
      <c r="BF54" s="1244"/>
      <c r="BG54" s="1244"/>
      <c r="BH54" s="1244"/>
      <c r="BI54" s="1244"/>
      <c r="BJ54" s="1244"/>
      <c r="BK54" s="1244"/>
      <c r="BL54" s="1244"/>
      <c r="BM54" s="1244"/>
      <c r="BN54" s="1244"/>
      <c r="BO54" s="1244"/>
      <c r="BP54" s="1242"/>
      <c r="BQ54" s="1242"/>
      <c r="BR54" s="1242"/>
      <c r="BS54" s="1242"/>
      <c r="BT54" s="1242"/>
      <c r="BU54" s="1242"/>
      <c r="BV54" s="1242"/>
      <c r="BW54" s="1242"/>
      <c r="BX54" s="1242"/>
      <c r="BY54" s="1242"/>
      <c r="BZ54" s="1242"/>
      <c r="CA54" s="1242"/>
      <c r="CB54" s="1242"/>
      <c r="CC54" s="1242"/>
      <c r="CD54" s="1242"/>
      <c r="CE54" s="1242"/>
      <c r="CF54" s="1242"/>
      <c r="CG54" s="1242"/>
      <c r="CH54" s="1242"/>
      <c r="CI54" s="1242"/>
      <c r="CJ54" s="1242"/>
      <c r="CK54" s="1242"/>
      <c r="CL54" s="1242"/>
      <c r="CM54" s="1242"/>
      <c r="CN54" s="1242"/>
      <c r="CO54" s="1242"/>
      <c r="CP54" s="1242"/>
      <c r="CQ54" s="1242"/>
      <c r="CR54" s="1242"/>
      <c r="CS54" s="1242"/>
      <c r="CT54" s="1242"/>
      <c r="CU54" s="1242"/>
      <c r="CV54" s="1242"/>
      <c r="CW54" s="1242"/>
      <c r="CX54" s="1242"/>
      <c r="CY54" s="1242"/>
      <c r="CZ54" s="1242"/>
      <c r="DA54" s="1242"/>
      <c r="DB54" s="1242"/>
      <c r="DC54" s="1242"/>
    </row>
    <row r="55" spans="1:109" ht="13" x14ac:dyDescent="0.2">
      <c r="A55" s="358"/>
      <c r="B55" s="247"/>
      <c r="G55" s="1237"/>
      <c r="H55" s="1237"/>
      <c r="I55" s="1237"/>
      <c r="J55" s="1237"/>
      <c r="K55" s="1243"/>
      <c r="L55" s="1243"/>
      <c r="M55" s="1243"/>
      <c r="N55" s="1243"/>
      <c r="AN55" s="1241" t="s">
        <v>577</v>
      </c>
      <c r="AO55" s="1241"/>
      <c r="AP55" s="1241"/>
      <c r="AQ55" s="1241"/>
      <c r="AR55" s="1241"/>
      <c r="AS55" s="1241"/>
      <c r="AT55" s="1241"/>
      <c r="AU55" s="1241"/>
      <c r="AV55" s="1241"/>
      <c r="AW55" s="1241"/>
      <c r="AX55" s="1241"/>
      <c r="AY55" s="1241"/>
      <c r="AZ55" s="1241"/>
      <c r="BA55" s="1241"/>
      <c r="BB55" s="1244" t="s">
        <v>575</v>
      </c>
      <c r="BC55" s="1244"/>
      <c r="BD55" s="1244"/>
      <c r="BE55" s="1244"/>
      <c r="BF55" s="1244"/>
      <c r="BG55" s="1244"/>
      <c r="BH55" s="1244"/>
      <c r="BI55" s="1244"/>
      <c r="BJ55" s="1244"/>
      <c r="BK55" s="1244"/>
      <c r="BL55" s="1244"/>
      <c r="BM55" s="1244"/>
      <c r="BN55" s="1244"/>
      <c r="BO55" s="1244"/>
      <c r="BP55" s="1242">
        <v>0</v>
      </c>
      <c r="BQ55" s="1242"/>
      <c r="BR55" s="1242"/>
      <c r="BS55" s="1242"/>
      <c r="BT55" s="1242"/>
      <c r="BU55" s="1242"/>
      <c r="BV55" s="1242"/>
      <c r="BW55" s="1242"/>
      <c r="BX55" s="1242">
        <v>0</v>
      </c>
      <c r="BY55" s="1242"/>
      <c r="BZ55" s="1242"/>
      <c r="CA55" s="1242"/>
      <c r="CB55" s="1242"/>
      <c r="CC55" s="1242"/>
      <c r="CD55" s="1242"/>
      <c r="CE55" s="1242"/>
      <c r="CF55" s="1242">
        <v>0</v>
      </c>
      <c r="CG55" s="1242"/>
      <c r="CH55" s="1242"/>
      <c r="CI55" s="1242"/>
      <c r="CJ55" s="1242"/>
      <c r="CK55" s="1242"/>
      <c r="CL55" s="1242"/>
      <c r="CM55" s="1242"/>
      <c r="CN55" s="1242">
        <v>0</v>
      </c>
      <c r="CO55" s="1242"/>
      <c r="CP55" s="1242"/>
      <c r="CQ55" s="1242"/>
      <c r="CR55" s="1242"/>
      <c r="CS55" s="1242"/>
      <c r="CT55" s="1242"/>
      <c r="CU55" s="1242"/>
      <c r="CV55" s="1242">
        <v>0</v>
      </c>
      <c r="CW55" s="1242"/>
      <c r="CX55" s="1242"/>
      <c r="CY55" s="1242"/>
      <c r="CZ55" s="1242"/>
      <c r="DA55" s="1242"/>
      <c r="DB55" s="1242"/>
      <c r="DC55" s="1242"/>
    </row>
    <row r="56" spans="1:109" ht="13" x14ac:dyDescent="0.2">
      <c r="A56" s="358"/>
      <c r="B56" s="247"/>
      <c r="G56" s="1237"/>
      <c r="H56" s="1237"/>
      <c r="I56" s="1237"/>
      <c r="J56" s="1237"/>
      <c r="K56" s="1243"/>
      <c r="L56" s="1243"/>
      <c r="M56" s="1243"/>
      <c r="N56" s="1243"/>
      <c r="AN56" s="1241"/>
      <c r="AO56" s="1241"/>
      <c r="AP56" s="1241"/>
      <c r="AQ56" s="1241"/>
      <c r="AR56" s="1241"/>
      <c r="AS56" s="1241"/>
      <c r="AT56" s="1241"/>
      <c r="AU56" s="1241"/>
      <c r="AV56" s="1241"/>
      <c r="AW56" s="1241"/>
      <c r="AX56" s="1241"/>
      <c r="AY56" s="1241"/>
      <c r="AZ56" s="1241"/>
      <c r="BA56" s="1241"/>
      <c r="BB56" s="1244"/>
      <c r="BC56" s="1244"/>
      <c r="BD56" s="1244"/>
      <c r="BE56" s="1244"/>
      <c r="BF56" s="1244"/>
      <c r="BG56" s="1244"/>
      <c r="BH56" s="1244"/>
      <c r="BI56" s="1244"/>
      <c r="BJ56" s="1244"/>
      <c r="BK56" s="1244"/>
      <c r="BL56" s="1244"/>
      <c r="BM56" s="1244"/>
      <c r="BN56" s="1244"/>
      <c r="BO56" s="1244"/>
      <c r="BP56" s="1242"/>
      <c r="BQ56" s="1242"/>
      <c r="BR56" s="1242"/>
      <c r="BS56" s="1242"/>
      <c r="BT56" s="1242"/>
      <c r="BU56" s="1242"/>
      <c r="BV56" s="1242"/>
      <c r="BW56" s="1242"/>
      <c r="BX56" s="1242"/>
      <c r="BY56" s="1242"/>
      <c r="BZ56" s="1242"/>
      <c r="CA56" s="1242"/>
      <c r="CB56" s="1242"/>
      <c r="CC56" s="1242"/>
      <c r="CD56" s="1242"/>
      <c r="CE56" s="1242"/>
      <c r="CF56" s="1242"/>
      <c r="CG56" s="1242"/>
      <c r="CH56" s="1242"/>
      <c r="CI56" s="1242"/>
      <c r="CJ56" s="1242"/>
      <c r="CK56" s="1242"/>
      <c r="CL56" s="1242"/>
      <c r="CM56" s="1242"/>
      <c r="CN56" s="1242"/>
      <c r="CO56" s="1242"/>
      <c r="CP56" s="1242"/>
      <c r="CQ56" s="1242"/>
      <c r="CR56" s="1242"/>
      <c r="CS56" s="1242"/>
      <c r="CT56" s="1242"/>
      <c r="CU56" s="1242"/>
      <c r="CV56" s="1242"/>
      <c r="CW56" s="1242"/>
      <c r="CX56" s="1242"/>
      <c r="CY56" s="1242"/>
      <c r="CZ56" s="1242"/>
      <c r="DA56" s="1242"/>
      <c r="DB56" s="1242"/>
      <c r="DC56" s="1242"/>
    </row>
    <row r="57" spans="1:109" s="358" customFormat="1" ht="13" x14ac:dyDescent="0.2">
      <c r="B57" s="362"/>
      <c r="G57" s="1237"/>
      <c r="H57" s="1237"/>
      <c r="I57" s="1246"/>
      <c r="J57" s="1246"/>
      <c r="K57" s="1243"/>
      <c r="L57" s="1243"/>
      <c r="M57" s="1243"/>
      <c r="N57" s="1243"/>
      <c r="AM57" s="243"/>
      <c r="AN57" s="1241"/>
      <c r="AO57" s="1241"/>
      <c r="AP57" s="1241"/>
      <c r="AQ57" s="1241"/>
      <c r="AR57" s="1241"/>
      <c r="AS57" s="1241"/>
      <c r="AT57" s="1241"/>
      <c r="AU57" s="1241"/>
      <c r="AV57" s="1241"/>
      <c r="AW57" s="1241"/>
      <c r="AX57" s="1241"/>
      <c r="AY57" s="1241"/>
      <c r="AZ57" s="1241"/>
      <c r="BA57" s="1241"/>
      <c r="BB57" s="1244" t="s">
        <v>576</v>
      </c>
      <c r="BC57" s="1244"/>
      <c r="BD57" s="1244"/>
      <c r="BE57" s="1244"/>
      <c r="BF57" s="1244"/>
      <c r="BG57" s="1244"/>
      <c r="BH57" s="1244"/>
      <c r="BI57" s="1244"/>
      <c r="BJ57" s="1244"/>
      <c r="BK57" s="1244"/>
      <c r="BL57" s="1244"/>
      <c r="BM57" s="1244"/>
      <c r="BN57" s="1244"/>
      <c r="BO57" s="1244"/>
      <c r="BP57" s="1242">
        <v>62.2</v>
      </c>
      <c r="BQ57" s="1242"/>
      <c r="BR57" s="1242"/>
      <c r="BS57" s="1242"/>
      <c r="BT57" s="1242"/>
      <c r="BU57" s="1242"/>
      <c r="BV57" s="1242"/>
      <c r="BW57" s="1242"/>
      <c r="BX57" s="1242">
        <v>62.9</v>
      </c>
      <c r="BY57" s="1242"/>
      <c r="BZ57" s="1242"/>
      <c r="CA57" s="1242"/>
      <c r="CB57" s="1242"/>
      <c r="CC57" s="1242"/>
      <c r="CD57" s="1242"/>
      <c r="CE57" s="1242"/>
      <c r="CF57" s="1242">
        <v>62.9</v>
      </c>
      <c r="CG57" s="1242"/>
      <c r="CH57" s="1242"/>
      <c r="CI57" s="1242"/>
      <c r="CJ57" s="1242"/>
      <c r="CK57" s="1242"/>
      <c r="CL57" s="1242"/>
      <c r="CM57" s="1242"/>
      <c r="CN57" s="1242">
        <v>64.3</v>
      </c>
      <c r="CO57" s="1242"/>
      <c r="CP57" s="1242"/>
      <c r="CQ57" s="1242"/>
      <c r="CR57" s="1242"/>
      <c r="CS57" s="1242"/>
      <c r="CT57" s="1242"/>
      <c r="CU57" s="1242"/>
      <c r="CV57" s="1242">
        <v>65.8</v>
      </c>
      <c r="CW57" s="1242"/>
      <c r="CX57" s="1242"/>
      <c r="CY57" s="1242"/>
      <c r="CZ57" s="1242"/>
      <c r="DA57" s="1242"/>
      <c r="DB57" s="1242"/>
      <c r="DC57" s="1242"/>
      <c r="DD57" s="363"/>
      <c r="DE57" s="362"/>
    </row>
    <row r="58" spans="1:109" s="358" customFormat="1" ht="13" x14ac:dyDescent="0.2">
      <c r="A58" s="243"/>
      <c r="B58" s="362"/>
      <c r="G58" s="1237"/>
      <c r="H58" s="1237"/>
      <c r="I58" s="1246"/>
      <c r="J58" s="1246"/>
      <c r="K58" s="1243"/>
      <c r="L58" s="1243"/>
      <c r="M58" s="1243"/>
      <c r="N58" s="1243"/>
      <c r="AM58" s="243"/>
      <c r="AN58" s="1241"/>
      <c r="AO58" s="1241"/>
      <c r="AP58" s="1241"/>
      <c r="AQ58" s="1241"/>
      <c r="AR58" s="1241"/>
      <c r="AS58" s="1241"/>
      <c r="AT58" s="1241"/>
      <c r="AU58" s="1241"/>
      <c r="AV58" s="1241"/>
      <c r="AW58" s="1241"/>
      <c r="AX58" s="1241"/>
      <c r="AY58" s="1241"/>
      <c r="AZ58" s="1241"/>
      <c r="BA58" s="1241"/>
      <c r="BB58" s="1244"/>
      <c r="BC58" s="1244"/>
      <c r="BD58" s="1244"/>
      <c r="BE58" s="1244"/>
      <c r="BF58" s="1244"/>
      <c r="BG58" s="1244"/>
      <c r="BH58" s="1244"/>
      <c r="BI58" s="1244"/>
      <c r="BJ58" s="1244"/>
      <c r="BK58" s="1244"/>
      <c r="BL58" s="1244"/>
      <c r="BM58" s="1244"/>
      <c r="BN58" s="1244"/>
      <c r="BO58" s="1244"/>
      <c r="BP58" s="1242"/>
      <c r="BQ58" s="1242"/>
      <c r="BR58" s="1242"/>
      <c r="BS58" s="1242"/>
      <c r="BT58" s="1242"/>
      <c r="BU58" s="1242"/>
      <c r="BV58" s="1242"/>
      <c r="BW58" s="1242"/>
      <c r="BX58" s="1242"/>
      <c r="BY58" s="1242"/>
      <c r="BZ58" s="1242"/>
      <c r="CA58" s="1242"/>
      <c r="CB58" s="1242"/>
      <c r="CC58" s="1242"/>
      <c r="CD58" s="1242"/>
      <c r="CE58" s="1242"/>
      <c r="CF58" s="1242"/>
      <c r="CG58" s="1242"/>
      <c r="CH58" s="1242"/>
      <c r="CI58" s="1242"/>
      <c r="CJ58" s="1242"/>
      <c r="CK58" s="1242"/>
      <c r="CL58" s="1242"/>
      <c r="CM58" s="1242"/>
      <c r="CN58" s="1242"/>
      <c r="CO58" s="1242"/>
      <c r="CP58" s="1242"/>
      <c r="CQ58" s="1242"/>
      <c r="CR58" s="1242"/>
      <c r="CS58" s="1242"/>
      <c r="CT58" s="1242"/>
      <c r="CU58" s="1242"/>
      <c r="CV58" s="1242"/>
      <c r="CW58" s="1242"/>
      <c r="CX58" s="1242"/>
      <c r="CY58" s="1242"/>
      <c r="CZ58" s="1242"/>
      <c r="DA58" s="1242"/>
      <c r="DB58" s="1242"/>
      <c r="DC58" s="1242"/>
      <c r="DD58" s="363"/>
      <c r="DE58" s="362"/>
    </row>
    <row r="59" spans="1:109" s="358" customFormat="1" ht="13" x14ac:dyDescent="0.2">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ht="13" x14ac:dyDescent="0.2">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ht="13" x14ac:dyDescent="0.2">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ht="13" x14ac:dyDescent="0.2">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6.5" x14ac:dyDescent="0.2">
      <c r="B63" s="300" t="s">
        <v>578</v>
      </c>
    </row>
    <row r="64" spans="1:109" ht="13" x14ac:dyDescent="0.2">
      <c r="B64" s="247"/>
      <c r="G64" s="357"/>
      <c r="I64" s="369"/>
      <c r="J64" s="369"/>
      <c r="K64" s="369"/>
      <c r="L64" s="369"/>
      <c r="M64" s="369"/>
      <c r="N64" s="370"/>
      <c r="AM64" s="357"/>
      <c r="AN64" s="357" t="s">
        <v>571</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ht="13" x14ac:dyDescent="0.2">
      <c r="B65" s="247"/>
      <c r="AN65" s="1228" t="s">
        <v>579</v>
      </c>
      <c r="AO65" s="1229"/>
      <c r="AP65" s="1229"/>
      <c r="AQ65" s="1229"/>
      <c r="AR65" s="1229"/>
      <c r="AS65" s="1229"/>
      <c r="AT65" s="1229"/>
      <c r="AU65" s="1229"/>
      <c r="AV65" s="1229"/>
      <c r="AW65" s="1229"/>
      <c r="AX65" s="1229"/>
      <c r="AY65" s="1229"/>
      <c r="AZ65" s="1229"/>
      <c r="BA65" s="1229"/>
      <c r="BB65" s="1229"/>
      <c r="BC65" s="1229"/>
      <c r="BD65" s="1229"/>
      <c r="BE65" s="1229"/>
      <c r="BF65" s="1229"/>
      <c r="BG65" s="1229"/>
      <c r="BH65" s="1229"/>
      <c r="BI65" s="1229"/>
      <c r="BJ65" s="1229"/>
      <c r="BK65" s="1229"/>
      <c r="BL65" s="1229"/>
      <c r="BM65" s="1229"/>
      <c r="BN65" s="1229"/>
      <c r="BO65" s="1229"/>
      <c r="BP65" s="1229"/>
      <c r="BQ65" s="1229"/>
      <c r="BR65" s="1229"/>
      <c r="BS65" s="1229"/>
      <c r="BT65" s="1229"/>
      <c r="BU65" s="1229"/>
      <c r="BV65" s="1229"/>
      <c r="BW65" s="1229"/>
      <c r="BX65" s="1229"/>
      <c r="BY65" s="1229"/>
      <c r="BZ65" s="1229"/>
      <c r="CA65" s="1229"/>
      <c r="CB65" s="1229"/>
      <c r="CC65" s="1229"/>
      <c r="CD65" s="1229"/>
      <c r="CE65" s="1229"/>
      <c r="CF65" s="1229"/>
      <c r="CG65" s="1229"/>
      <c r="CH65" s="1229"/>
      <c r="CI65" s="1229"/>
      <c r="CJ65" s="1229"/>
      <c r="CK65" s="1229"/>
      <c r="CL65" s="1229"/>
      <c r="CM65" s="1229"/>
      <c r="CN65" s="1229"/>
      <c r="CO65" s="1229"/>
      <c r="CP65" s="1229"/>
      <c r="CQ65" s="1229"/>
      <c r="CR65" s="1229"/>
      <c r="CS65" s="1229"/>
      <c r="CT65" s="1229"/>
      <c r="CU65" s="1229"/>
      <c r="CV65" s="1229"/>
      <c r="CW65" s="1229"/>
      <c r="CX65" s="1229"/>
      <c r="CY65" s="1229"/>
      <c r="CZ65" s="1229"/>
      <c r="DA65" s="1229"/>
      <c r="DB65" s="1229"/>
      <c r="DC65" s="1230"/>
    </row>
    <row r="66" spans="2:107" ht="13" x14ac:dyDescent="0.2">
      <c r="B66" s="247"/>
      <c r="AN66" s="1231"/>
      <c r="AO66" s="1232"/>
      <c r="AP66" s="1232"/>
      <c r="AQ66" s="1232"/>
      <c r="AR66" s="1232"/>
      <c r="AS66" s="1232"/>
      <c r="AT66" s="1232"/>
      <c r="AU66" s="1232"/>
      <c r="AV66" s="1232"/>
      <c r="AW66" s="1232"/>
      <c r="AX66" s="1232"/>
      <c r="AY66" s="1232"/>
      <c r="AZ66" s="1232"/>
      <c r="BA66" s="1232"/>
      <c r="BB66" s="1232"/>
      <c r="BC66" s="1232"/>
      <c r="BD66" s="1232"/>
      <c r="BE66" s="1232"/>
      <c r="BF66" s="1232"/>
      <c r="BG66" s="1232"/>
      <c r="BH66" s="1232"/>
      <c r="BI66" s="1232"/>
      <c r="BJ66" s="1232"/>
      <c r="BK66" s="1232"/>
      <c r="BL66" s="1232"/>
      <c r="BM66" s="1232"/>
      <c r="BN66" s="1232"/>
      <c r="BO66" s="1232"/>
      <c r="BP66" s="1232"/>
      <c r="BQ66" s="1232"/>
      <c r="BR66" s="1232"/>
      <c r="BS66" s="1232"/>
      <c r="BT66" s="1232"/>
      <c r="BU66" s="1232"/>
      <c r="BV66" s="1232"/>
      <c r="BW66" s="1232"/>
      <c r="BX66" s="1232"/>
      <c r="BY66" s="1232"/>
      <c r="BZ66" s="1232"/>
      <c r="CA66" s="1232"/>
      <c r="CB66" s="1232"/>
      <c r="CC66" s="1232"/>
      <c r="CD66" s="1232"/>
      <c r="CE66" s="1232"/>
      <c r="CF66" s="1232"/>
      <c r="CG66" s="1232"/>
      <c r="CH66" s="1232"/>
      <c r="CI66" s="1232"/>
      <c r="CJ66" s="1232"/>
      <c r="CK66" s="1232"/>
      <c r="CL66" s="1232"/>
      <c r="CM66" s="1232"/>
      <c r="CN66" s="1232"/>
      <c r="CO66" s="1232"/>
      <c r="CP66" s="1232"/>
      <c r="CQ66" s="1232"/>
      <c r="CR66" s="1232"/>
      <c r="CS66" s="1232"/>
      <c r="CT66" s="1232"/>
      <c r="CU66" s="1232"/>
      <c r="CV66" s="1232"/>
      <c r="CW66" s="1232"/>
      <c r="CX66" s="1232"/>
      <c r="CY66" s="1232"/>
      <c r="CZ66" s="1232"/>
      <c r="DA66" s="1232"/>
      <c r="DB66" s="1232"/>
      <c r="DC66" s="1233"/>
    </row>
    <row r="67" spans="2:107" ht="13" x14ac:dyDescent="0.2">
      <c r="B67" s="247"/>
      <c r="AN67" s="1231"/>
      <c r="AO67" s="1232"/>
      <c r="AP67" s="1232"/>
      <c r="AQ67" s="1232"/>
      <c r="AR67" s="1232"/>
      <c r="AS67" s="1232"/>
      <c r="AT67" s="1232"/>
      <c r="AU67" s="1232"/>
      <c r="AV67" s="1232"/>
      <c r="AW67" s="1232"/>
      <c r="AX67" s="1232"/>
      <c r="AY67" s="1232"/>
      <c r="AZ67" s="1232"/>
      <c r="BA67" s="1232"/>
      <c r="BB67" s="1232"/>
      <c r="BC67" s="1232"/>
      <c r="BD67" s="1232"/>
      <c r="BE67" s="1232"/>
      <c r="BF67" s="1232"/>
      <c r="BG67" s="1232"/>
      <c r="BH67" s="1232"/>
      <c r="BI67" s="1232"/>
      <c r="BJ67" s="1232"/>
      <c r="BK67" s="1232"/>
      <c r="BL67" s="1232"/>
      <c r="BM67" s="1232"/>
      <c r="BN67" s="1232"/>
      <c r="BO67" s="1232"/>
      <c r="BP67" s="1232"/>
      <c r="BQ67" s="1232"/>
      <c r="BR67" s="1232"/>
      <c r="BS67" s="1232"/>
      <c r="BT67" s="1232"/>
      <c r="BU67" s="1232"/>
      <c r="BV67" s="1232"/>
      <c r="BW67" s="1232"/>
      <c r="BX67" s="1232"/>
      <c r="BY67" s="1232"/>
      <c r="BZ67" s="1232"/>
      <c r="CA67" s="1232"/>
      <c r="CB67" s="1232"/>
      <c r="CC67" s="1232"/>
      <c r="CD67" s="1232"/>
      <c r="CE67" s="1232"/>
      <c r="CF67" s="1232"/>
      <c r="CG67" s="1232"/>
      <c r="CH67" s="1232"/>
      <c r="CI67" s="1232"/>
      <c r="CJ67" s="1232"/>
      <c r="CK67" s="1232"/>
      <c r="CL67" s="1232"/>
      <c r="CM67" s="1232"/>
      <c r="CN67" s="1232"/>
      <c r="CO67" s="1232"/>
      <c r="CP67" s="1232"/>
      <c r="CQ67" s="1232"/>
      <c r="CR67" s="1232"/>
      <c r="CS67" s="1232"/>
      <c r="CT67" s="1232"/>
      <c r="CU67" s="1232"/>
      <c r="CV67" s="1232"/>
      <c r="CW67" s="1232"/>
      <c r="CX67" s="1232"/>
      <c r="CY67" s="1232"/>
      <c r="CZ67" s="1232"/>
      <c r="DA67" s="1232"/>
      <c r="DB67" s="1232"/>
      <c r="DC67" s="1233"/>
    </row>
    <row r="68" spans="2:107" ht="13" x14ac:dyDescent="0.2">
      <c r="B68" s="247"/>
      <c r="AN68" s="1231"/>
      <c r="AO68" s="1232"/>
      <c r="AP68" s="1232"/>
      <c r="AQ68" s="1232"/>
      <c r="AR68" s="1232"/>
      <c r="AS68" s="1232"/>
      <c r="AT68" s="1232"/>
      <c r="AU68" s="1232"/>
      <c r="AV68" s="1232"/>
      <c r="AW68" s="1232"/>
      <c r="AX68" s="1232"/>
      <c r="AY68" s="1232"/>
      <c r="AZ68" s="1232"/>
      <c r="BA68" s="1232"/>
      <c r="BB68" s="1232"/>
      <c r="BC68" s="1232"/>
      <c r="BD68" s="1232"/>
      <c r="BE68" s="1232"/>
      <c r="BF68" s="1232"/>
      <c r="BG68" s="1232"/>
      <c r="BH68" s="1232"/>
      <c r="BI68" s="1232"/>
      <c r="BJ68" s="1232"/>
      <c r="BK68" s="1232"/>
      <c r="BL68" s="1232"/>
      <c r="BM68" s="1232"/>
      <c r="BN68" s="1232"/>
      <c r="BO68" s="1232"/>
      <c r="BP68" s="1232"/>
      <c r="BQ68" s="1232"/>
      <c r="BR68" s="1232"/>
      <c r="BS68" s="1232"/>
      <c r="BT68" s="1232"/>
      <c r="BU68" s="1232"/>
      <c r="BV68" s="1232"/>
      <c r="BW68" s="1232"/>
      <c r="BX68" s="1232"/>
      <c r="BY68" s="1232"/>
      <c r="BZ68" s="1232"/>
      <c r="CA68" s="1232"/>
      <c r="CB68" s="1232"/>
      <c r="CC68" s="1232"/>
      <c r="CD68" s="1232"/>
      <c r="CE68" s="1232"/>
      <c r="CF68" s="1232"/>
      <c r="CG68" s="1232"/>
      <c r="CH68" s="1232"/>
      <c r="CI68" s="1232"/>
      <c r="CJ68" s="1232"/>
      <c r="CK68" s="1232"/>
      <c r="CL68" s="1232"/>
      <c r="CM68" s="1232"/>
      <c r="CN68" s="1232"/>
      <c r="CO68" s="1232"/>
      <c r="CP68" s="1232"/>
      <c r="CQ68" s="1232"/>
      <c r="CR68" s="1232"/>
      <c r="CS68" s="1232"/>
      <c r="CT68" s="1232"/>
      <c r="CU68" s="1232"/>
      <c r="CV68" s="1232"/>
      <c r="CW68" s="1232"/>
      <c r="CX68" s="1232"/>
      <c r="CY68" s="1232"/>
      <c r="CZ68" s="1232"/>
      <c r="DA68" s="1232"/>
      <c r="DB68" s="1232"/>
      <c r="DC68" s="1233"/>
    </row>
    <row r="69" spans="2:107" ht="13" x14ac:dyDescent="0.2">
      <c r="B69" s="247"/>
      <c r="AN69" s="1234"/>
      <c r="AO69" s="1235"/>
      <c r="AP69" s="1235"/>
      <c r="AQ69" s="1235"/>
      <c r="AR69" s="1235"/>
      <c r="AS69" s="1235"/>
      <c r="AT69" s="1235"/>
      <c r="AU69" s="1235"/>
      <c r="AV69" s="1235"/>
      <c r="AW69" s="1235"/>
      <c r="AX69" s="1235"/>
      <c r="AY69" s="1235"/>
      <c r="AZ69" s="1235"/>
      <c r="BA69" s="1235"/>
      <c r="BB69" s="1235"/>
      <c r="BC69" s="1235"/>
      <c r="BD69" s="1235"/>
      <c r="BE69" s="1235"/>
      <c r="BF69" s="1235"/>
      <c r="BG69" s="1235"/>
      <c r="BH69" s="1235"/>
      <c r="BI69" s="1235"/>
      <c r="BJ69" s="1235"/>
      <c r="BK69" s="1235"/>
      <c r="BL69" s="1235"/>
      <c r="BM69" s="1235"/>
      <c r="BN69" s="1235"/>
      <c r="BO69" s="1235"/>
      <c r="BP69" s="1235"/>
      <c r="BQ69" s="1235"/>
      <c r="BR69" s="1235"/>
      <c r="BS69" s="1235"/>
      <c r="BT69" s="1235"/>
      <c r="BU69" s="1235"/>
      <c r="BV69" s="1235"/>
      <c r="BW69" s="1235"/>
      <c r="BX69" s="1235"/>
      <c r="BY69" s="1235"/>
      <c r="BZ69" s="1235"/>
      <c r="CA69" s="1235"/>
      <c r="CB69" s="1235"/>
      <c r="CC69" s="1235"/>
      <c r="CD69" s="1235"/>
      <c r="CE69" s="1235"/>
      <c r="CF69" s="1235"/>
      <c r="CG69" s="1235"/>
      <c r="CH69" s="1235"/>
      <c r="CI69" s="1235"/>
      <c r="CJ69" s="1235"/>
      <c r="CK69" s="1235"/>
      <c r="CL69" s="1235"/>
      <c r="CM69" s="1235"/>
      <c r="CN69" s="1235"/>
      <c r="CO69" s="1235"/>
      <c r="CP69" s="1235"/>
      <c r="CQ69" s="1235"/>
      <c r="CR69" s="1235"/>
      <c r="CS69" s="1235"/>
      <c r="CT69" s="1235"/>
      <c r="CU69" s="1235"/>
      <c r="CV69" s="1235"/>
      <c r="CW69" s="1235"/>
      <c r="CX69" s="1235"/>
      <c r="CY69" s="1235"/>
      <c r="CZ69" s="1235"/>
      <c r="DA69" s="1235"/>
      <c r="DB69" s="1235"/>
      <c r="DC69" s="1236"/>
    </row>
    <row r="70" spans="2:107" ht="13" x14ac:dyDescent="0.2">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ht="13" x14ac:dyDescent="0.2">
      <c r="B71" s="247"/>
      <c r="G71" s="374"/>
      <c r="I71" s="375"/>
      <c r="J71" s="372"/>
      <c r="K71" s="372"/>
      <c r="L71" s="373"/>
      <c r="M71" s="372"/>
      <c r="N71" s="373"/>
      <c r="AM71" s="374"/>
      <c r="AN71" s="243" t="s">
        <v>573</v>
      </c>
    </row>
    <row r="72" spans="2:107" ht="13" x14ac:dyDescent="0.2">
      <c r="B72" s="247"/>
      <c r="G72" s="1237"/>
      <c r="H72" s="1237"/>
      <c r="I72" s="1237"/>
      <c r="J72" s="1237"/>
      <c r="K72" s="360"/>
      <c r="L72" s="360"/>
      <c r="M72" s="361"/>
      <c r="N72" s="361"/>
      <c r="AN72" s="1238"/>
      <c r="AO72" s="1239"/>
      <c r="AP72" s="1239"/>
      <c r="AQ72" s="1239"/>
      <c r="AR72" s="1239"/>
      <c r="AS72" s="1239"/>
      <c r="AT72" s="1239"/>
      <c r="AU72" s="1239"/>
      <c r="AV72" s="1239"/>
      <c r="AW72" s="1239"/>
      <c r="AX72" s="1239"/>
      <c r="AY72" s="1239"/>
      <c r="AZ72" s="1239"/>
      <c r="BA72" s="1239"/>
      <c r="BB72" s="1239"/>
      <c r="BC72" s="1239"/>
      <c r="BD72" s="1239"/>
      <c r="BE72" s="1239"/>
      <c r="BF72" s="1239"/>
      <c r="BG72" s="1239"/>
      <c r="BH72" s="1239"/>
      <c r="BI72" s="1239"/>
      <c r="BJ72" s="1239"/>
      <c r="BK72" s="1239"/>
      <c r="BL72" s="1239"/>
      <c r="BM72" s="1239"/>
      <c r="BN72" s="1239"/>
      <c r="BO72" s="1240"/>
      <c r="BP72" s="1241" t="s">
        <v>530</v>
      </c>
      <c r="BQ72" s="1241"/>
      <c r="BR72" s="1241"/>
      <c r="BS72" s="1241"/>
      <c r="BT72" s="1241"/>
      <c r="BU72" s="1241"/>
      <c r="BV72" s="1241"/>
      <c r="BW72" s="1241"/>
      <c r="BX72" s="1241" t="s">
        <v>531</v>
      </c>
      <c r="BY72" s="1241"/>
      <c r="BZ72" s="1241"/>
      <c r="CA72" s="1241"/>
      <c r="CB72" s="1241"/>
      <c r="CC72" s="1241"/>
      <c r="CD72" s="1241"/>
      <c r="CE72" s="1241"/>
      <c r="CF72" s="1241" t="s">
        <v>532</v>
      </c>
      <c r="CG72" s="1241"/>
      <c r="CH72" s="1241"/>
      <c r="CI72" s="1241"/>
      <c r="CJ72" s="1241"/>
      <c r="CK72" s="1241"/>
      <c r="CL72" s="1241"/>
      <c r="CM72" s="1241"/>
      <c r="CN72" s="1241" t="s">
        <v>533</v>
      </c>
      <c r="CO72" s="1241"/>
      <c r="CP72" s="1241"/>
      <c r="CQ72" s="1241"/>
      <c r="CR72" s="1241"/>
      <c r="CS72" s="1241"/>
      <c r="CT72" s="1241"/>
      <c r="CU72" s="1241"/>
      <c r="CV72" s="1241" t="s">
        <v>534</v>
      </c>
      <c r="CW72" s="1241"/>
      <c r="CX72" s="1241"/>
      <c r="CY72" s="1241"/>
      <c r="CZ72" s="1241"/>
      <c r="DA72" s="1241"/>
      <c r="DB72" s="1241"/>
      <c r="DC72" s="1241"/>
    </row>
    <row r="73" spans="2:107" ht="13" x14ac:dyDescent="0.2">
      <c r="B73" s="247"/>
      <c r="G73" s="1247"/>
      <c r="H73" s="1247"/>
      <c r="I73" s="1247"/>
      <c r="J73" s="1247"/>
      <c r="K73" s="1248"/>
      <c r="L73" s="1248"/>
      <c r="M73" s="1248"/>
      <c r="N73" s="1248"/>
      <c r="AM73" s="359"/>
      <c r="AN73" s="1244" t="s">
        <v>574</v>
      </c>
      <c r="AO73" s="1244"/>
      <c r="AP73" s="1244"/>
      <c r="AQ73" s="1244"/>
      <c r="AR73" s="1244"/>
      <c r="AS73" s="1244"/>
      <c r="AT73" s="1244"/>
      <c r="AU73" s="1244"/>
      <c r="AV73" s="1244"/>
      <c r="AW73" s="1244"/>
      <c r="AX73" s="1244"/>
      <c r="AY73" s="1244"/>
      <c r="AZ73" s="1244"/>
      <c r="BA73" s="1244"/>
      <c r="BB73" s="1244" t="s">
        <v>575</v>
      </c>
      <c r="BC73" s="1244"/>
      <c r="BD73" s="1244"/>
      <c r="BE73" s="1244"/>
      <c r="BF73" s="1244"/>
      <c r="BG73" s="1244"/>
      <c r="BH73" s="1244"/>
      <c r="BI73" s="1244"/>
      <c r="BJ73" s="1244"/>
      <c r="BK73" s="1244"/>
      <c r="BL73" s="1244"/>
      <c r="BM73" s="1244"/>
      <c r="BN73" s="1244"/>
      <c r="BO73" s="1244"/>
      <c r="BP73" s="1242"/>
      <c r="BQ73" s="1242"/>
      <c r="BR73" s="1242"/>
      <c r="BS73" s="1242"/>
      <c r="BT73" s="1242"/>
      <c r="BU73" s="1242"/>
      <c r="BV73" s="1242"/>
      <c r="BW73" s="1242"/>
      <c r="BX73" s="1242">
        <v>81.3</v>
      </c>
      <c r="BY73" s="1242"/>
      <c r="BZ73" s="1242"/>
      <c r="CA73" s="1242"/>
      <c r="CB73" s="1242"/>
      <c r="CC73" s="1242"/>
      <c r="CD73" s="1242"/>
      <c r="CE73" s="1242"/>
      <c r="CF73" s="1242">
        <v>94.9</v>
      </c>
      <c r="CG73" s="1242"/>
      <c r="CH73" s="1242"/>
      <c r="CI73" s="1242"/>
      <c r="CJ73" s="1242"/>
      <c r="CK73" s="1242"/>
      <c r="CL73" s="1242"/>
      <c r="CM73" s="1242"/>
      <c r="CN73" s="1242">
        <v>81.599999999999994</v>
      </c>
      <c r="CO73" s="1242"/>
      <c r="CP73" s="1242"/>
      <c r="CQ73" s="1242"/>
      <c r="CR73" s="1242"/>
      <c r="CS73" s="1242"/>
      <c r="CT73" s="1242"/>
      <c r="CU73" s="1242"/>
      <c r="CV73" s="1242">
        <v>81.099999999999994</v>
      </c>
      <c r="CW73" s="1242"/>
      <c r="CX73" s="1242"/>
      <c r="CY73" s="1242"/>
      <c r="CZ73" s="1242"/>
      <c r="DA73" s="1242"/>
      <c r="DB73" s="1242"/>
      <c r="DC73" s="1242"/>
    </row>
    <row r="74" spans="2:107" ht="13" x14ac:dyDescent="0.2">
      <c r="B74" s="247"/>
      <c r="G74" s="1247"/>
      <c r="H74" s="1247"/>
      <c r="I74" s="1247"/>
      <c r="J74" s="1247"/>
      <c r="K74" s="1248"/>
      <c r="L74" s="1248"/>
      <c r="M74" s="1248"/>
      <c r="N74" s="1248"/>
      <c r="AM74" s="359"/>
      <c r="AN74" s="1244"/>
      <c r="AO74" s="1244"/>
      <c r="AP74" s="1244"/>
      <c r="AQ74" s="1244"/>
      <c r="AR74" s="1244"/>
      <c r="AS74" s="1244"/>
      <c r="AT74" s="1244"/>
      <c r="AU74" s="1244"/>
      <c r="AV74" s="1244"/>
      <c r="AW74" s="1244"/>
      <c r="AX74" s="1244"/>
      <c r="AY74" s="1244"/>
      <c r="AZ74" s="1244"/>
      <c r="BA74" s="1244"/>
      <c r="BB74" s="1244"/>
      <c r="BC74" s="1244"/>
      <c r="BD74" s="1244"/>
      <c r="BE74" s="1244"/>
      <c r="BF74" s="1244"/>
      <c r="BG74" s="1244"/>
      <c r="BH74" s="1244"/>
      <c r="BI74" s="1244"/>
      <c r="BJ74" s="1244"/>
      <c r="BK74" s="1244"/>
      <c r="BL74" s="1244"/>
      <c r="BM74" s="1244"/>
      <c r="BN74" s="1244"/>
      <c r="BO74" s="1244"/>
      <c r="BP74" s="1242"/>
      <c r="BQ74" s="1242"/>
      <c r="BR74" s="1242"/>
      <c r="BS74" s="1242"/>
      <c r="BT74" s="1242"/>
      <c r="BU74" s="1242"/>
      <c r="BV74" s="1242"/>
      <c r="BW74" s="1242"/>
      <c r="BX74" s="1242"/>
      <c r="BY74" s="1242"/>
      <c r="BZ74" s="1242"/>
      <c r="CA74" s="1242"/>
      <c r="CB74" s="1242"/>
      <c r="CC74" s="1242"/>
      <c r="CD74" s="1242"/>
      <c r="CE74" s="1242"/>
      <c r="CF74" s="1242"/>
      <c r="CG74" s="1242"/>
      <c r="CH74" s="1242"/>
      <c r="CI74" s="1242"/>
      <c r="CJ74" s="1242"/>
      <c r="CK74" s="1242"/>
      <c r="CL74" s="1242"/>
      <c r="CM74" s="1242"/>
      <c r="CN74" s="1242"/>
      <c r="CO74" s="1242"/>
      <c r="CP74" s="1242"/>
      <c r="CQ74" s="1242"/>
      <c r="CR74" s="1242"/>
      <c r="CS74" s="1242"/>
      <c r="CT74" s="1242"/>
      <c r="CU74" s="1242"/>
      <c r="CV74" s="1242"/>
      <c r="CW74" s="1242"/>
      <c r="CX74" s="1242"/>
      <c r="CY74" s="1242"/>
      <c r="CZ74" s="1242"/>
      <c r="DA74" s="1242"/>
      <c r="DB74" s="1242"/>
      <c r="DC74" s="1242"/>
    </row>
    <row r="75" spans="2:107" ht="13" x14ac:dyDescent="0.2">
      <c r="B75" s="247"/>
      <c r="G75" s="1247"/>
      <c r="H75" s="1247"/>
      <c r="I75" s="1237"/>
      <c r="J75" s="1237"/>
      <c r="K75" s="1243"/>
      <c r="L75" s="1243"/>
      <c r="M75" s="1243"/>
      <c r="N75" s="1243"/>
      <c r="AM75" s="359"/>
      <c r="AN75" s="1244"/>
      <c r="AO75" s="1244"/>
      <c r="AP75" s="1244"/>
      <c r="AQ75" s="1244"/>
      <c r="AR75" s="1244"/>
      <c r="AS75" s="1244"/>
      <c r="AT75" s="1244"/>
      <c r="AU75" s="1244"/>
      <c r="AV75" s="1244"/>
      <c r="AW75" s="1244"/>
      <c r="AX75" s="1244"/>
      <c r="AY75" s="1244"/>
      <c r="AZ75" s="1244"/>
      <c r="BA75" s="1244"/>
      <c r="BB75" s="1244" t="s">
        <v>580</v>
      </c>
      <c r="BC75" s="1244"/>
      <c r="BD75" s="1244"/>
      <c r="BE75" s="1244"/>
      <c r="BF75" s="1244"/>
      <c r="BG75" s="1244"/>
      <c r="BH75" s="1244"/>
      <c r="BI75" s="1244"/>
      <c r="BJ75" s="1244"/>
      <c r="BK75" s="1244"/>
      <c r="BL75" s="1244"/>
      <c r="BM75" s="1244"/>
      <c r="BN75" s="1244"/>
      <c r="BO75" s="1244"/>
      <c r="BP75" s="1242">
        <v>11.8</v>
      </c>
      <c r="BQ75" s="1242"/>
      <c r="BR75" s="1242"/>
      <c r="BS75" s="1242"/>
      <c r="BT75" s="1242"/>
      <c r="BU75" s="1242"/>
      <c r="BV75" s="1242"/>
      <c r="BW75" s="1242"/>
      <c r="BX75" s="1242">
        <v>12.6</v>
      </c>
      <c r="BY75" s="1242"/>
      <c r="BZ75" s="1242"/>
      <c r="CA75" s="1242"/>
      <c r="CB75" s="1242"/>
      <c r="CC75" s="1242"/>
      <c r="CD75" s="1242"/>
      <c r="CE75" s="1242"/>
      <c r="CF75" s="1242">
        <v>12.3</v>
      </c>
      <c r="CG75" s="1242"/>
      <c r="CH75" s="1242"/>
      <c r="CI75" s="1242"/>
      <c r="CJ75" s="1242"/>
      <c r="CK75" s="1242"/>
      <c r="CL75" s="1242"/>
      <c r="CM75" s="1242"/>
      <c r="CN75" s="1242">
        <v>11.9</v>
      </c>
      <c r="CO75" s="1242"/>
      <c r="CP75" s="1242"/>
      <c r="CQ75" s="1242"/>
      <c r="CR75" s="1242"/>
      <c r="CS75" s="1242"/>
      <c r="CT75" s="1242"/>
      <c r="CU75" s="1242"/>
      <c r="CV75" s="1242">
        <v>11.1</v>
      </c>
      <c r="CW75" s="1242"/>
      <c r="CX75" s="1242"/>
      <c r="CY75" s="1242"/>
      <c r="CZ75" s="1242"/>
      <c r="DA75" s="1242"/>
      <c r="DB75" s="1242"/>
      <c r="DC75" s="1242"/>
    </row>
    <row r="76" spans="2:107" ht="13" x14ac:dyDescent="0.2">
      <c r="B76" s="247"/>
      <c r="G76" s="1247"/>
      <c r="H76" s="1247"/>
      <c r="I76" s="1237"/>
      <c r="J76" s="1237"/>
      <c r="K76" s="1243"/>
      <c r="L76" s="1243"/>
      <c r="M76" s="1243"/>
      <c r="N76" s="1243"/>
      <c r="AM76" s="359"/>
      <c r="AN76" s="1244"/>
      <c r="AO76" s="1244"/>
      <c r="AP76" s="1244"/>
      <c r="AQ76" s="1244"/>
      <c r="AR76" s="1244"/>
      <c r="AS76" s="1244"/>
      <c r="AT76" s="1244"/>
      <c r="AU76" s="1244"/>
      <c r="AV76" s="1244"/>
      <c r="AW76" s="1244"/>
      <c r="AX76" s="1244"/>
      <c r="AY76" s="1244"/>
      <c r="AZ76" s="1244"/>
      <c r="BA76" s="1244"/>
      <c r="BB76" s="1244"/>
      <c r="BC76" s="1244"/>
      <c r="BD76" s="1244"/>
      <c r="BE76" s="1244"/>
      <c r="BF76" s="1244"/>
      <c r="BG76" s="1244"/>
      <c r="BH76" s="1244"/>
      <c r="BI76" s="1244"/>
      <c r="BJ76" s="1244"/>
      <c r="BK76" s="1244"/>
      <c r="BL76" s="1244"/>
      <c r="BM76" s="1244"/>
      <c r="BN76" s="1244"/>
      <c r="BO76" s="1244"/>
      <c r="BP76" s="1242"/>
      <c r="BQ76" s="1242"/>
      <c r="BR76" s="1242"/>
      <c r="BS76" s="1242"/>
      <c r="BT76" s="1242"/>
      <c r="BU76" s="1242"/>
      <c r="BV76" s="1242"/>
      <c r="BW76" s="1242"/>
      <c r="BX76" s="1242"/>
      <c r="BY76" s="1242"/>
      <c r="BZ76" s="1242"/>
      <c r="CA76" s="1242"/>
      <c r="CB76" s="1242"/>
      <c r="CC76" s="1242"/>
      <c r="CD76" s="1242"/>
      <c r="CE76" s="1242"/>
      <c r="CF76" s="1242"/>
      <c r="CG76" s="1242"/>
      <c r="CH76" s="1242"/>
      <c r="CI76" s="1242"/>
      <c r="CJ76" s="1242"/>
      <c r="CK76" s="1242"/>
      <c r="CL76" s="1242"/>
      <c r="CM76" s="1242"/>
      <c r="CN76" s="1242"/>
      <c r="CO76" s="1242"/>
      <c r="CP76" s="1242"/>
      <c r="CQ76" s="1242"/>
      <c r="CR76" s="1242"/>
      <c r="CS76" s="1242"/>
      <c r="CT76" s="1242"/>
      <c r="CU76" s="1242"/>
      <c r="CV76" s="1242"/>
      <c r="CW76" s="1242"/>
      <c r="CX76" s="1242"/>
      <c r="CY76" s="1242"/>
      <c r="CZ76" s="1242"/>
      <c r="DA76" s="1242"/>
      <c r="DB76" s="1242"/>
      <c r="DC76" s="1242"/>
    </row>
    <row r="77" spans="2:107" ht="13" x14ac:dyDescent="0.2">
      <c r="B77" s="247"/>
      <c r="G77" s="1237"/>
      <c r="H77" s="1237"/>
      <c r="I77" s="1237"/>
      <c r="J77" s="1237"/>
      <c r="K77" s="1248"/>
      <c r="L77" s="1248"/>
      <c r="M77" s="1248"/>
      <c r="N77" s="1248"/>
      <c r="AN77" s="1241" t="s">
        <v>577</v>
      </c>
      <c r="AO77" s="1241"/>
      <c r="AP77" s="1241"/>
      <c r="AQ77" s="1241"/>
      <c r="AR77" s="1241"/>
      <c r="AS77" s="1241"/>
      <c r="AT77" s="1241"/>
      <c r="AU77" s="1241"/>
      <c r="AV77" s="1241"/>
      <c r="AW77" s="1241"/>
      <c r="AX77" s="1241"/>
      <c r="AY77" s="1241"/>
      <c r="AZ77" s="1241"/>
      <c r="BA77" s="1241"/>
      <c r="BB77" s="1244" t="s">
        <v>575</v>
      </c>
      <c r="BC77" s="1244"/>
      <c r="BD77" s="1244"/>
      <c r="BE77" s="1244"/>
      <c r="BF77" s="1244"/>
      <c r="BG77" s="1244"/>
      <c r="BH77" s="1244"/>
      <c r="BI77" s="1244"/>
      <c r="BJ77" s="1244"/>
      <c r="BK77" s="1244"/>
      <c r="BL77" s="1244"/>
      <c r="BM77" s="1244"/>
      <c r="BN77" s="1244"/>
      <c r="BO77" s="1244"/>
      <c r="BP77" s="1242">
        <v>0</v>
      </c>
      <c r="BQ77" s="1242"/>
      <c r="BR77" s="1242"/>
      <c r="BS77" s="1242"/>
      <c r="BT77" s="1242"/>
      <c r="BU77" s="1242"/>
      <c r="BV77" s="1242"/>
      <c r="BW77" s="1242"/>
      <c r="BX77" s="1242">
        <v>0</v>
      </c>
      <c r="BY77" s="1242"/>
      <c r="BZ77" s="1242"/>
      <c r="CA77" s="1242"/>
      <c r="CB77" s="1242"/>
      <c r="CC77" s="1242"/>
      <c r="CD77" s="1242"/>
      <c r="CE77" s="1242"/>
      <c r="CF77" s="1242">
        <v>0</v>
      </c>
      <c r="CG77" s="1242"/>
      <c r="CH77" s="1242"/>
      <c r="CI77" s="1242"/>
      <c r="CJ77" s="1242"/>
      <c r="CK77" s="1242"/>
      <c r="CL77" s="1242"/>
      <c r="CM77" s="1242"/>
      <c r="CN77" s="1242">
        <v>0</v>
      </c>
      <c r="CO77" s="1242"/>
      <c r="CP77" s="1242"/>
      <c r="CQ77" s="1242"/>
      <c r="CR77" s="1242"/>
      <c r="CS77" s="1242"/>
      <c r="CT77" s="1242"/>
      <c r="CU77" s="1242"/>
      <c r="CV77" s="1242">
        <v>0</v>
      </c>
      <c r="CW77" s="1242"/>
      <c r="CX77" s="1242"/>
      <c r="CY77" s="1242"/>
      <c r="CZ77" s="1242"/>
      <c r="DA77" s="1242"/>
      <c r="DB77" s="1242"/>
      <c r="DC77" s="1242"/>
    </row>
    <row r="78" spans="2:107" ht="13" x14ac:dyDescent="0.2">
      <c r="B78" s="247"/>
      <c r="G78" s="1237"/>
      <c r="H78" s="1237"/>
      <c r="I78" s="1237"/>
      <c r="J78" s="1237"/>
      <c r="K78" s="1248"/>
      <c r="L78" s="1248"/>
      <c r="M78" s="1248"/>
      <c r="N78" s="1248"/>
      <c r="AN78" s="1241"/>
      <c r="AO78" s="1241"/>
      <c r="AP78" s="1241"/>
      <c r="AQ78" s="1241"/>
      <c r="AR78" s="1241"/>
      <c r="AS78" s="1241"/>
      <c r="AT78" s="1241"/>
      <c r="AU78" s="1241"/>
      <c r="AV78" s="1241"/>
      <c r="AW78" s="1241"/>
      <c r="AX78" s="1241"/>
      <c r="AY78" s="1241"/>
      <c r="AZ78" s="1241"/>
      <c r="BA78" s="1241"/>
      <c r="BB78" s="1244"/>
      <c r="BC78" s="1244"/>
      <c r="BD78" s="1244"/>
      <c r="BE78" s="1244"/>
      <c r="BF78" s="1244"/>
      <c r="BG78" s="1244"/>
      <c r="BH78" s="1244"/>
      <c r="BI78" s="1244"/>
      <c r="BJ78" s="1244"/>
      <c r="BK78" s="1244"/>
      <c r="BL78" s="1244"/>
      <c r="BM78" s="1244"/>
      <c r="BN78" s="1244"/>
      <c r="BO78" s="1244"/>
      <c r="BP78" s="1242"/>
      <c r="BQ78" s="1242"/>
      <c r="BR78" s="1242"/>
      <c r="BS78" s="1242"/>
      <c r="BT78" s="1242"/>
      <c r="BU78" s="1242"/>
      <c r="BV78" s="1242"/>
      <c r="BW78" s="1242"/>
      <c r="BX78" s="1242"/>
      <c r="BY78" s="1242"/>
      <c r="BZ78" s="1242"/>
      <c r="CA78" s="1242"/>
      <c r="CB78" s="1242"/>
      <c r="CC78" s="1242"/>
      <c r="CD78" s="1242"/>
      <c r="CE78" s="1242"/>
      <c r="CF78" s="1242"/>
      <c r="CG78" s="1242"/>
      <c r="CH78" s="1242"/>
      <c r="CI78" s="1242"/>
      <c r="CJ78" s="1242"/>
      <c r="CK78" s="1242"/>
      <c r="CL78" s="1242"/>
      <c r="CM78" s="1242"/>
      <c r="CN78" s="1242"/>
      <c r="CO78" s="1242"/>
      <c r="CP78" s="1242"/>
      <c r="CQ78" s="1242"/>
      <c r="CR78" s="1242"/>
      <c r="CS78" s="1242"/>
      <c r="CT78" s="1242"/>
      <c r="CU78" s="1242"/>
      <c r="CV78" s="1242"/>
      <c r="CW78" s="1242"/>
      <c r="CX78" s="1242"/>
      <c r="CY78" s="1242"/>
      <c r="CZ78" s="1242"/>
      <c r="DA78" s="1242"/>
      <c r="DB78" s="1242"/>
      <c r="DC78" s="1242"/>
    </row>
    <row r="79" spans="2:107" ht="13" x14ac:dyDescent="0.2">
      <c r="B79" s="247"/>
      <c r="G79" s="1237"/>
      <c r="H79" s="1237"/>
      <c r="I79" s="1246"/>
      <c r="J79" s="1246"/>
      <c r="K79" s="1249"/>
      <c r="L79" s="1249"/>
      <c r="M79" s="1249"/>
      <c r="N79" s="1249"/>
      <c r="AN79" s="1241"/>
      <c r="AO79" s="1241"/>
      <c r="AP79" s="1241"/>
      <c r="AQ79" s="1241"/>
      <c r="AR79" s="1241"/>
      <c r="AS79" s="1241"/>
      <c r="AT79" s="1241"/>
      <c r="AU79" s="1241"/>
      <c r="AV79" s="1241"/>
      <c r="AW79" s="1241"/>
      <c r="AX79" s="1241"/>
      <c r="AY79" s="1241"/>
      <c r="AZ79" s="1241"/>
      <c r="BA79" s="1241"/>
      <c r="BB79" s="1244" t="s">
        <v>580</v>
      </c>
      <c r="BC79" s="1244"/>
      <c r="BD79" s="1244"/>
      <c r="BE79" s="1244"/>
      <c r="BF79" s="1244"/>
      <c r="BG79" s="1244"/>
      <c r="BH79" s="1244"/>
      <c r="BI79" s="1244"/>
      <c r="BJ79" s="1244"/>
      <c r="BK79" s="1244"/>
      <c r="BL79" s="1244"/>
      <c r="BM79" s="1244"/>
      <c r="BN79" s="1244"/>
      <c r="BO79" s="1244"/>
      <c r="BP79" s="1242">
        <v>5.8</v>
      </c>
      <c r="BQ79" s="1242"/>
      <c r="BR79" s="1242"/>
      <c r="BS79" s="1242"/>
      <c r="BT79" s="1242"/>
      <c r="BU79" s="1242"/>
      <c r="BV79" s="1242"/>
      <c r="BW79" s="1242"/>
      <c r="BX79" s="1242">
        <v>6.1</v>
      </c>
      <c r="BY79" s="1242"/>
      <c r="BZ79" s="1242"/>
      <c r="CA79" s="1242"/>
      <c r="CB79" s="1242"/>
      <c r="CC79" s="1242"/>
      <c r="CD79" s="1242"/>
      <c r="CE79" s="1242"/>
      <c r="CF79" s="1242">
        <v>6.3</v>
      </c>
      <c r="CG79" s="1242"/>
      <c r="CH79" s="1242"/>
      <c r="CI79" s="1242"/>
      <c r="CJ79" s="1242"/>
      <c r="CK79" s="1242"/>
      <c r="CL79" s="1242"/>
      <c r="CM79" s="1242"/>
      <c r="CN79" s="1242">
        <v>6.7</v>
      </c>
      <c r="CO79" s="1242"/>
      <c r="CP79" s="1242"/>
      <c r="CQ79" s="1242"/>
      <c r="CR79" s="1242"/>
      <c r="CS79" s="1242"/>
      <c r="CT79" s="1242"/>
      <c r="CU79" s="1242"/>
      <c r="CV79" s="1242">
        <v>6.6</v>
      </c>
      <c r="CW79" s="1242"/>
      <c r="CX79" s="1242"/>
      <c r="CY79" s="1242"/>
      <c r="CZ79" s="1242"/>
      <c r="DA79" s="1242"/>
      <c r="DB79" s="1242"/>
      <c r="DC79" s="1242"/>
    </row>
    <row r="80" spans="2:107" ht="13" x14ac:dyDescent="0.2">
      <c r="B80" s="247"/>
      <c r="G80" s="1237"/>
      <c r="H80" s="1237"/>
      <c r="I80" s="1246"/>
      <c r="J80" s="1246"/>
      <c r="K80" s="1249"/>
      <c r="L80" s="1249"/>
      <c r="M80" s="1249"/>
      <c r="N80" s="1249"/>
      <c r="AN80" s="1241"/>
      <c r="AO80" s="1241"/>
      <c r="AP80" s="1241"/>
      <c r="AQ80" s="1241"/>
      <c r="AR80" s="1241"/>
      <c r="AS80" s="1241"/>
      <c r="AT80" s="1241"/>
      <c r="AU80" s="1241"/>
      <c r="AV80" s="1241"/>
      <c r="AW80" s="1241"/>
      <c r="AX80" s="1241"/>
      <c r="AY80" s="1241"/>
      <c r="AZ80" s="1241"/>
      <c r="BA80" s="1241"/>
      <c r="BB80" s="1244"/>
      <c r="BC80" s="1244"/>
      <c r="BD80" s="1244"/>
      <c r="BE80" s="1244"/>
      <c r="BF80" s="1244"/>
      <c r="BG80" s="1244"/>
      <c r="BH80" s="1244"/>
      <c r="BI80" s="1244"/>
      <c r="BJ80" s="1244"/>
      <c r="BK80" s="1244"/>
      <c r="BL80" s="1244"/>
      <c r="BM80" s="1244"/>
      <c r="BN80" s="1244"/>
      <c r="BO80" s="1244"/>
      <c r="BP80" s="1242"/>
      <c r="BQ80" s="1242"/>
      <c r="BR80" s="1242"/>
      <c r="BS80" s="1242"/>
      <c r="BT80" s="1242"/>
      <c r="BU80" s="1242"/>
      <c r="BV80" s="1242"/>
      <c r="BW80" s="1242"/>
      <c r="BX80" s="1242"/>
      <c r="BY80" s="1242"/>
      <c r="BZ80" s="1242"/>
      <c r="CA80" s="1242"/>
      <c r="CB80" s="1242"/>
      <c r="CC80" s="1242"/>
      <c r="CD80" s="1242"/>
      <c r="CE80" s="1242"/>
      <c r="CF80" s="1242"/>
      <c r="CG80" s="1242"/>
      <c r="CH80" s="1242"/>
      <c r="CI80" s="1242"/>
      <c r="CJ80" s="1242"/>
      <c r="CK80" s="1242"/>
      <c r="CL80" s="1242"/>
      <c r="CM80" s="1242"/>
      <c r="CN80" s="1242"/>
      <c r="CO80" s="1242"/>
      <c r="CP80" s="1242"/>
      <c r="CQ80" s="1242"/>
      <c r="CR80" s="1242"/>
      <c r="CS80" s="1242"/>
      <c r="CT80" s="1242"/>
      <c r="CU80" s="1242"/>
      <c r="CV80" s="1242"/>
      <c r="CW80" s="1242"/>
      <c r="CX80" s="1242"/>
      <c r="CY80" s="1242"/>
      <c r="CZ80" s="1242"/>
      <c r="DA80" s="1242"/>
      <c r="DB80" s="1242"/>
      <c r="DC80" s="1242"/>
    </row>
    <row r="81" spans="2:109" ht="13" x14ac:dyDescent="0.2">
      <c r="B81" s="247"/>
    </row>
    <row r="82" spans="2:109" ht="16.5" x14ac:dyDescent="0.2">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ht="13"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 x14ac:dyDescent="0.2">
      <c r="DD84" s="243"/>
      <c r="DE84" s="243"/>
    </row>
    <row r="85" spans="2:109" ht="13" x14ac:dyDescent="0.2">
      <c r="DD85" s="243"/>
      <c r="DE85" s="243"/>
    </row>
  </sheetData>
  <sheetProtection algorithmName="SHA-512" hashValue="8IpezciA54lt8ivMemmQb73kGpDhBpXi/d7IJC4z8Db7/QHaRmlyPhLM6UZoNnVwZlRpSbibFdN0/9PsYvmiRA==" saltValue="VwE5VA8pEc0HoaNAkow4wg=="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CN53:CU54"/>
    <mergeCell ref="I51:J52"/>
    <mergeCell ref="K51:K52"/>
    <mergeCell ref="L51:L52"/>
    <mergeCell ref="M51:M52"/>
    <mergeCell ref="N51:N52"/>
    <mergeCell ref="I57:J58"/>
    <mergeCell ref="K57:K58"/>
    <mergeCell ref="L57:L58"/>
    <mergeCell ref="M57:M58"/>
    <mergeCell ref="N57:N58"/>
    <mergeCell ref="BB57:BO58"/>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AN43:DC47"/>
    <mergeCell ref="G50:J50"/>
    <mergeCell ref="AN50:BO50"/>
    <mergeCell ref="BP50:BW50"/>
    <mergeCell ref="BX50:CE50"/>
    <mergeCell ref="CF50:CM50"/>
    <mergeCell ref="CN50:CU50"/>
    <mergeCell ref="CV50:DC50"/>
    <mergeCell ref="CV51:DC52"/>
    <mergeCell ref="CN51:CU52"/>
  </mergeCells>
  <phoneticPr fontId="2"/>
  <printOptions horizontalCentered="1" verticalCentered="1"/>
  <pageMargins left="0" right="0" top="0.19685039370078741" bottom="0" header="0.39370078740157483" footer="0"/>
  <pageSetup paperSize="8" scale="73" orientation="landscape"/>
  <headerFooter alignWithMargins="0">
    <oddFooter>&amp;C&amp;P/&amp;N</oddFooter>
  </headerFooter>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1A0DDB-B52E-4858-ACB2-D8F471D14082}">
  <sheetPr>
    <pageSetUpPr fitToPage="1"/>
  </sheetPr>
  <dimension ref="A1:DR125"/>
  <sheetViews>
    <sheetView showGridLines="0" zoomScale="90" zoomScaleNormal="90" zoomScaleSheetLayoutView="70" workbookViewId="0">
      <selection activeCell="AG111" sqref="AG111"/>
    </sheetView>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 x14ac:dyDescent="0.2">
      <c r="S2" s="241"/>
      <c r="AH2" s="241"/>
    </row>
    <row r="3" spans="1: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 x14ac:dyDescent="0.2"/>
    <row r="5" spans="1:34" ht="13" x14ac:dyDescent="0.2"/>
    <row r="6" spans="1:34" ht="13" x14ac:dyDescent="0.2"/>
    <row r="7" spans="1:34" ht="13" x14ac:dyDescent="0.2"/>
    <row r="8" spans="1:34" ht="13" x14ac:dyDescent="0.2"/>
    <row r="9" spans="1:34" ht="13" x14ac:dyDescent="0.2">
      <c r="AH9" s="241"/>
    </row>
    <row r="10" spans="1:34" ht="13" x14ac:dyDescent="0.2"/>
    <row r="11" spans="1:34" ht="13" x14ac:dyDescent="0.2"/>
    <row r="12" spans="1:34" ht="13" x14ac:dyDescent="0.2"/>
    <row r="13" spans="1:34" ht="13" x14ac:dyDescent="0.2"/>
    <row r="14" spans="1:34" ht="13" x14ac:dyDescent="0.2"/>
    <row r="15" spans="1:34" ht="13" x14ac:dyDescent="0.2"/>
    <row r="16" spans="1: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480</v>
      </c>
    </row>
  </sheetData>
  <sheetProtection algorithmName="SHA-512" hashValue="NglVcfR8vSAMi9pvUQe4kF+WqISr9BzSHZr8irWhT+2Cvxzbory5lEWX+l7NV6Ms3DvuBHWY14vT92x59WaYsw==" saltValue="63KDOUA8tHfKzkEU21XxGg==" spinCount="100000" sheet="1" objects="1" scenarios="1"/>
  <dataConsolidate/>
  <phoneticPr fontId="2"/>
  <printOptions horizontalCentered="1" verticalCentered="1"/>
  <pageMargins left="0" right="0" top="0.19685039370078741" bottom="0" header="0.39370078740157483" footer="0"/>
  <pageSetup paperSize="8" scale="52" orientation="landscape"/>
  <headerFooter alignWithMargins="0">
    <oddFooter>&amp;C&amp;P/&amp;N</oddFooter>
  </headerFooter>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08C897-E2BC-42F7-9375-5AE4D23DC018}">
  <sheetPr>
    <pageSetUpPr fitToPage="1"/>
  </sheetPr>
  <dimension ref="A1:DR125"/>
  <sheetViews>
    <sheetView showGridLines="0" zoomScale="90" zoomScaleNormal="90" zoomScaleSheetLayoutView="55" workbookViewId="0">
      <selection activeCell="AE98" sqref="AE98"/>
    </sheetView>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 x14ac:dyDescent="0.2">
      <c r="S2" s="241"/>
      <c r="AH2" s="241"/>
    </row>
    <row r="3" spans="2: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 x14ac:dyDescent="0.2"/>
    <row r="5" spans="2:34" ht="13" x14ac:dyDescent="0.2"/>
    <row r="6" spans="2:34" ht="13" x14ac:dyDescent="0.2"/>
    <row r="7" spans="2:34" ht="13" x14ac:dyDescent="0.2"/>
    <row r="8" spans="2:34" ht="13" x14ac:dyDescent="0.2"/>
    <row r="9" spans="2:34" ht="13" x14ac:dyDescent="0.2">
      <c r="AH9" s="241"/>
    </row>
    <row r="10" spans="2:34" ht="13" x14ac:dyDescent="0.2"/>
    <row r="11" spans="2:34" ht="13" x14ac:dyDescent="0.2"/>
    <row r="12" spans="2:34" ht="13" x14ac:dyDescent="0.2"/>
    <row r="13" spans="2:34" ht="13" x14ac:dyDescent="0.2"/>
    <row r="14" spans="2:34" ht="13" x14ac:dyDescent="0.2"/>
    <row r="15" spans="2:34" ht="13" x14ac:dyDescent="0.2"/>
    <row r="16" spans="2: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c r="AG59" s="241"/>
      <c r="AH59" s="241"/>
    </row>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480</v>
      </c>
    </row>
  </sheetData>
  <sheetProtection algorithmName="SHA-512" hashValue="nf2GYuMKSVJ5+f4p+EQvgC5dCsTeTeURB+pOmOCEfPPexf1G2ndWft9ZpFifYUdL2QkL3lrIU+e61anZZOq1Sw==" saltValue="glHNVnKP6ueplSPHXBEFvA==" spinCount="100000" sheet="1" objects="1" scenarios="1"/>
  <dataConsolidate/>
  <phoneticPr fontId="2"/>
  <printOptions horizontalCentered="1" verticalCentered="1"/>
  <pageMargins left="0" right="0" top="0.19685039370078741" bottom="0" header="0.39370078740157483" footer="0"/>
  <pageSetup paperSize="8" scale="52" orientation="landscape"/>
  <headerFooter alignWithMargins="0">
    <oddFooter>&amp;C&amp;P/&amp;N</oddFooter>
  </headerFooter>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08984375" defaultRowHeight="13" x14ac:dyDescent="0.2"/>
  <cols>
    <col min="1" max="1" width="45.90625" style="130" customWidth="1"/>
    <col min="2" max="8" width="13.36328125" style="130" customWidth="1"/>
    <col min="9" max="16384" width="11.08984375" style="130"/>
  </cols>
  <sheetData>
    <row r="1" spans="1:8" x14ac:dyDescent="0.2">
      <c r="A1" s="124"/>
      <c r="B1" s="125"/>
      <c r="C1" s="126"/>
      <c r="D1" s="127"/>
      <c r="E1" s="128"/>
      <c r="F1" s="128"/>
      <c r="G1" s="128"/>
      <c r="H1" s="129"/>
    </row>
    <row r="2" spans="1:8" x14ac:dyDescent="0.2">
      <c r="A2" s="131"/>
      <c r="B2" s="132"/>
      <c r="C2" s="133"/>
      <c r="D2" s="134" t="s">
        <v>50</v>
      </c>
      <c r="E2" s="135"/>
      <c r="F2" s="136" t="s">
        <v>529</v>
      </c>
      <c r="G2" s="137"/>
      <c r="H2" s="138"/>
    </row>
    <row r="3" spans="1:8" x14ac:dyDescent="0.2">
      <c r="A3" s="134" t="s">
        <v>522</v>
      </c>
      <c r="B3" s="139"/>
      <c r="C3" s="140"/>
      <c r="D3" s="141">
        <v>125976</v>
      </c>
      <c r="E3" s="142"/>
      <c r="F3" s="143">
        <v>263613</v>
      </c>
      <c r="G3" s="144"/>
      <c r="H3" s="145"/>
    </row>
    <row r="4" spans="1:8" x14ac:dyDescent="0.2">
      <c r="A4" s="146"/>
      <c r="B4" s="147"/>
      <c r="C4" s="148"/>
      <c r="D4" s="149">
        <v>62397</v>
      </c>
      <c r="E4" s="150"/>
      <c r="F4" s="151">
        <v>128823</v>
      </c>
      <c r="G4" s="152"/>
      <c r="H4" s="153"/>
    </row>
    <row r="5" spans="1:8" x14ac:dyDescent="0.2">
      <c r="A5" s="134" t="s">
        <v>524</v>
      </c>
      <c r="B5" s="139"/>
      <c r="C5" s="140"/>
      <c r="D5" s="141">
        <v>130605</v>
      </c>
      <c r="E5" s="142"/>
      <c r="F5" s="143">
        <v>330026</v>
      </c>
      <c r="G5" s="144"/>
      <c r="H5" s="145"/>
    </row>
    <row r="6" spans="1:8" x14ac:dyDescent="0.2">
      <c r="A6" s="146"/>
      <c r="B6" s="147"/>
      <c r="C6" s="148"/>
      <c r="D6" s="149">
        <v>80653</v>
      </c>
      <c r="E6" s="150"/>
      <c r="F6" s="151">
        <v>141075</v>
      </c>
      <c r="G6" s="152"/>
      <c r="H6" s="153"/>
    </row>
    <row r="7" spans="1:8" x14ac:dyDescent="0.2">
      <c r="A7" s="134" t="s">
        <v>525</v>
      </c>
      <c r="B7" s="139"/>
      <c r="C7" s="140"/>
      <c r="D7" s="141">
        <v>149764</v>
      </c>
      <c r="E7" s="142"/>
      <c r="F7" s="143">
        <v>278179</v>
      </c>
      <c r="G7" s="144"/>
      <c r="H7" s="145"/>
    </row>
    <row r="8" spans="1:8" x14ac:dyDescent="0.2">
      <c r="A8" s="146"/>
      <c r="B8" s="147"/>
      <c r="C8" s="148"/>
      <c r="D8" s="149">
        <v>102224</v>
      </c>
      <c r="E8" s="150"/>
      <c r="F8" s="151">
        <v>122182</v>
      </c>
      <c r="G8" s="152"/>
      <c r="H8" s="153"/>
    </row>
    <row r="9" spans="1:8" x14ac:dyDescent="0.2">
      <c r="A9" s="134" t="s">
        <v>526</v>
      </c>
      <c r="B9" s="139"/>
      <c r="C9" s="140"/>
      <c r="D9" s="141">
        <v>145981</v>
      </c>
      <c r="E9" s="142"/>
      <c r="F9" s="143">
        <v>283153</v>
      </c>
      <c r="G9" s="144"/>
      <c r="H9" s="145"/>
    </row>
    <row r="10" spans="1:8" x14ac:dyDescent="0.2">
      <c r="A10" s="146"/>
      <c r="B10" s="147"/>
      <c r="C10" s="148"/>
      <c r="D10" s="149">
        <v>65230</v>
      </c>
      <c r="E10" s="150"/>
      <c r="F10" s="151">
        <v>127593</v>
      </c>
      <c r="G10" s="152"/>
      <c r="H10" s="153"/>
    </row>
    <row r="11" spans="1:8" x14ac:dyDescent="0.2">
      <c r="A11" s="134" t="s">
        <v>527</v>
      </c>
      <c r="B11" s="139"/>
      <c r="C11" s="140"/>
      <c r="D11" s="141">
        <v>136578</v>
      </c>
      <c r="E11" s="142"/>
      <c r="F11" s="143">
        <v>262169</v>
      </c>
      <c r="G11" s="144"/>
      <c r="H11" s="145"/>
    </row>
    <row r="12" spans="1:8" x14ac:dyDescent="0.2">
      <c r="A12" s="146"/>
      <c r="B12" s="147"/>
      <c r="C12" s="154"/>
      <c r="D12" s="149">
        <v>100035</v>
      </c>
      <c r="E12" s="150"/>
      <c r="F12" s="151">
        <v>152658</v>
      </c>
      <c r="G12" s="152"/>
      <c r="H12" s="153"/>
    </row>
    <row r="13" spans="1:8" x14ac:dyDescent="0.2">
      <c r="A13" s="134"/>
      <c r="B13" s="139"/>
      <c r="C13" s="140"/>
      <c r="D13" s="141">
        <v>137781</v>
      </c>
      <c r="E13" s="142"/>
      <c r="F13" s="143">
        <v>283428</v>
      </c>
      <c r="G13" s="155"/>
      <c r="H13" s="145"/>
    </row>
    <row r="14" spans="1:8" x14ac:dyDescent="0.2">
      <c r="A14" s="146"/>
      <c r="B14" s="147"/>
      <c r="C14" s="148"/>
      <c r="D14" s="149">
        <v>82108</v>
      </c>
      <c r="E14" s="150"/>
      <c r="F14" s="151">
        <v>134466</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5.53</v>
      </c>
      <c r="C19" s="156">
        <f>ROUND(VALUE(SUBSTITUTE(実質収支比率等に係る経年分析!G$48,"▲","-")),2)</f>
        <v>5.14</v>
      </c>
      <c r="D19" s="156">
        <f>ROUND(VALUE(SUBSTITUTE(実質収支比率等に係る経年分析!H$48,"▲","-")),2)</f>
        <v>5.83</v>
      </c>
      <c r="E19" s="156">
        <f>ROUND(VALUE(SUBSTITUTE(実質収支比率等に係る経年分析!I$48,"▲","-")),2)</f>
        <v>6.03</v>
      </c>
      <c r="F19" s="156">
        <f>ROUND(VALUE(SUBSTITUTE(実質収支比率等に係る経年分析!J$48,"▲","-")),2)</f>
        <v>7.45</v>
      </c>
    </row>
    <row r="20" spans="1:11" x14ac:dyDescent="0.2">
      <c r="A20" s="156" t="s">
        <v>53</v>
      </c>
      <c r="B20" s="156">
        <f>ROUND(VALUE(SUBSTITUTE(実質収支比率等に係る経年分析!F$47,"▲","-")),2)</f>
        <v>14.76</v>
      </c>
      <c r="C20" s="156">
        <f>ROUND(VALUE(SUBSTITUTE(実質収支比率等に係る経年分析!G$47,"▲","-")),2)</f>
        <v>32.6</v>
      </c>
      <c r="D20" s="156">
        <f>ROUND(VALUE(SUBSTITUTE(実質収支比率等に係る経年分析!H$47,"▲","-")),2)</f>
        <v>37.24</v>
      </c>
      <c r="E20" s="156">
        <f>ROUND(VALUE(SUBSTITUTE(実質収支比率等に係る経年分析!I$47,"▲","-")),2)</f>
        <v>31.66</v>
      </c>
      <c r="F20" s="156">
        <f>ROUND(VALUE(SUBSTITUTE(実質収支比率等に係る経年分析!J$47,"▲","-")),2)</f>
        <v>27.6</v>
      </c>
    </row>
    <row r="21" spans="1:11" x14ac:dyDescent="0.2">
      <c r="A21" s="156" t="s">
        <v>54</v>
      </c>
      <c r="B21" s="156">
        <f>IF(ISNUMBER(VALUE(SUBSTITUTE(実質収支比率等に係る経年分析!F$49,"▲","-"))),ROUND(VALUE(SUBSTITUTE(実質収支比率等に係る経年分析!F$49,"▲","-")),2),NA())</f>
        <v>-12.98</v>
      </c>
      <c r="C21" s="156">
        <f>IF(ISNUMBER(VALUE(SUBSTITUTE(実質収支比率等に係る経年分析!G$49,"▲","-"))),ROUND(VALUE(SUBSTITUTE(実質収支比率等に係る経年分析!G$49,"▲","-")),2),NA())</f>
        <v>19.079999999999998</v>
      </c>
      <c r="D21" s="156">
        <f>IF(ISNUMBER(VALUE(SUBSTITUTE(実質収支比率等に係る経年分析!H$49,"▲","-"))),ROUND(VALUE(SUBSTITUTE(実質収支比率等に係る経年分析!H$49,"▲","-")),2),NA())</f>
        <v>4.3899999999999997</v>
      </c>
      <c r="E21" s="156">
        <f>IF(ISNUMBER(VALUE(SUBSTITUTE(実質収支比率等に係る経年分析!I$49,"▲","-"))),ROUND(VALUE(SUBSTITUTE(実質収支比率等に係る経年分析!I$49,"▲","-")),2),NA())</f>
        <v>-5.42</v>
      </c>
      <c r="F21" s="156">
        <f>IF(ISNUMBER(VALUE(SUBSTITUTE(実質収支比率等に係る経年分析!J$49,"▲","-"))),ROUND(VALUE(SUBSTITUTE(実質収支比率等に係る経年分析!J$49,"▲","-")),2),NA())</f>
        <v>-2.2200000000000002</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0.6</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0.99</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1.2</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0.96</v>
      </c>
      <c r="J27" s="157" t="e">
        <f>IF(ROUND(VALUE(SUBSTITUTE(連結実質赤字比率に係る赤字・黒字の構成分析!J$43,"▲", "-")), 2) &lt; 0, ABS(ROUND(VALUE(SUBSTITUTE(連結実質赤字比率に係る赤字・黒字の構成分析!J$43,"▲", "-")), 2)), NA())</f>
        <v>#N/A</v>
      </c>
      <c r="K27" s="157">
        <f>IF(ROUND(VALUE(SUBSTITUTE(連結実質赤字比率に係る赤字・黒字の構成分析!J$43,"▲", "-")), 2) &gt;= 0, ABS(ROUND(VALUE(SUBSTITUTE(連結実質赤字比率に係る赤字・黒字の構成分析!J$43,"▲", "-")), 2)), NA())</f>
        <v>0</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str">
        <f>IF(連結実質赤字比率に係る赤字・黒字の構成分析!C$41="",NA(),連結実質赤字比率に係る赤字・黒字の構成分析!C$41)</f>
        <v>下水道事業（特定地域生活排水処理事業）</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0.05</v>
      </c>
    </row>
    <row r="30" spans="1:11" x14ac:dyDescent="0.2">
      <c r="A30" s="157" t="str">
        <f>IF(連結実質赤字比率に係る赤字・黒字の構成分析!C$40="",NA(),連結実質赤字比率に係る赤字・黒字の構成分析!C$40)</f>
        <v>下水道事業（林業集落排水事業）</v>
      </c>
      <c r="B30" s="157" t="e">
        <f>IF(ROUND(VALUE(SUBSTITUTE(連結実質赤字比率に係る赤字・黒字の構成分析!F$40,"▲", "-")), 2) &lt; 0, ABS(ROUND(VALUE(SUBSTITUTE(連結実質赤字比率に係る赤字・黒字の構成分析!F$40,"▲", "-")), 2)), NA())</f>
        <v>#VALUE!</v>
      </c>
      <c r="C30" s="157" t="e">
        <f>IF(ROUND(VALUE(SUBSTITUTE(連結実質赤字比率に係る赤字・黒字の構成分析!F$40,"▲", "-")), 2) &gt;= 0, ABS(ROUND(VALUE(SUBSTITUTE(連結実質赤字比率に係る赤字・黒字の構成分析!F$40,"▲", "-")), 2)), NA())</f>
        <v>#VALUE!</v>
      </c>
      <c r="D30" s="157" t="e">
        <f>IF(ROUND(VALUE(SUBSTITUTE(連結実質赤字比率に係る赤字・黒字の構成分析!G$40,"▲", "-")), 2) &lt; 0, ABS(ROUND(VALUE(SUBSTITUTE(連結実質赤字比率に係る赤字・黒字の構成分析!G$40,"▲", "-")), 2)), NA())</f>
        <v>#VALUE!</v>
      </c>
      <c r="E30" s="157" t="e">
        <f>IF(ROUND(VALUE(SUBSTITUTE(連結実質赤字比率に係る赤字・黒字の構成分析!G$40,"▲", "-")), 2) &gt;= 0, ABS(ROUND(VALUE(SUBSTITUTE(連結実質赤字比率に係る赤字・黒字の構成分析!G$40,"▲", "-")), 2)), NA())</f>
        <v>#VALUE!</v>
      </c>
      <c r="F30" s="157" t="e">
        <f>IF(ROUND(VALUE(SUBSTITUTE(連結実質赤字比率に係る赤字・黒字の構成分析!H$40,"▲", "-")), 2) &lt; 0, ABS(ROUND(VALUE(SUBSTITUTE(連結実質赤字比率に係る赤字・黒字の構成分析!H$40,"▲", "-")), 2)), NA())</f>
        <v>#VALUE!</v>
      </c>
      <c r="G30" s="157" t="e">
        <f>IF(ROUND(VALUE(SUBSTITUTE(連結実質赤字比率に係る赤字・黒字の構成分析!H$40,"▲", "-")), 2) &gt;= 0, ABS(ROUND(VALUE(SUBSTITUTE(連結実質赤字比率に係る赤字・黒字の構成分析!H$40,"▲", "-")), 2)), NA())</f>
        <v>#VALUE!</v>
      </c>
      <c r="H30" s="157" t="e">
        <f>IF(ROUND(VALUE(SUBSTITUTE(連結実質赤字比率に係る赤字・黒字の構成分析!I$40,"▲", "-")), 2) &lt; 0, ABS(ROUND(VALUE(SUBSTITUTE(連結実質赤字比率に係る赤字・黒字の構成分析!I$40,"▲", "-")), 2)), NA())</f>
        <v>#VALUE!</v>
      </c>
      <c r="I30" s="157" t="e">
        <f>IF(ROUND(VALUE(SUBSTITUTE(連結実質赤字比率に係る赤字・黒字の構成分析!I$40,"▲", "-")), 2) &gt;= 0, ABS(ROUND(VALUE(SUBSTITUTE(連結実質赤字比率に係る赤字・黒字の構成分析!I$40,"▲", "-")), 2)), NA())</f>
        <v>#VALUE!</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0.1</v>
      </c>
    </row>
    <row r="31" spans="1:11" x14ac:dyDescent="0.2">
      <c r="A31" s="157" t="str">
        <f>IF(連結実質赤字比率に係る赤字・黒字の構成分析!C$39="",NA(),連結実質赤字比率に係る赤字・黒字の構成分析!C$39)</f>
        <v>下水道事業（農業集落排水事業）</v>
      </c>
      <c r="B31" s="157" t="e">
        <f>IF(ROUND(VALUE(SUBSTITUTE(連結実質赤字比率に係る赤字・黒字の構成分析!F$39,"▲", "-")), 2) &lt; 0, ABS(ROUND(VALUE(SUBSTITUTE(連結実質赤字比率に係る赤字・黒字の構成分析!F$39,"▲", "-")), 2)), NA())</f>
        <v>#VALUE!</v>
      </c>
      <c r="C31" s="157" t="e">
        <f>IF(ROUND(VALUE(SUBSTITUTE(連結実質赤字比率に係る赤字・黒字の構成分析!F$39,"▲", "-")), 2) &gt;= 0, ABS(ROUND(VALUE(SUBSTITUTE(連結実質赤字比率に係る赤字・黒字の構成分析!F$39,"▲", "-")), 2)), NA())</f>
        <v>#VALUE!</v>
      </c>
      <c r="D31" s="157" t="e">
        <f>IF(ROUND(VALUE(SUBSTITUTE(連結実質赤字比率に係る赤字・黒字の構成分析!G$39,"▲", "-")), 2) &lt; 0, ABS(ROUND(VALUE(SUBSTITUTE(連結実質赤字比率に係る赤字・黒字の構成分析!G$39,"▲", "-")), 2)), NA())</f>
        <v>#VALUE!</v>
      </c>
      <c r="E31" s="157" t="e">
        <f>IF(ROUND(VALUE(SUBSTITUTE(連結実質赤字比率に係る赤字・黒字の構成分析!G$39,"▲", "-")), 2) &gt;= 0, ABS(ROUND(VALUE(SUBSTITUTE(連結実質赤字比率に係る赤字・黒字の構成分析!G$39,"▲", "-")), 2)), NA())</f>
        <v>#VALUE!</v>
      </c>
      <c r="F31" s="157" t="e">
        <f>IF(ROUND(VALUE(SUBSTITUTE(連結実質赤字比率に係る赤字・黒字の構成分析!H$39,"▲", "-")), 2) &lt; 0, ABS(ROUND(VALUE(SUBSTITUTE(連結実質赤字比率に係る赤字・黒字の構成分析!H$39,"▲", "-")), 2)), NA())</f>
        <v>#VALUE!</v>
      </c>
      <c r="G31" s="157" t="e">
        <f>IF(ROUND(VALUE(SUBSTITUTE(連結実質赤字比率に係る赤字・黒字の構成分析!H$39,"▲", "-")), 2) &gt;= 0, ABS(ROUND(VALUE(SUBSTITUTE(連結実質赤字比率に係る赤字・黒字の構成分析!H$39,"▲", "-")), 2)), NA())</f>
        <v>#VALUE!</v>
      </c>
      <c r="H31" s="157" t="e">
        <f>IF(ROUND(VALUE(SUBSTITUTE(連結実質赤字比率に係る赤字・黒字の構成分析!I$39,"▲", "-")), 2) &lt; 0, ABS(ROUND(VALUE(SUBSTITUTE(連結実質赤字比率に係る赤字・黒字の構成分析!I$39,"▲", "-")), 2)), NA())</f>
        <v>#VALUE!</v>
      </c>
      <c r="I31" s="157" t="e">
        <f>IF(ROUND(VALUE(SUBSTITUTE(連結実質赤字比率に係る赤字・黒字の構成分析!I$39,"▲", "-")), 2) &gt;= 0, ABS(ROUND(VALUE(SUBSTITUTE(連結実質赤字比率に係る赤字・黒字の構成分析!I$39,"▲", "-")), 2)), NA())</f>
        <v>#VALUE!</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0.14000000000000001</v>
      </c>
    </row>
    <row r="32" spans="1:11" x14ac:dyDescent="0.2">
      <c r="A32" s="157" t="str">
        <f>IF(連結実質赤字比率に係る赤字・黒字の構成分析!C$38="",NA(),連結実質赤字比率に係る赤字・黒字の構成分析!C$38)</f>
        <v>国民健康保険特別会計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0.45</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0.34</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0.3</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0.3</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0.22</v>
      </c>
    </row>
    <row r="33" spans="1:16" x14ac:dyDescent="0.2">
      <c r="A33" s="157" t="str">
        <f>IF(連結実質赤字比率に係る赤字・黒字の構成分析!C$37="",NA(),連結実質赤字比率に係る赤字・黒字の構成分析!C$37)</f>
        <v>下水道事業（特定環境保全公共下水道事業）</v>
      </c>
      <c r="B33" s="157" t="e">
        <f>IF(ROUND(VALUE(SUBSTITUTE(連結実質赤字比率に係る赤字・黒字の構成分析!F$37,"▲", "-")), 2) &lt; 0, ABS(ROUND(VALUE(SUBSTITUTE(連結実質赤字比率に係る赤字・黒字の構成分析!F$37,"▲", "-")), 2)), NA())</f>
        <v>#VALUE!</v>
      </c>
      <c r="C33" s="157" t="e">
        <f>IF(ROUND(VALUE(SUBSTITUTE(連結実質赤字比率に係る赤字・黒字の構成分析!F$37,"▲", "-")), 2) &gt;= 0, ABS(ROUND(VALUE(SUBSTITUTE(連結実質赤字比率に係る赤字・黒字の構成分析!F$37,"▲", "-")), 2)), NA())</f>
        <v>#VALUE!</v>
      </c>
      <c r="D33" s="157" t="e">
        <f>IF(ROUND(VALUE(SUBSTITUTE(連結実質赤字比率に係る赤字・黒字の構成分析!G$37,"▲", "-")), 2) &lt; 0, ABS(ROUND(VALUE(SUBSTITUTE(連結実質赤字比率に係る赤字・黒字の構成分析!G$37,"▲", "-")), 2)), NA())</f>
        <v>#VALUE!</v>
      </c>
      <c r="E33" s="157" t="e">
        <f>IF(ROUND(VALUE(SUBSTITUTE(連結実質赤字比率に係る赤字・黒字の構成分析!G$37,"▲", "-")), 2) &gt;= 0, ABS(ROUND(VALUE(SUBSTITUTE(連結実質赤字比率に係る赤字・黒字の構成分析!G$37,"▲", "-")), 2)), NA())</f>
        <v>#VALUE!</v>
      </c>
      <c r="F33" s="157" t="e">
        <f>IF(ROUND(VALUE(SUBSTITUTE(連結実質赤字比率に係る赤字・黒字の構成分析!H$37,"▲", "-")), 2) &lt; 0, ABS(ROUND(VALUE(SUBSTITUTE(連結実質赤字比率に係る赤字・黒字の構成分析!H$37,"▲", "-")), 2)), NA())</f>
        <v>#VALUE!</v>
      </c>
      <c r="G33" s="157" t="e">
        <f>IF(ROUND(VALUE(SUBSTITUTE(連結実質赤字比率に係る赤字・黒字の構成分析!H$37,"▲", "-")), 2) &gt;= 0, ABS(ROUND(VALUE(SUBSTITUTE(連結実質赤字比率に係る赤字・黒字の構成分析!H$37,"▲", "-")), 2)), NA())</f>
        <v>#VALUE!</v>
      </c>
      <c r="H33" s="157" t="e">
        <f>IF(ROUND(VALUE(SUBSTITUTE(連結実質赤字比率に係る赤字・黒字の構成分析!I$37,"▲", "-")), 2) &lt; 0, ABS(ROUND(VALUE(SUBSTITUTE(連結実質赤字比率に係る赤字・黒字の構成分析!I$37,"▲", "-")), 2)), NA())</f>
        <v>#VALUE!</v>
      </c>
      <c r="I33" s="157" t="e">
        <f>IF(ROUND(VALUE(SUBSTITUTE(連結実質赤字比率に係る赤字・黒字の構成分析!I$37,"▲", "-")), 2) &gt;= 0, ABS(ROUND(VALUE(SUBSTITUTE(連結実質赤字比率に係る赤字・黒字の構成分析!I$37,"▲", "-")), 2)), NA())</f>
        <v>#VALUE!</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2.34</v>
      </c>
    </row>
    <row r="34" spans="1:16" x14ac:dyDescent="0.2">
      <c r="A34" s="157" t="str">
        <f>IF(連結実質赤字比率に係る赤字・黒字の構成分析!C$36="",NA(),連結実質赤字比率に係る赤字・黒字の構成分析!C$36)</f>
        <v>介護保険特別会計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0.88</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1.02</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2.61</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2.61</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4.16</v>
      </c>
    </row>
    <row r="35" spans="1:16" x14ac:dyDescent="0.2">
      <c r="A35" s="157" t="str">
        <f>IF(連結実質赤字比率に係る赤字・黒字の構成分析!C$35="",NA(),連結実質赤字比率に係る赤字・黒字の構成分析!C$35)</f>
        <v>一般会計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5.53</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5.14</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6.82</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6.03</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7.44</v>
      </c>
    </row>
    <row r="36" spans="1:16" x14ac:dyDescent="0.2">
      <c r="A36" s="157" t="str">
        <f>IF(連結実質赤字比率に係る赤字・黒字の構成分析!C$34="",NA(),連結実質赤字比率に係る赤字・黒字の構成分析!C$34)</f>
        <v>水道事業</v>
      </c>
      <c r="B36" s="157" t="e">
        <f>IF(ROUND(VALUE(SUBSTITUTE(連結実質赤字比率に係る赤字・黒字の構成分析!F$34,"▲", "-")), 2) &lt; 0, ABS(ROUND(VALUE(SUBSTITUTE(連結実質赤字比率に係る赤字・黒字の構成分析!F$34,"▲", "-")), 2)), NA())</f>
        <v>#VALUE!</v>
      </c>
      <c r="C36" s="157" t="e">
        <f>IF(ROUND(VALUE(SUBSTITUTE(連結実質赤字比率に係る赤字・黒字の構成分析!F$34,"▲", "-")), 2) &gt;= 0, ABS(ROUND(VALUE(SUBSTITUTE(連結実質赤字比率に係る赤字・黒字の構成分析!F$34,"▲", "-")), 2)), NA())</f>
        <v>#VALUE!</v>
      </c>
      <c r="D36" s="157" t="e">
        <f>IF(ROUND(VALUE(SUBSTITUTE(連結実質赤字比率に係る赤字・黒字の構成分析!G$34,"▲", "-")), 2) &lt; 0, ABS(ROUND(VALUE(SUBSTITUTE(連結実質赤字比率に係る赤字・黒字の構成分析!G$34,"▲", "-")), 2)), NA())</f>
        <v>#VALUE!</v>
      </c>
      <c r="E36" s="157" t="e">
        <f>IF(ROUND(VALUE(SUBSTITUTE(連結実質赤字比率に係る赤字・黒字の構成分析!G$34,"▲", "-")), 2) &gt;= 0, ABS(ROUND(VALUE(SUBSTITUTE(連結実質赤字比率に係る赤字・黒字の構成分析!G$34,"▲", "-")), 2)), NA())</f>
        <v>#VALUE!</v>
      </c>
      <c r="F36" s="157" t="e">
        <f>IF(ROUND(VALUE(SUBSTITUTE(連結実質赤字比率に係る赤字・黒字の構成分析!H$34,"▲", "-")), 2) &lt; 0, ABS(ROUND(VALUE(SUBSTITUTE(連結実質赤字比率に係る赤字・黒字の構成分析!H$34,"▲", "-")), 2)), NA())</f>
        <v>#VALUE!</v>
      </c>
      <c r="G36" s="157" t="e">
        <f>IF(ROUND(VALUE(SUBSTITUTE(連結実質赤字比率に係る赤字・黒字の構成分析!H$34,"▲", "-")), 2) &gt;= 0, ABS(ROUND(VALUE(SUBSTITUTE(連結実質赤字比率に係る赤字・黒字の構成分析!H$34,"▲", "-")), 2)), NA())</f>
        <v>#VALUE!</v>
      </c>
      <c r="H36" s="157" t="e">
        <f>IF(ROUND(VALUE(SUBSTITUTE(連結実質赤字比率に係る赤字・黒字の構成分析!I$34,"▲", "-")), 2) &lt; 0, ABS(ROUND(VALUE(SUBSTITUTE(連結実質赤字比率に係る赤字・黒字の構成分析!I$34,"▲", "-")), 2)), NA())</f>
        <v>#VALUE!</v>
      </c>
      <c r="I36" s="157" t="e">
        <f>IF(ROUND(VALUE(SUBSTITUTE(連結実質赤字比率に係る赤字・黒字の構成分析!I$34,"▲", "-")), 2) &gt;= 0, ABS(ROUND(VALUE(SUBSTITUTE(連結実質赤字比率に係る赤字・黒字の構成分析!I$34,"▲", "-")), 2)), NA())</f>
        <v>#VALUE!</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39.35</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631</v>
      </c>
      <c r="E42" s="158"/>
      <c r="F42" s="158"/>
      <c r="G42" s="158">
        <f>'実質公債費比率（分子）の構造'!L$52</f>
        <v>636</v>
      </c>
      <c r="H42" s="158"/>
      <c r="I42" s="158"/>
      <c r="J42" s="158">
        <f>'実質公債費比率（分子）の構造'!M$52</f>
        <v>638</v>
      </c>
      <c r="K42" s="158"/>
      <c r="L42" s="158"/>
      <c r="M42" s="158">
        <f>'実質公債費比率（分子）の構造'!N$52</f>
        <v>630</v>
      </c>
      <c r="N42" s="158"/>
      <c r="O42" s="158"/>
      <c r="P42" s="158">
        <f>'実質公債費比率（分子）の構造'!O$52</f>
        <v>614</v>
      </c>
    </row>
    <row r="43" spans="1:16" x14ac:dyDescent="0.2">
      <c r="A43" s="158" t="s">
        <v>16</v>
      </c>
      <c r="B43" s="158">
        <f>'実質公債費比率（分子）の構造'!K$51</f>
        <v>0</v>
      </c>
      <c r="C43" s="158"/>
      <c r="D43" s="158"/>
      <c r="E43" s="158">
        <f>'実質公債費比率（分子）の構造'!L$51</f>
        <v>0</v>
      </c>
      <c r="F43" s="158"/>
      <c r="G43" s="158"/>
      <c r="H43" s="158">
        <f>'実質公債費比率（分子）の構造'!M$51</f>
        <v>0</v>
      </c>
      <c r="I43" s="158"/>
      <c r="J43" s="158"/>
      <c r="K43" s="158">
        <f>'実質公債費比率（分子）の構造'!N$51</f>
        <v>0</v>
      </c>
      <c r="L43" s="158"/>
      <c r="M43" s="158"/>
      <c r="N43" s="158">
        <f>'実質公債費比率（分子）の構造'!O$51</f>
        <v>1</v>
      </c>
      <c r="O43" s="158"/>
      <c r="P43" s="158"/>
    </row>
    <row r="44" spans="1:16" x14ac:dyDescent="0.2">
      <c r="A44" s="158" t="s">
        <v>62</v>
      </c>
      <c r="B44" s="158">
        <f>'実質公債費比率（分子）の構造'!K$50</f>
        <v>1</v>
      </c>
      <c r="C44" s="158"/>
      <c r="D44" s="158"/>
      <c r="E44" s="158">
        <f>'実質公債費比率（分子）の構造'!L$50</f>
        <v>1</v>
      </c>
      <c r="F44" s="158"/>
      <c r="G44" s="158"/>
      <c r="H44" s="158">
        <f>'実質公債費比率（分子）の構造'!M$50</f>
        <v>1</v>
      </c>
      <c r="I44" s="158"/>
      <c r="J44" s="158"/>
      <c r="K44" s="158">
        <f>'実質公債費比率（分子）の構造'!N$50</f>
        <v>1</v>
      </c>
      <c r="L44" s="158"/>
      <c r="M44" s="158"/>
      <c r="N44" s="158">
        <f>'実質公債費比率（分子）の構造'!O$50</f>
        <v>1</v>
      </c>
      <c r="O44" s="158"/>
      <c r="P44" s="158"/>
    </row>
    <row r="45" spans="1:16" x14ac:dyDescent="0.2">
      <c r="A45" s="158" t="s">
        <v>63</v>
      </c>
      <c r="B45" s="158">
        <f>'実質公債費比率（分子）の構造'!K$49</f>
        <v>2</v>
      </c>
      <c r="C45" s="158"/>
      <c r="D45" s="158"/>
      <c r="E45" s="158">
        <f>'実質公債費比率（分子）の構造'!L$49</f>
        <v>2</v>
      </c>
      <c r="F45" s="158"/>
      <c r="G45" s="158"/>
      <c r="H45" s="158">
        <f>'実質公債費比率（分子）の構造'!M$49</f>
        <v>3</v>
      </c>
      <c r="I45" s="158"/>
      <c r="J45" s="158"/>
      <c r="K45" s="158">
        <f>'実質公債費比率（分子）の構造'!N$49</f>
        <v>3</v>
      </c>
      <c r="L45" s="158"/>
      <c r="M45" s="158"/>
      <c r="N45" s="158">
        <f>'実質公債費比率（分子）の構造'!O$49</f>
        <v>6</v>
      </c>
      <c r="O45" s="158"/>
      <c r="P45" s="158"/>
    </row>
    <row r="46" spans="1:16" x14ac:dyDescent="0.2">
      <c r="A46" s="158" t="s">
        <v>64</v>
      </c>
      <c r="B46" s="158">
        <f>'実質公債費比率（分子）の構造'!K$48</f>
        <v>123</v>
      </c>
      <c r="C46" s="158"/>
      <c r="D46" s="158"/>
      <c r="E46" s="158">
        <f>'実質公債費比率（分子）の構造'!L$48</f>
        <v>120</v>
      </c>
      <c r="F46" s="158"/>
      <c r="G46" s="158"/>
      <c r="H46" s="158">
        <f>'実質公債費比率（分子）の構造'!M$48</f>
        <v>119</v>
      </c>
      <c r="I46" s="158"/>
      <c r="J46" s="158"/>
      <c r="K46" s="158">
        <f>'実質公債費比率（分子）の構造'!N$48</f>
        <v>117</v>
      </c>
      <c r="L46" s="158"/>
      <c r="M46" s="158"/>
      <c r="N46" s="158">
        <f>'実質公債費比率（分子）の構造'!O$48</f>
        <v>120</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743</v>
      </c>
      <c r="C49" s="158"/>
      <c r="D49" s="158"/>
      <c r="E49" s="158">
        <f>'実質公債費比率（分子）の構造'!L$45</f>
        <v>745</v>
      </c>
      <c r="F49" s="158"/>
      <c r="G49" s="158"/>
      <c r="H49" s="158">
        <f>'実質公債費比率（分子）の構造'!M$45</f>
        <v>750</v>
      </c>
      <c r="I49" s="158"/>
      <c r="J49" s="158"/>
      <c r="K49" s="158">
        <f>'実質公債費比率（分子）の構造'!N$45</f>
        <v>743</v>
      </c>
      <c r="L49" s="158"/>
      <c r="M49" s="158"/>
      <c r="N49" s="158">
        <f>'実質公債費比率（分子）の構造'!O$45</f>
        <v>667</v>
      </c>
      <c r="O49" s="158"/>
      <c r="P49" s="158"/>
    </row>
    <row r="50" spans="1:16" x14ac:dyDescent="0.2">
      <c r="A50" s="158" t="s">
        <v>67</v>
      </c>
      <c r="B50" s="158" t="e">
        <f>NA()</f>
        <v>#N/A</v>
      </c>
      <c r="C50" s="158">
        <f>IF(ISNUMBER('実質公債費比率（分子）の構造'!K$53),'実質公債費比率（分子）の構造'!K$53,NA())</f>
        <v>238</v>
      </c>
      <c r="D50" s="158" t="e">
        <f>NA()</f>
        <v>#N/A</v>
      </c>
      <c r="E50" s="158" t="e">
        <f>NA()</f>
        <v>#N/A</v>
      </c>
      <c r="F50" s="158">
        <f>IF(ISNUMBER('実質公債費比率（分子）の構造'!L$53),'実質公債費比率（分子）の構造'!L$53,NA())</f>
        <v>232</v>
      </c>
      <c r="G50" s="158" t="e">
        <f>NA()</f>
        <v>#N/A</v>
      </c>
      <c r="H50" s="158" t="e">
        <f>NA()</f>
        <v>#N/A</v>
      </c>
      <c r="I50" s="158">
        <f>IF(ISNUMBER('実質公債費比率（分子）の構造'!M$53),'実質公債費比率（分子）の構造'!M$53,NA())</f>
        <v>235</v>
      </c>
      <c r="J50" s="158" t="e">
        <f>NA()</f>
        <v>#N/A</v>
      </c>
      <c r="K50" s="158" t="e">
        <f>NA()</f>
        <v>#N/A</v>
      </c>
      <c r="L50" s="158">
        <f>IF(ISNUMBER('実質公債費比率（分子）の構造'!N$53),'実質公債費比率（分子）の構造'!N$53,NA())</f>
        <v>234</v>
      </c>
      <c r="M50" s="158" t="e">
        <f>NA()</f>
        <v>#N/A</v>
      </c>
      <c r="N50" s="158" t="e">
        <f>NA()</f>
        <v>#N/A</v>
      </c>
      <c r="O50" s="158">
        <f>IF(ISNUMBER('実質公債費比率（分子）の構造'!O$53),'実質公債費比率（分子）の構造'!O$53,NA())</f>
        <v>181</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5963</v>
      </c>
      <c r="E56" s="157"/>
      <c r="F56" s="157"/>
      <c r="G56" s="157">
        <f>'将来負担比率（分子）の構造'!J$52</f>
        <v>5716</v>
      </c>
      <c r="H56" s="157"/>
      <c r="I56" s="157"/>
      <c r="J56" s="157">
        <f>'将来負担比率（分子）の構造'!K$52</f>
        <v>5664</v>
      </c>
      <c r="K56" s="157"/>
      <c r="L56" s="157"/>
      <c r="M56" s="157">
        <f>'将来負担比率（分子）の構造'!L$52</f>
        <v>5224</v>
      </c>
      <c r="N56" s="157"/>
      <c r="O56" s="157"/>
      <c r="P56" s="157">
        <f>'将来負担比率（分子）の構造'!M$52</f>
        <v>4799</v>
      </c>
    </row>
    <row r="57" spans="1:16" x14ac:dyDescent="0.2">
      <c r="A57" s="157" t="s">
        <v>42</v>
      </c>
      <c r="B57" s="157"/>
      <c r="C57" s="157"/>
      <c r="D57" s="157">
        <f>'将来負担比率（分子）の構造'!I$51</f>
        <v>9</v>
      </c>
      <c r="E57" s="157"/>
      <c r="F57" s="157"/>
      <c r="G57" s="157">
        <f>'将来負担比率（分子）の構造'!J$51</f>
        <v>6</v>
      </c>
      <c r="H57" s="157"/>
      <c r="I57" s="157"/>
      <c r="J57" s="157">
        <f>'将来負担比率（分子）の構造'!K$51</f>
        <v>11</v>
      </c>
      <c r="K57" s="157"/>
      <c r="L57" s="157"/>
      <c r="M57" s="157">
        <f>'将来負担比率（分子）の構造'!L$51</f>
        <v>18</v>
      </c>
      <c r="N57" s="157"/>
      <c r="O57" s="157"/>
      <c r="P57" s="157">
        <f>'将来負担比率（分子）の構造'!M$51</f>
        <v>18</v>
      </c>
    </row>
    <row r="58" spans="1:16" x14ac:dyDescent="0.2">
      <c r="A58" s="157" t="s">
        <v>41</v>
      </c>
      <c r="B58" s="157"/>
      <c r="C58" s="157"/>
      <c r="D58" s="157">
        <f>'将来負担比率（分子）の構造'!I$50</f>
        <v>1332</v>
      </c>
      <c r="E58" s="157"/>
      <c r="F58" s="157"/>
      <c r="G58" s="157">
        <f>'将来負担比率（分子）の構造'!J$50</f>
        <v>1690</v>
      </c>
      <c r="H58" s="157"/>
      <c r="I58" s="157"/>
      <c r="J58" s="157">
        <f>'将来負担比率（分子）の構造'!K$50</f>
        <v>1770</v>
      </c>
      <c r="K58" s="157"/>
      <c r="L58" s="157"/>
      <c r="M58" s="157">
        <f>'将来負担比率（分子）の構造'!L$50</f>
        <v>1865</v>
      </c>
      <c r="N58" s="157"/>
      <c r="O58" s="157"/>
      <c r="P58" s="157">
        <f>'将来負担比率（分子）の構造'!M$50</f>
        <v>1920</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202</v>
      </c>
      <c r="C62" s="157"/>
      <c r="D62" s="157"/>
      <c r="E62" s="157">
        <f>'将来負担比率（分子）の構造'!J$45</f>
        <v>185</v>
      </c>
      <c r="F62" s="157"/>
      <c r="G62" s="157"/>
      <c r="H62" s="157">
        <f>'将来負担比率（分子）の構造'!K$45</f>
        <v>170</v>
      </c>
      <c r="I62" s="157"/>
      <c r="J62" s="157"/>
      <c r="K62" s="157">
        <f>'将来負担比率（分子）の構造'!L$45</f>
        <v>132</v>
      </c>
      <c r="L62" s="157"/>
      <c r="M62" s="157"/>
      <c r="N62" s="157">
        <f>'将来負担比率（分子）の構造'!M$45</f>
        <v>254</v>
      </c>
      <c r="O62" s="157"/>
      <c r="P62" s="157"/>
    </row>
    <row r="63" spans="1:16" x14ac:dyDescent="0.2">
      <c r="A63" s="157" t="s">
        <v>34</v>
      </c>
      <c r="B63" s="157">
        <f>'将来負担比率（分子）の構造'!I$44</f>
        <v>230</v>
      </c>
      <c r="C63" s="157"/>
      <c r="D63" s="157"/>
      <c r="E63" s="157">
        <f>'将来負担比率（分子）の構造'!J$44</f>
        <v>2628</v>
      </c>
      <c r="F63" s="157"/>
      <c r="G63" s="157"/>
      <c r="H63" s="157">
        <f>'将来負担比率（分子）の構造'!K$44</f>
        <v>3480</v>
      </c>
      <c r="I63" s="157"/>
      <c r="J63" s="157"/>
      <c r="K63" s="157">
        <f>'将来負担比率（分子）の構造'!L$44</f>
        <v>3460</v>
      </c>
      <c r="L63" s="157"/>
      <c r="M63" s="157"/>
      <c r="N63" s="157">
        <f>'将来負担比率（分子）の構造'!M$44</f>
        <v>3479</v>
      </c>
      <c r="O63" s="157"/>
      <c r="P63" s="157"/>
    </row>
    <row r="64" spans="1:16" x14ac:dyDescent="0.2">
      <c r="A64" s="157" t="s">
        <v>33</v>
      </c>
      <c r="B64" s="157">
        <f>'将来負担比率（分子）の構造'!I$43</f>
        <v>1118</v>
      </c>
      <c r="C64" s="157"/>
      <c r="D64" s="157"/>
      <c r="E64" s="157">
        <f>'将来負担比率（分子）の構造'!J$43</f>
        <v>1033</v>
      </c>
      <c r="F64" s="157"/>
      <c r="G64" s="157"/>
      <c r="H64" s="157">
        <f>'将来負担比率（分子）の構造'!K$43</f>
        <v>988</v>
      </c>
      <c r="I64" s="157"/>
      <c r="J64" s="157"/>
      <c r="K64" s="157">
        <f>'将来負担比率（分子）の構造'!L$43</f>
        <v>901</v>
      </c>
      <c r="L64" s="157"/>
      <c r="M64" s="157"/>
      <c r="N64" s="157">
        <f>'将来負担比率（分子）の構造'!M$43</f>
        <v>825</v>
      </c>
      <c r="O64" s="157"/>
      <c r="P64" s="157"/>
    </row>
    <row r="65" spans="1:16" x14ac:dyDescent="0.2">
      <c r="A65" s="157" t="s">
        <v>32</v>
      </c>
      <c r="B65" s="157" t="str">
        <f>'将来負担比率（分子）の構造'!I$42</f>
        <v>-</v>
      </c>
      <c r="C65" s="157"/>
      <c r="D65" s="157"/>
      <c r="E65" s="157" t="str">
        <f>'将来負担比率（分子）の構造'!J$42</f>
        <v>-</v>
      </c>
      <c r="F65" s="157"/>
      <c r="G65" s="157"/>
      <c r="H65" s="157" t="str">
        <f>'将来負担比率（分子）の構造'!K$42</f>
        <v>-</v>
      </c>
      <c r="I65" s="157"/>
      <c r="J65" s="157"/>
      <c r="K65" s="157" t="str">
        <f>'将来負担比率（分子）の構造'!L$42</f>
        <v>-</v>
      </c>
      <c r="L65" s="157"/>
      <c r="M65" s="157"/>
      <c r="N65" s="157" t="str">
        <f>'将来負担比率（分子）の構造'!M$42</f>
        <v>-</v>
      </c>
      <c r="O65" s="157"/>
      <c r="P65" s="157"/>
    </row>
    <row r="66" spans="1:16" x14ac:dyDescent="0.2">
      <c r="A66" s="157" t="s">
        <v>31</v>
      </c>
      <c r="B66" s="157">
        <f>'将来負担比率（分子）の構造'!I$41</f>
        <v>5717</v>
      </c>
      <c r="C66" s="157"/>
      <c r="D66" s="157"/>
      <c r="E66" s="157">
        <f>'将来負担比率（分子）の構造'!J$41</f>
        <v>5191</v>
      </c>
      <c r="F66" s="157"/>
      <c r="G66" s="157"/>
      <c r="H66" s="157">
        <f>'将来負担比率（分子）の構造'!K$41</f>
        <v>4640</v>
      </c>
      <c r="I66" s="157"/>
      <c r="J66" s="157"/>
      <c r="K66" s="157">
        <f>'将来負担比率（分子）の構造'!L$41</f>
        <v>4195</v>
      </c>
      <c r="L66" s="157"/>
      <c r="M66" s="157"/>
      <c r="N66" s="157">
        <f>'将来負担比率（分子）の構造'!M$41</f>
        <v>3784</v>
      </c>
      <c r="O66" s="157"/>
      <c r="P66" s="157"/>
    </row>
    <row r="67" spans="1:16" x14ac:dyDescent="0.2">
      <c r="A67" s="157" t="s">
        <v>71</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1624</v>
      </c>
      <c r="G67" s="157" t="e">
        <f>NA()</f>
        <v>#N/A</v>
      </c>
      <c r="H67" s="157" t="e">
        <f>NA()</f>
        <v>#N/A</v>
      </c>
      <c r="I67" s="157">
        <f>IF(ISNUMBER('将来負担比率（分子）の構造'!K$53), IF('将来負担比率（分子）の構造'!K$53 &lt; 0, 0, '将来負担比率（分子）の構造'!K$53), NA())</f>
        <v>1833</v>
      </c>
      <c r="J67" s="157" t="e">
        <f>NA()</f>
        <v>#N/A</v>
      </c>
      <c r="K67" s="157" t="e">
        <f>NA()</f>
        <v>#N/A</v>
      </c>
      <c r="L67" s="157">
        <f>IF(ISNUMBER('将来負担比率（分子）の構造'!L$53), IF('将来負担比率（分子）の構造'!L$53 &lt; 0, 0, '将来負担比率（分子）の構造'!L$53), NA())</f>
        <v>1580</v>
      </c>
      <c r="M67" s="157" t="e">
        <f>NA()</f>
        <v>#N/A</v>
      </c>
      <c r="N67" s="157" t="e">
        <f>NA()</f>
        <v>#N/A</v>
      </c>
      <c r="O67" s="157">
        <f>IF(ISNUMBER('将来負担比率（分子）の構造'!M$53), IF('将来負担比率（分子）の構造'!M$53 &lt; 0, 0, '将来負担比率（分子）の構造'!M$53), NA())</f>
        <v>1606</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955</v>
      </c>
      <c r="C72" s="161">
        <f>基金残高に係る経年分析!G55</f>
        <v>811</v>
      </c>
      <c r="D72" s="161">
        <f>基金残高に係る経年分析!H55</f>
        <v>715</v>
      </c>
    </row>
    <row r="73" spans="1:16" x14ac:dyDescent="0.2">
      <c r="A73" s="160" t="s">
        <v>74</v>
      </c>
      <c r="B73" s="161">
        <f>基金残高に係る経年分析!F56</f>
        <v>71</v>
      </c>
      <c r="C73" s="161">
        <f>基金残高に係る経年分析!G56</f>
        <v>69</v>
      </c>
      <c r="D73" s="161">
        <f>基金残高に係る経年分析!H56</f>
        <v>21</v>
      </c>
    </row>
    <row r="74" spans="1:16" x14ac:dyDescent="0.2">
      <c r="A74" s="160" t="s">
        <v>75</v>
      </c>
      <c r="B74" s="161">
        <f>基金残高に係る経年分析!F57</f>
        <v>656</v>
      </c>
      <c r="C74" s="161">
        <f>基金残高に係る経年分析!G57</f>
        <v>885</v>
      </c>
      <c r="D74" s="161">
        <f>基金残高に係る経年分析!H57</f>
        <v>1087</v>
      </c>
    </row>
  </sheetData>
  <sheetProtection algorithmName="SHA-512" hashValue="xxMNX8ikEZbxdzPOWJ0g1ln1qwpLQXTLgmgbw/4BrW5FyJL374i5LHDKAnn9uV/XrJrUzdZ7xaw9ihPoTipnoQ==" saltValue="JawNeae2W/s707BQhfZMaA==" spinCount="100000" sheet="1" objects="1" scenarios="1"/>
  <phoneticPr fontId="2"/>
  <pageMargins left="0.78700000000000003" right="0.78700000000000003" top="0.98399999999999999" bottom="0.98399999999999999" header="0.51200000000000001" footer="0.51200000000000001"/>
  <pageSetup paperSize="9" orientation="portrait" verticalDpi="0"/>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6942E800E7F5AE4D8775FB3C3D11E095" ma:contentTypeVersion="12" ma:contentTypeDescription="新しいドキュメントを作成します。" ma:contentTypeScope="" ma:versionID="da704cad8f69dfa5f1c09e9dd38e4685">
  <xsd:schema xmlns:xsd="http://www.w3.org/2001/XMLSchema" xmlns:xs="http://www.w3.org/2001/XMLSchema" xmlns:p="http://schemas.microsoft.com/office/2006/metadata/properties" xmlns:ns2="6f89aeae-20a0-4c22-9ec2-42e6fbef08c8" targetNamespace="http://schemas.microsoft.com/office/2006/metadata/properties" ma:root="true" ma:fieldsID="ed97eab702fb44f1e4c640a861032ad9" ns2:_="">
    <xsd:import namespace="6f89aeae-20a0-4c22-9ec2-42e6fbef08c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f89aeae-20a0-4c22-9ec2-42e6fbef08c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a8428589-5cc2-4ead-9c5d-0de25533094f" ma:termSetId="09814cd3-568e-fe90-9814-8d621ff8fb84" ma:anchorId="fba54fb3-c3e1-fe81-a776-ca4b69148c4d" ma:open="true" ma:isKeyword="false">
      <xsd:complexType>
        <xsd:sequence>
          <xsd:element ref="pc:Terms" minOccurs="0" maxOccurs="1"/>
        </xsd:sequence>
      </xsd:complex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Location" ma:index="19" nillable="true" ma:displayName="Location" ma:descrip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6f89aeae-20a0-4c22-9ec2-42e6fbef08c8">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6BBCBF10-5AC5-4D40-881F-122A86380BA5}">
  <ds:schemaRefs>
    <ds:schemaRef ds:uri="http://schemas.microsoft.com/sharepoint/v3/contenttype/forms"/>
  </ds:schemaRefs>
</ds:datastoreItem>
</file>

<file path=customXml/itemProps2.xml><?xml version="1.0" encoding="utf-8"?>
<ds:datastoreItem xmlns:ds="http://schemas.openxmlformats.org/officeDocument/2006/customXml" ds:itemID="{91AEDF45-9543-4BAB-8529-3DE4ABED62E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f89aeae-20a0-4c22-9ec2-42e6fbef08c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71C04DE-7518-45F7-B0BB-ABA776F62B94}">
  <ds:schemaRefs>
    <ds:schemaRef ds:uri="http://schemas.microsoft.com/office/2006/metadata/properties"/>
    <ds:schemaRef ds:uri="http://schemas.microsoft.com/office/infopath/2007/PartnerControls"/>
    <ds:schemaRef ds:uri="6f89aeae-20a0-4c22-9ec2-42e6fbef08c8"/>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田口 千尋</cp:lastModifiedBy>
  <dcterms:modified xsi:type="dcterms:W3CDTF">2026-09-08T08:09:49Z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0x0101006942E800E7F5AE4D8775FB3C3D11E095</vt:lpwstr>
  </property>
</Properties>
</file>