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Box\市町村財政課\G_財政指導\00G_002_010_公会計\R08年度\04_地方公会計の整備により得られるストック情報に関する調査について\06_総務省から分析欄記載依頼\04　市町村のデータとりまとめ\"/>
    </mc:Choice>
  </mc:AlternateContent>
  <xr:revisionPtr revIDLastSave="0" documentId="13_ncr:1_{F11978E8-69CA-435F-BC95-2F4869238BBF}" xr6:coauthVersionLast="47" xr6:coauthVersionMax="47" xr10:uidLastSave="{00000000-0000-0000-0000-000000000000}"/>
  <bookViews>
    <workbookView xWindow="28690" yWindow="-1070" windowWidth="29020" windowHeight="1570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21" r:id="rId14"/>
    <sheet name="施設類型別ストック情報分析表①" sheetId="22" r:id="rId15"/>
    <sheet name="施設類型別ストック情報分析表②" sheetId="23"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4" i="10" l="1"/>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E36" i="10"/>
  <c r="AM36" i="10"/>
  <c r="C36" i="10"/>
  <c r="CO35" i="10"/>
  <c r="BE35" i="10"/>
  <c r="AM35" i="10"/>
  <c r="CO34" i="10"/>
  <c r="BW34" i="10"/>
  <c r="BW35" i="10" s="1"/>
  <c r="BW36" i="10" s="1"/>
  <c r="BW37" i="10" s="1"/>
  <c r="BW38" i="10" s="1"/>
  <c r="BW39" i="10" s="1"/>
  <c r="BW40" i="10" s="1"/>
  <c r="BW41" i="10" s="1"/>
  <c r="BW42" i="10" s="1"/>
  <c r="BW43" i="10" s="1"/>
  <c r="BE34" i="10"/>
  <c r="C34" i="10"/>
  <c r="C35" i="10" s="1"/>
  <c r="U34" i="10" s="1"/>
  <c r="U35" i="10" s="1"/>
  <c r="U36" i="10" s="1"/>
  <c r="AM34" i="10" l="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<sst xmlns="http://schemas.openxmlformats.org/spreadsheetml/2006/main" count="1161" uniqueCount="573">
  <si>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</si>
  <si>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</si>
  <si>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</si>
  <si>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</si>
  <si>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</si>
  <si>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</si>
  <si>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</si>
  <si>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</si>
  <si>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</si>
  <si>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</si>
  <si>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</si>
  <si>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</si>
  <si>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</si>
  <si>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</si>
  <si>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</si>
  <si>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</si>
  <si>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</si>
  <si>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</si>
  <si>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</si>
  <si>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</si>
  <si>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</si>
  <si>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</si>
  <si>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</si>
  <si>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</si>
  <si>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</si>
  <si>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</si>
  <si>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</si>
  <si>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</si>
  <si>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</si>
  <si>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</si>
  <si>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</si>
  <si>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</si>
  <si>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</si>
  <si>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</si>
  <si>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</si>
  <si>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</si>
  <si>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</si>
  <si>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</si>
  <si>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</si>
  <si>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</si>
  <si>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</si>
  <si>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</si>
  <si>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</si>
  <si>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</si>
  <si>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</si>
  <si>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</si>
  <si>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</si>
  <si>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</si>
  <si>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</si>
  <si>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</si>
  <si>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</si>
  <si>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</si>
  <si>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</si>
  <si>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</si>
  <si>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</si>
  <si>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</si>
  <si>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</si>
  <si>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</si>
  <si>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</si>
  <si>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</si>
  <si>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</si>
  <si>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</si>
  <si>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</si>
  <si>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</si>
  <si>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</si>
  <si>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</si>
  <si>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</si>
  <si>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</si>
  <si>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</si>
  <si>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</si>
  <si>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</si>
  <si>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</si>
  <si>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</si>
  <si>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</si>
  <si>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</si>
  <si>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</si>
  <si>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</si>
  <si>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</si>
  <si>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</si>
  <si>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福島県</t>
    <phoneticPr fontId="5"/>
  </si>
  <si>
    <t>市町村類型</t>
    <phoneticPr fontId="5"/>
  </si>
  <si>
    <t>Ⅰ－０</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</si>
  <si>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</si>
  <si>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</si>
  <si>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</si>
  <si>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</si>
  <si>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</si>
  <si>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</si>
  <si>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</si>
  <si>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</si>
  <si>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</si>
  <si>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</si>
  <si>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</si>
  <si>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</si>
  <si>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湯川村</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</si>
  <si>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</si>
  <si>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</si>
  <si>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</si>
  <si>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</si>
  <si>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</si>
  <si>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</si>
  <si>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</si>
  <si>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</si>
  <si>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</si>
  <si>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</si>
  <si>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</si>
  <si>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</si>
  <si>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</si>
  <si>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</si>
  <si>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</si>
  <si>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</si>
  <si>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</si>
  <si>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</si>
  <si>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</si>
  <si>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</si>
  <si>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</si>
  <si>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</si>
  <si>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-3.9</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</si>
  <si>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</si>
  <si>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</si>
  <si>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</si>
  <si>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</si>
  <si>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</si>
  <si>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</si>
  <si>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</si>
  <si>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</si>
  <si>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</si>
  <si>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</si>
  <si>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</si>
  <si>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</si>
  <si>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</si>
  <si>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</si>
  <si>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</si>
  <si>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</si>
  <si>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</si>
  <si>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</si>
  <si>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</si>
  <si>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</si>
  <si>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</si>
  <si>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</si>
  <si>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</si>
  <si>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-2.3</t>
    <phoneticPr fontId="5"/>
  </si>
  <si>
    <t>基準財政需要額</t>
    <phoneticPr fontId="25"/>
  </si>
  <si>
    <t>うち日本人(％)</t>
    <phoneticPr fontId="5"/>
  </si>
  <si>
    <t>-2.4</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</si>
  <si>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</si>
  <si>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</si>
  <si>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</si>
  <si>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</si>
  <si>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</si>
  <si>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</si>
  <si>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</si>
  <si>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</si>
  <si>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</si>
  <si>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</si>
  <si>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</si>
  <si>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</si>
  <si>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</si>
  <si>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</si>
  <si>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</si>
  <si>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</si>
  <si>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</si>
  <si>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</si>
  <si>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</si>
  <si>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</si>
  <si>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</si>
  <si>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</si>
  <si>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</si>
  <si>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</si>
  <si>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</si>
  <si>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</si>
  <si>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</si>
  <si>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</si>
  <si>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</si>
  <si>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</si>
  <si>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</si>
  <si>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</si>
  <si>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</si>
  <si>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</si>
  <si>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</si>
  <si>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</si>
  <si>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</si>
  <si>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</si>
  <si>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</si>
  <si>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</si>
  <si>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</si>
  <si>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</si>
  <si>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</si>
  <si>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</si>
  <si>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</si>
  <si>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</si>
  <si>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</si>
  <si>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</si>
  <si>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</si>
  <si>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</si>
  <si>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</si>
  <si>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</si>
  <si>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</si>
  <si>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</si>
  <si>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</si>
  <si>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</si>
  <si>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</si>
  <si>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</si>
  <si>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福島県湯川村</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</si>
  <si>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</si>
  <si>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</si>
  <si>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</si>
  <si>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</si>
  <si>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</si>
  <si>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</si>
  <si>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</si>
  <si>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</si>
  <si>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</si>
  <si>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</si>
  <si>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</si>
  <si>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</si>
  <si>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</si>
  <si>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</si>
  <si>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</si>
  <si>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</si>
  <si>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</si>
  <si>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</si>
  <si>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</si>
  <si>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</si>
  <si>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</si>
  <si>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</si>
  <si>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</si>
  <si>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</si>
  <si>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</si>
  <si>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</si>
  <si>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</si>
  <si>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</si>
  <si>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</si>
  <si>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</si>
  <si>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</si>
  <si>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</si>
  <si>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</si>
  <si>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</si>
  <si>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</si>
  <si>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</si>
  <si>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</si>
  <si>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</si>
  <si>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</si>
  <si>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</si>
  <si>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</si>
  <si>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</si>
  <si>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</si>
  <si>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</si>
  <si>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</si>
  <si>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</si>
  <si>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</si>
  <si>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</si>
  <si>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</si>
  <si>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</si>
  <si>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</si>
  <si>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</si>
  <si>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</si>
  <si>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</si>
  <si>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</si>
  <si>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</si>
  <si>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</si>
  <si>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</si>
  <si>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</si>
  <si>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</si>
  <si>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</si>
  <si>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</si>
  <si>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</si>
  <si>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</si>
  <si>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</si>
  <si>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</si>
  <si>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</si>
  <si>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</si>
  <si>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</si>
  <si>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</si>
  <si>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</si>
  <si>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</si>
  <si>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</si>
  <si>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</si>
  <si>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</si>
  <si>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</si>
  <si>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</si>
  <si>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</si>
  <si>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</si>
  <si>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</si>
  <si>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</si>
  <si>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</si>
  <si>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</si>
  <si>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</si>
  <si>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</si>
  <si>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</si>
  <si>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</si>
  <si>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</si>
  <si>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</si>
  <si>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</si>
  <si>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</si>
  <si>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</si>
  <si>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</si>
  <si>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</si>
  <si>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</si>
  <si>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</si>
  <si>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</si>
  <si>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</si>
  <si>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</si>
  <si>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</si>
  <si>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</si>
  <si>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</si>
  <si>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</si>
  <si>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</si>
  <si>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</si>
  <si>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</si>
  <si>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</si>
  <si>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</si>
  <si>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</si>
  <si>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</si>
  <si>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</si>
  <si>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</si>
  <si>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</si>
  <si>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</si>
  <si>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</si>
  <si>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</si>
  <si>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</si>
  <si>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</si>
  <si>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</si>
  <si>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</si>
  <si>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</si>
  <si>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</si>
  <si>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</si>
  <si>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</si>
  <si>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</si>
  <si>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</si>
  <si>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</si>
  <si>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</si>
  <si>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</si>
  <si>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</si>
  <si>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</si>
  <si>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</si>
  <si>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</si>
  <si>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</si>
  <si>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</si>
  <si>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</si>
  <si>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</si>
  <si>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</si>
  <si>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</si>
  <si>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</si>
  <si>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</si>
  <si>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</si>
  <si>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</si>
  <si>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</si>
  <si>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</si>
  <si>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</si>
  <si>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</si>
  <si>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</si>
  <si>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</si>
  <si>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</si>
  <si>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福島県湯川村</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</si>
  <si>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</si>
  <si>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</si>
  <si>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</si>
  <si>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</si>
  <si>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</si>
  <si>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</si>
  <si>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</si>
  <si>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</si>
  <si>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</si>
  <si>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</si>
  <si>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</si>
  <si>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</si>
  <si>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</si>
  <si>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</si>
  <si>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</si>
  <si>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</si>
  <si>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</si>
  <si>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</si>
  <si>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</si>
  <si>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</si>
  <si>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墓地事業特別会計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</si>
  <si>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</si>
  <si>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</si>
  <si>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</si>
  <si>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</si>
  <si>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</si>
  <si>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</si>
  <si>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</si>
  <si>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</si>
  <si>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</si>
  <si>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</si>
  <si>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</si>
  <si>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</si>
  <si>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</si>
  <si>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</si>
  <si>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</si>
  <si>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</si>
  <si>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湯川村下水道事業会計</t>
    <phoneticPr fontId="5"/>
  </si>
  <si>
    <t>法適用企業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</si>
  <si>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</si>
  <si>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</si>
  <si>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</si>
  <si>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</si>
  <si>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</si>
  <si>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</si>
  <si>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</si>
  <si>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</si>
  <si>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</si>
  <si>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</si>
  <si>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</si>
  <si>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</si>
  <si>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</si>
  <si>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</si>
  <si>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</si>
  <si>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</si>
  <si>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</si>
  <si>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</si>
  <si>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</si>
  <si>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</si>
  <si>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</si>
  <si>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</si>
  <si>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</si>
  <si>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</si>
  <si>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</si>
  <si>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</si>
  <si>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</si>
  <si>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</si>
  <si>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</si>
  <si>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</si>
  <si>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</si>
  <si>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</si>
  <si>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</si>
  <si>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</si>
  <si>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</si>
  <si>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</si>
  <si>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</si>
  <si>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</si>
  <si>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</si>
  <si>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</si>
  <si>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</si>
  <si>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</si>
  <si>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</si>
  <si>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</si>
  <si>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</si>
  <si>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</si>
  <si>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</si>
  <si>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</si>
  <si>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</si>
  <si>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</si>
  <si>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</si>
  <si>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</si>
  <si>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</si>
  <si>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</si>
  <si>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</si>
  <si>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</si>
  <si>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</si>
  <si>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</si>
  <si>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</si>
  <si>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</si>
  <si>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</si>
  <si>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</si>
  <si>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</si>
  <si>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</si>
  <si>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</si>
  <si>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</si>
  <si>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</si>
  <si>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</si>
  <si>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</si>
  <si>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</si>
  <si>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</si>
  <si>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</si>
  <si>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</si>
  <si>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</si>
  <si>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</si>
  <si>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</si>
  <si>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</si>
  <si>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</si>
  <si>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</si>
  <si>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</si>
  <si>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</si>
  <si>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</si>
  <si>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</si>
  <si>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</si>
  <si>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</si>
  <si>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</si>
  <si>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</si>
  <si>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</si>
  <si>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</si>
  <si>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</si>
  <si>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</si>
  <si>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</si>
  <si>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</si>
  <si>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</si>
  <si>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</si>
  <si>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</si>
  <si>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</si>
  <si>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</si>
  <si>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</si>
  <si>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</si>
  <si>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</si>
  <si>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</si>
  <si>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</si>
  <si>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</si>
  <si>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</si>
  <si>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</si>
  <si>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</si>
  <si>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</si>
  <si>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</si>
  <si>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</si>
  <si>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</si>
  <si>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</si>
  <si>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</si>
  <si>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</si>
  <si>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</si>
  <si>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</si>
  <si>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</si>
  <si>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</si>
  <si>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</si>
  <si>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</si>
  <si>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</si>
  <si>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</si>
  <si>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</si>
  <si>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</si>
  <si>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</si>
  <si>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</si>
  <si>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</si>
  <si>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</si>
  <si>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</si>
  <si>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</si>
  <si>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</si>
  <si>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</si>
  <si>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</si>
  <si>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</si>
  <si>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</si>
  <si>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1.53</t>
  </si>
  <si>
    <t>▲ 0.09</t>
  </si>
  <si>
    <t>▲ 4.85</t>
  </si>
  <si>
    <t>▲ 6.67</t>
  </si>
  <si>
    <t>一般会計</t>
  </si>
  <si>
    <t>介護保険特別会計</t>
  </si>
  <si>
    <t>湯川村下水道事業会計</t>
  </si>
  <si>
    <t>国民健康保険特別会計</t>
  </si>
  <si>
    <t>後期高齢者医療特別会計</t>
  </si>
  <si>
    <t>墓地事業特別会計</t>
  </si>
  <si>
    <t>その他会計（赤字）</t>
  </si>
  <si>
    <t>その他会計（黒字）</t>
  </si>
  <si>
    <t>R02</t>
    <phoneticPr fontId="5"/>
  </si>
  <si>
    <t>R03</t>
    <phoneticPr fontId="5"/>
  </si>
  <si>
    <t>R04</t>
    <phoneticPr fontId="5"/>
  </si>
  <si>
    <t>R05</t>
    <phoneticPr fontId="5"/>
  </si>
  <si>
    <t>R06</t>
    <phoneticPr fontId="5"/>
  </si>
  <si>
    <t>磐梯町外一市二町一ヶ村組合</t>
    <rPh sb="0" eb="4">
      <t>バンダイマチホカ</t>
    </rPh>
    <rPh sb="4" eb="6">
      <t>イッシ</t>
    </rPh>
    <rPh sb="6" eb="8">
      <t>ニチョウ</t>
    </rPh>
    <rPh sb="8" eb="11">
      <t>イチカソン</t>
    </rPh>
    <rPh sb="11" eb="13">
      <t>クミアイ</t>
    </rPh>
    <phoneticPr fontId="2"/>
  </si>
  <si>
    <t>福島県市町村総合事務組合一般会計</t>
    <rPh sb="0" eb="3">
      <t>フクシマケン</t>
    </rPh>
    <rPh sb="3" eb="6">
      <t>シチョウソン</t>
    </rPh>
    <rPh sb="6" eb="8">
      <t>ソウゴウ</t>
    </rPh>
    <rPh sb="8" eb="10">
      <t>ジム</t>
    </rPh>
    <rPh sb="10" eb="12">
      <t>クミアイ</t>
    </rPh>
    <rPh sb="12" eb="14">
      <t>イッパン</t>
    </rPh>
    <rPh sb="14" eb="16">
      <t>カイケイ</t>
    </rPh>
    <phoneticPr fontId="2"/>
  </si>
  <si>
    <t>福島県市町村総合事務組合消防補償等特別会計</t>
    <rPh sb="0" eb="3">
      <t>フクシマケン</t>
    </rPh>
    <rPh sb="3" eb="6">
      <t>シチョウソン</t>
    </rPh>
    <rPh sb="6" eb="8">
      <t>ソウゴウ</t>
    </rPh>
    <rPh sb="8" eb="10">
      <t>ジム</t>
    </rPh>
    <rPh sb="10" eb="12">
      <t>クミアイ</t>
    </rPh>
    <rPh sb="12" eb="14">
      <t>ショウボウ</t>
    </rPh>
    <rPh sb="14" eb="16">
      <t>ホショウ</t>
    </rPh>
    <rPh sb="16" eb="17">
      <t>トウ</t>
    </rPh>
    <rPh sb="17" eb="19">
      <t>トクベツ</t>
    </rPh>
    <rPh sb="19" eb="21">
      <t>カイケイ</t>
    </rPh>
    <phoneticPr fontId="2"/>
  </si>
  <si>
    <t>福島県市町村総合事務組合消防賞じゅつ金特別会計</t>
    <rPh sb="0" eb="3">
      <t>フクシマケン</t>
    </rPh>
    <rPh sb="3" eb="6">
      <t>シチョウソン</t>
    </rPh>
    <rPh sb="6" eb="8">
      <t>ソウゴウ</t>
    </rPh>
    <rPh sb="8" eb="10">
      <t>ジム</t>
    </rPh>
    <rPh sb="10" eb="12">
      <t>クミアイ</t>
    </rPh>
    <rPh sb="12" eb="14">
      <t>ショウボウ</t>
    </rPh>
    <rPh sb="14" eb="15">
      <t>ショウ</t>
    </rPh>
    <rPh sb="18" eb="19">
      <t>キン</t>
    </rPh>
    <rPh sb="19" eb="21">
      <t>トクベツ</t>
    </rPh>
    <rPh sb="21" eb="23">
      <t>カイケイ</t>
    </rPh>
    <phoneticPr fontId="2"/>
  </si>
  <si>
    <t>福島県市町村総合事務組合非常勤職員公務災害補償特別会計</t>
    <rPh sb="0" eb="3">
      <t>フクシマケン</t>
    </rPh>
    <rPh sb="3" eb="12">
      <t>シチョウソンソウゴウジムクミアイ</t>
    </rPh>
    <rPh sb="12" eb="15">
      <t>ヒジョウキン</t>
    </rPh>
    <rPh sb="15" eb="17">
      <t>ショクイン</t>
    </rPh>
    <rPh sb="17" eb="19">
      <t>コウム</t>
    </rPh>
    <rPh sb="19" eb="21">
      <t>サイガイ</t>
    </rPh>
    <rPh sb="21" eb="23">
      <t>ホショウ</t>
    </rPh>
    <rPh sb="23" eb="25">
      <t>トクベツ</t>
    </rPh>
    <rPh sb="25" eb="27">
      <t>カイケイ</t>
    </rPh>
    <phoneticPr fontId="2"/>
  </si>
  <si>
    <t>福島県市町村総合事務組合自治会館管理特別会計</t>
    <rPh sb="0" eb="3">
      <t>フクシマケン</t>
    </rPh>
    <rPh sb="3" eb="12">
      <t>シチョウソンソウゴウジムクミアイ</t>
    </rPh>
    <rPh sb="12" eb="14">
      <t>ジチ</t>
    </rPh>
    <rPh sb="14" eb="16">
      <t>カイカン</t>
    </rPh>
    <rPh sb="16" eb="18">
      <t>カンリ</t>
    </rPh>
    <rPh sb="18" eb="20">
      <t>トクベツ</t>
    </rPh>
    <rPh sb="20" eb="22">
      <t>カイケイ</t>
    </rPh>
    <phoneticPr fontId="2"/>
  </si>
  <si>
    <t>福島県後期高齢者医療広域連合一般会計</t>
    <rPh sb="0" eb="3">
      <t>フクシマケン</t>
    </rPh>
    <rPh sb="3" eb="5">
      <t>コウキ</t>
    </rPh>
    <rPh sb="5" eb="8">
      <t>コウレイシャ</t>
    </rPh>
    <rPh sb="8" eb="10">
      <t>イリョウ</t>
    </rPh>
    <rPh sb="10" eb="12">
      <t>コウイキ</t>
    </rPh>
    <rPh sb="12" eb="14">
      <t>レンゴウ</t>
    </rPh>
    <rPh sb="14" eb="16">
      <t>イッパン</t>
    </rPh>
    <rPh sb="16" eb="18">
      <t>カイケイ</t>
    </rPh>
    <phoneticPr fontId="2"/>
  </si>
  <si>
    <t>福島県後期高齢者医療広域連合後期高齢者医療特別会計</t>
    <rPh sb="0" eb="3">
      <t>フクシマケン</t>
    </rPh>
    <rPh sb="3" eb="10">
      <t>コウキコウレイシャイリョウ</t>
    </rPh>
    <rPh sb="10" eb="12">
      <t>コウイキ</t>
    </rPh>
    <rPh sb="12" eb="14">
      <t>レンゴウ</t>
    </rPh>
    <rPh sb="14" eb="16">
      <t>コウキ</t>
    </rPh>
    <rPh sb="16" eb="19">
      <t>コウレイシャ</t>
    </rPh>
    <rPh sb="19" eb="21">
      <t>イリョウ</t>
    </rPh>
    <rPh sb="21" eb="23">
      <t>トクベツ</t>
    </rPh>
    <rPh sb="23" eb="25">
      <t>カイケイ</t>
    </rPh>
    <phoneticPr fontId="2"/>
  </si>
  <si>
    <t>会津若松地方広域市町村圏整備組合一般会計</t>
    <phoneticPr fontId="2"/>
  </si>
  <si>
    <t>会津若松地方広域市町村圏整備組合水道用水供給事業会計</t>
    <rPh sb="16" eb="20">
      <t>スイドウヨウスイ</t>
    </rPh>
    <rPh sb="20" eb="24">
      <t>キョウキュウジギョウ</t>
    </rPh>
    <phoneticPr fontId="2"/>
  </si>
  <si>
    <t>株式会社　湯川会津坂下</t>
    <rPh sb="0" eb="4">
      <t>カブシキガイシャ</t>
    </rPh>
    <rPh sb="5" eb="7">
      <t>ユガワ</t>
    </rPh>
    <rPh sb="7" eb="9">
      <t>アイヅ</t>
    </rPh>
    <rPh sb="9" eb="11">
      <t>バンゲ</t>
    </rPh>
    <phoneticPr fontId="2"/>
  </si>
  <si>
    <t>株式会社　会津湯川ファーム</t>
    <rPh sb="0" eb="4">
      <t>カブシキガイシャ</t>
    </rPh>
    <rPh sb="5" eb="7">
      <t>アイヅ</t>
    </rPh>
    <rPh sb="7" eb="9">
      <t>ユガワ</t>
    </rPh>
    <phoneticPr fontId="2"/>
  </si>
  <si>
    <t>ふるさと創生基金</t>
    <phoneticPr fontId="5"/>
  </si>
  <si>
    <t>公共施設等整備基金</t>
    <phoneticPr fontId="5"/>
  </si>
  <si>
    <t>ふるさと納税基金</t>
    <rPh sb="4" eb="6">
      <t>ノウゼイ</t>
    </rPh>
    <rPh sb="6" eb="8">
      <t>キキン</t>
    </rPh>
    <phoneticPr fontId="5"/>
  </si>
  <si>
    <t>地域福祉基金</t>
    <phoneticPr fontId="5"/>
  </si>
  <si>
    <t>地域振興開発促進基金</t>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</si>
  <si>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</si>
  <si>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</si>
  <si>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ここに入力</t>
    <rPh sb="3" eb="5">
      <t>ニュウリョク</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</si>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</sst>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9">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1">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66" xfId="8"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0" fontId="20" fillId="0" borderId="7" xfId="8" applyFont="1" applyBorder="1" applyAlignment="1">
      <alignment horizontal="left" vertical="center"/>
    </xf>
    <xf numFmtId="49" fontId="20" fillId="0" borderId="0" xfId="8" applyNumberFormat="1" applyFont="1" applyAlignment="1">
      <alignment horizontal="center" vertical="center"/>
    </xf>
    <xf numFmtId="0" fontId="20" fillId="0" borderId="74" xfId="8" applyFont="1" applyBorder="1" applyAlignment="1">
      <alignment horizontal="center"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4" fillId="0" borderId="71" xfId="9"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4" fillId="6" borderId="75" xfId="12" applyFont="1" applyFill="1" applyBorder="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31"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181" fontId="20" fillId="0" borderId="65" xfId="11" applyNumberFormat="1" applyFont="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178" fontId="20" fillId="0" borderId="87"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187" fontId="1" fillId="6" borderId="188" xfId="17" applyNumberFormat="1" applyFont="1" applyFill="1" applyBorder="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D3F614F7-DDD8-4A24-9731-1378843F7462}"/>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301035</c:v>
                </c:pt>
                <c:pt idx="1">
                  <c:v>277467</c:v>
                </c:pt>
                <c:pt idx="2">
                  <c:v>282256</c:v>
                </c:pt>
                <c:pt idx="3">
                  <c:v>295341</c:v>
                </c:pt>
                <c:pt idx="4">
                  <c:v>292845</c:v>
                </c:pt>
              </c:numCache>
            </c:numRef>
          </c:val>
          <c:smooth val="0"/>
          <c:extLst>
            <c:ext xmlns:c16="http://schemas.microsoft.com/office/drawing/2014/chart" uri="{C3380CC4-5D6E-409C-BE32-E72D297353CC}">
              <c16:uniqueId val="{00000000-FB3A-4FA9-9503-6FB954263A53}"/>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177100</c:v>
                </c:pt>
                <c:pt idx="1">
                  <c:v>42610</c:v>
                </c:pt>
                <c:pt idx="2">
                  <c:v>17223</c:v>
                </c:pt>
                <c:pt idx="3">
                  <c:v>6243</c:v>
                </c:pt>
                <c:pt idx="4">
                  <c:v>28151</c:v>
                </c:pt>
              </c:numCache>
            </c:numRef>
          </c:val>
          <c:smooth val="0"/>
          <c:extLst>
            <c:ext xmlns:c16="http://schemas.microsoft.com/office/drawing/2014/chart" uri="{C3380CC4-5D6E-409C-BE32-E72D297353CC}">
              <c16:uniqueId val="{00000001-FB3A-4FA9-9503-6FB954263A53}"/>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4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6.26</c:v>
                </c:pt>
                <c:pt idx="1">
                  <c:v>5.56</c:v>
                </c:pt>
                <c:pt idx="2">
                  <c:v>5.05</c:v>
                </c:pt>
                <c:pt idx="3">
                  <c:v>4.3</c:v>
                </c:pt>
                <c:pt idx="4">
                  <c:v>4.95</c:v>
                </c:pt>
              </c:numCache>
            </c:numRef>
          </c:val>
          <c:extLst>
            <c:ext xmlns:c16="http://schemas.microsoft.com/office/drawing/2014/chart" uri="{C3380CC4-5D6E-409C-BE32-E72D297353CC}">
              <c16:uniqueId val="{00000000-3741-4111-A902-169C58A090FD}"/>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44.85</c:v>
                </c:pt>
                <c:pt idx="1">
                  <c:v>43.99</c:v>
                </c:pt>
                <c:pt idx="2">
                  <c:v>44.59</c:v>
                </c:pt>
                <c:pt idx="3">
                  <c:v>39.49</c:v>
                </c:pt>
                <c:pt idx="4">
                  <c:v>31.1</c:v>
                </c:pt>
              </c:numCache>
            </c:numRef>
          </c:val>
          <c:extLst>
            <c:ext xmlns:c16="http://schemas.microsoft.com/office/drawing/2014/chart" uri="{C3380CC4-5D6E-409C-BE32-E72D297353CC}">
              <c16:uniqueId val="{00000001-3741-4111-A902-169C58A090FD}"/>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-1.53</c:v>
                </c:pt>
                <c:pt idx="1">
                  <c:v>2.69</c:v>
                </c:pt>
                <c:pt idx="2">
                  <c:v>-0.09</c:v>
                </c:pt>
                <c:pt idx="3">
                  <c:v>-4.8499999999999996</c:v>
                </c:pt>
                <c:pt idx="4">
                  <c:v>-6.67</c:v>
                </c:pt>
              </c:numCache>
            </c:numRef>
          </c:val>
          <c:smooth val="0"/>
          <c:extLst>
            <c:ext xmlns:c16="http://schemas.microsoft.com/office/drawing/2014/chart" uri="{C3380CC4-5D6E-409C-BE32-E72D297353CC}">
              <c16:uniqueId val="{00000002-3741-4111-A902-169C58A090FD}"/>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0.26</c:v>
                </c:pt>
                <c:pt idx="2">
                  <c:v>#N/A</c:v>
                </c:pt>
                <c:pt idx="3">
                  <c:v>0.32</c:v>
                </c:pt>
                <c:pt idx="4">
                  <c:v>#N/A</c:v>
                </c:pt>
                <c:pt idx="5">
                  <c:v>0.38</c:v>
                </c:pt>
                <c:pt idx="6">
                  <c:v>#N/A</c:v>
                </c:pt>
                <c:pt idx="7">
                  <c:v>2.4300000000000002</c:v>
                </c:pt>
                <c:pt idx="8">
                  <c:v>0</c:v>
                </c:pt>
                <c:pt idx="9">
                  <c:v>0</c:v>
                </c:pt>
              </c:numCache>
            </c:numRef>
          </c:val>
          <c:extLst>
            <c:ext xmlns:c16="http://schemas.microsoft.com/office/drawing/2014/chart" uri="{C3380CC4-5D6E-409C-BE32-E72D297353CC}">
              <c16:uniqueId val="{00000000-EDCC-4EF4-A891-E2CF3F2AC3E3}"/>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EDCC-4EF4-A891-E2CF3F2AC3E3}"/>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EDCC-4EF4-A891-E2CF3F2AC3E3}"/>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EDCC-4EF4-A891-E2CF3F2AC3E3}"/>
            </c:ext>
          </c:extLst>
        </c:ser>
        <c:ser>
          <c:idx val="4"/>
          <c:order val="4"/>
          <c:tx>
            <c:strRef>
              <c:f>データシート!$A$31</c:f>
              <c:strCache>
                <c:ptCount val="1"/>
                <c:pt idx="0">
                  <c:v>墓地事業特別会計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c:v>
                </c:pt>
                <c:pt idx="2">
                  <c:v>#N/A</c:v>
                </c:pt>
                <c:pt idx="3">
                  <c:v>0</c:v>
                </c:pt>
                <c:pt idx="4">
                  <c:v>#N/A</c:v>
                </c:pt>
                <c:pt idx="5">
                  <c:v>0.01</c:v>
                </c:pt>
                <c:pt idx="6">
                  <c:v>#N/A</c:v>
                </c:pt>
                <c:pt idx="7">
                  <c:v>0</c:v>
                </c:pt>
                <c:pt idx="8">
                  <c:v>#N/A</c:v>
                </c:pt>
                <c:pt idx="9">
                  <c:v>0</c:v>
                </c:pt>
              </c:numCache>
            </c:numRef>
          </c:val>
          <c:extLst>
            <c:ext xmlns:c16="http://schemas.microsoft.com/office/drawing/2014/chart" uri="{C3380CC4-5D6E-409C-BE32-E72D297353CC}">
              <c16:uniqueId val="{00000004-EDCC-4EF4-A891-E2CF3F2AC3E3}"/>
            </c:ext>
          </c:extLst>
        </c:ser>
        <c:ser>
          <c:idx val="5"/>
          <c:order val="5"/>
          <c:tx>
            <c:strRef>
              <c:f>データシート!$A$32</c:f>
              <c:strCache>
                <c:ptCount val="1"/>
                <c:pt idx="0">
                  <c:v>後期高齢者医療特別会計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0.02</c:v>
                </c:pt>
                <c:pt idx="2">
                  <c:v>#N/A</c:v>
                </c:pt>
                <c:pt idx="3">
                  <c:v>0.01</c:v>
                </c:pt>
                <c:pt idx="4">
                  <c:v>#N/A</c:v>
                </c:pt>
                <c:pt idx="5">
                  <c:v>0</c:v>
                </c:pt>
                <c:pt idx="6">
                  <c:v>#N/A</c:v>
                </c:pt>
                <c:pt idx="7">
                  <c:v>0</c:v>
                </c:pt>
                <c:pt idx="8">
                  <c:v>#N/A</c:v>
                </c:pt>
                <c:pt idx="9">
                  <c:v>0.01</c:v>
                </c:pt>
              </c:numCache>
            </c:numRef>
          </c:val>
          <c:extLst>
            <c:ext xmlns:c16="http://schemas.microsoft.com/office/drawing/2014/chart" uri="{C3380CC4-5D6E-409C-BE32-E72D297353CC}">
              <c16:uniqueId val="{00000005-EDCC-4EF4-A891-E2CF3F2AC3E3}"/>
            </c:ext>
          </c:extLst>
        </c:ser>
        <c:ser>
          <c:idx val="6"/>
          <c:order val="6"/>
          <c:tx>
            <c:strRef>
              <c:f>データシート!$A$33</c:f>
              <c:strCache>
                <c:ptCount val="1"/>
                <c:pt idx="0">
                  <c:v>国民健康保険特別会計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0.42</c:v>
                </c:pt>
                <c:pt idx="2">
                  <c:v>#N/A</c:v>
                </c:pt>
                <c:pt idx="3">
                  <c:v>0.68</c:v>
                </c:pt>
                <c:pt idx="4">
                  <c:v>#N/A</c:v>
                </c:pt>
                <c:pt idx="5">
                  <c:v>0.5</c:v>
                </c:pt>
                <c:pt idx="6">
                  <c:v>#N/A</c:v>
                </c:pt>
                <c:pt idx="7">
                  <c:v>0.48</c:v>
                </c:pt>
                <c:pt idx="8">
                  <c:v>#N/A</c:v>
                </c:pt>
                <c:pt idx="9">
                  <c:v>0.15</c:v>
                </c:pt>
              </c:numCache>
            </c:numRef>
          </c:val>
          <c:extLst>
            <c:ext xmlns:c16="http://schemas.microsoft.com/office/drawing/2014/chart" uri="{C3380CC4-5D6E-409C-BE32-E72D297353CC}">
              <c16:uniqueId val="{00000006-EDCC-4EF4-A891-E2CF3F2AC3E3}"/>
            </c:ext>
          </c:extLst>
        </c:ser>
        <c:ser>
          <c:idx val="7"/>
          <c:order val="7"/>
          <c:tx>
            <c:strRef>
              <c:f>データシート!$A$34</c:f>
              <c:strCache>
                <c:ptCount val="1"/>
                <c:pt idx="0">
                  <c:v>湯川村下水道事業会計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0</c:v>
                </c:pt>
                <c:pt idx="1">
                  <c:v>0</c:v>
                </c:pt>
                <c:pt idx="2">
                  <c:v>0</c:v>
                </c:pt>
                <c:pt idx="3">
                  <c:v>0</c:v>
                </c:pt>
                <c:pt idx="4">
                  <c:v>0</c:v>
                </c:pt>
                <c:pt idx="5">
                  <c:v>0</c:v>
                </c:pt>
                <c:pt idx="6">
                  <c:v>0</c:v>
                </c:pt>
                <c:pt idx="7">
                  <c:v>0</c:v>
                </c:pt>
                <c:pt idx="8">
                  <c:v>#N/A</c:v>
                </c:pt>
                <c:pt idx="9">
                  <c:v>0.34</c:v>
                </c:pt>
              </c:numCache>
            </c:numRef>
          </c:val>
          <c:extLst>
            <c:ext xmlns:c16="http://schemas.microsoft.com/office/drawing/2014/chart" uri="{C3380CC4-5D6E-409C-BE32-E72D297353CC}">
              <c16:uniqueId val="{00000007-EDCC-4EF4-A891-E2CF3F2AC3E3}"/>
            </c:ext>
          </c:extLst>
        </c:ser>
        <c:ser>
          <c:idx val="8"/>
          <c:order val="8"/>
          <c:tx>
            <c:strRef>
              <c:f>データシート!$A$35</c:f>
              <c:strCache>
                <c:ptCount val="1"/>
                <c:pt idx="0">
                  <c:v>介護保険特別会計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0.37</c:v>
                </c:pt>
                <c:pt idx="2">
                  <c:v>#N/A</c:v>
                </c:pt>
                <c:pt idx="3">
                  <c:v>1.33</c:v>
                </c:pt>
                <c:pt idx="4">
                  <c:v>#N/A</c:v>
                </c:pt>
                <c:pt idx="5">
                  <c:v>2.97</c:v>
                </c:pt>
                <c:pt idx="6">
                  <c:v>#N/A</c:v>
                </c:pt>
                <c:pt idx="7">
                  <c:v>1.95</c:v>
                </c:pt>
                <c:pt idx="8">
                  <c:v>#N/A</c:v>
                </c:pt>
                <c:pt idx="9">
                  <c:v>2.12</c:v>
                </c:pt>
              </c:numCache>
            </c:numRef>
          </c:val>
          <c:extLst>
            <c:ext xmlns:c16="http://schemas.microsoft.com/office/drawing/2014/chart" uri="{C3380CC4-5D6E-409C-BE32-E72D297353CC}">
              <c16:uniqueId val="{00000008-EDCC-4EF4-A891-E2CF3F2AC3E3}"/>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6.25</c:v>
                </c:pt>
                <c:pt idx="2">
                  <c:v>#N/A</c:v>
                </c:pt>
                <c:pt idx="3">
                  <c:v>5.55</c:v>
                </c:pt>
                <c:pt idx="4">
                  <c:v>#N/A</c:v>
                </c:pt>
                <c:pt idx="5">
                  <c:v>5.03</c:v>
                </c:pt>
                <c:pt idx="6">
                  <c:v>#N/A</c:v>
                </c:pt>
                <c:pt idx="7">
                  <c:v>4.29</c:v>
                </c:pt>
                <c:pt idx="8">
                  <c:v>#N/A</c:v>
                </c:pt>
                <c:pt idx="9">
                  <c:v>4.95</c:v>
                </c:pt>
              </c:numCache>
            </c:numRef>
          </c:val>
          <c:extLst>
            <c:ext xmlns:c16="http://schemas.microsoft.com/office/drawing/2014/chart" uri="{C3380CC4-5D6E-409C-BE32-E72D297353CC}">
              <c16:uniqueId val="{00000009-EDCC-4EF4-A891-E2CF3F2AC3E3}"/>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268</c:v>
                </c:pt>
                <c:pt idx="5">
                  <c:v>276</c:v>
                </c:pt>
                <c:pt idx="8">
                  <c:v>294</c:v>
                </c:pt>
                <c:pt idx="11">
                  <c:v>308</c:v>
                </c:pt>
                <c:pt idx="14">
                  <c:v>316</c:v>
                </c:pt>
              </c:numCache>
            </c:numRef>
          </c:val>
          <c:extLst>
            <c:ext xmlns:c16="http://schemas.microsoft.com/office/drawing/2014/chart" uri="{C3380CC4-5D6E-409C-BE32-E72D297353CC}">
              <c16:uniqueId val="{00000000-7AEE-4E55-9C85-D6768324D4E6}"/>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7AEE-4E55-9C85-D6768324D4E6}"/>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7AEE-4E55-9C85-D6768324D4E6}"/>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7</c:v>
                </c:pt>
                <c:pt idx="3">
                  <c:v>11</c:v>
                </c:pt>
                <c:pt idx="6">
                  <c:v>10</c:v>
                </c:pt>
                <c:pt idx="9">
                  <c:v>17</c:v>
                </c:pt>
                <c:pt idx="12">
                  <c:v>25</c:v>
                </c:pt>
              </c:numCache>
            </c:numRef>
          </c:val>
          <c:extLst>
            <c:ext xmlns:c16="http://schemas.microsoft.com/office/drawing/2014/chart" uri="{C3380CC4-5D6E-409C-BE32-E72D297353CC}">
              <c16:uniqueId val="{00000003-7AEE-4E55-9C85-D6768324D4E6}"/>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105</c:v>
                </c:pt>
                <c:pt idx="3">
                  <c:v>105</c:v>
                </c:pt>
                <c:pt idx="6">
                  <c:v>105</c:v>
                </c:pt>
                <c:pt idx="9">
                  <c:v>105</c:v>
                </c:pt>
                <c:pt idx="12">
                  <c:v>49</c:v>
                </c:pt>
              </c:numCache>
            </c:numRef>
          </c:val>
          <c:extLst>
            <c:ext xmlns:c16="http://schemas.microsoft.com/office/drawing/2014/chart" uri="{C3380CC4-5D6E-409C-BE32-E72D297353CC}">
              <c16:uniqueId val="{00000004-7AEE-4E55-9C85-D6768324D4E6}"/>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7AEE-4E55-9C85-D6768324D4E6}"/>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7AEE-4E55-9C85-D6768324D4E6}"/>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306</c:v>
                </c:pt>
                <c:pt idx="3">
                  <c:v>331</c:v>
                </c:pt>
                <c:pt idx="6">
                  <c:v>357</c:v>
                </c:pt>
                <c:pt idx="9">
                  <c:v>398</c:v>
                </c:pt>
                <c:pt idx="12">
                  <c:v>400</c:v>
                </c:pt>
              </c:numCache>
            </c:numRef>
          </c:val>
          <c:extLst>
            <c:ext xmlns:c16="http://schemas.microsoft.com/office/drawing/2014/chart" uri="{C3380CC4-5D6E-409C-BE32-E72D297353CC}">
              <c16:uniqueId val="{00000007-7AEE-4E55-9C85-D6768324D4E6}"/>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150</c:v>
                </c:pt>
                <c:pt idx="2">
                  <c:v>#N/A</c:v>
                </c:pt>
                <c:pt idx="3">
                  <c:v>#N/A</c:v>
                </c:pt>
                <c:pt idx="4">
                  <c:v>171</c:v>
                </c:pt>
                <c:pt idx="5">
                  <c:v>#N/A</c:v>
                </c:pt>
                <c:pt idx="6">
                  <c:v>#N/A</c:v>
                </c:pt>
                <c:pt idx="7">
                  <c:v>178</c:v>
                </c:pt>
                <c:pt idx="8">
                  <c:v>#N/A</c:v>
                </c:pt>
                <c:pt idx="9">
                  <c:v>#N/A</c:v>
                </c:pt>
                <c:pt idx="10">
                  <c:v>212</c:v>
                </c:pt>
                <c:pt idx="11">
                  <c:v>#N/A</c:v>
                </c:pt>
                <c:pt idx="12">
                  <c:v>#N/A</c:v>
                </c:pt>
                <c:pt idx="13">
                  <c:v>158</c:v>
                </c:pt>
                <c:pt idx="14">
                  <c:v>#N/A</c:v>
                </c:pt>
              </c:numCache>
            </c:numRef>
          </c:val>
          <c:smooth val="0"/>
          <c:extLst>
            <c:ext xmlns:c16="http://schemas.microsoft.com/office/drawing/2014/chart" uri="{C3380CC4-5D6E-409C-BE32-E72D297353CC}">
              <c16:uniqueId val="{00000008-7AEE-4E55-9C85-D6768324D4E6}"/>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2861</c:v>
                </c:pt>
                <c:pt idx="5">
                  <c:v>2749</c:v>
                </c:pt>
                <c:pt idx="8">
                  <c:v>2530</c:v>
                </c:pt>
                <c:pt idx="11">
                  <c:v>2428</c:v>
                </c:pt>
                <c:pt idx="14">
                  <c:v>2307</c:v>
                </c:pt>
              </c:numCache>
            </c:numRef>
          </c:val>
          <c:extLst>
            <c:ext xmlns:c16="http://schemas.microsoft.com/office/drawing/2014/chart" uri="{C3380CC4-5D6E-409C-BE32-E72D297353CC}">
              <c16:uniqueId val="{00000000-C826-4DA8-B4AB-A3AD3EB7E509}"/>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0</c:v>
                </c:pt>
                <c:pt idx="5">
                  <c:v>0</c:v>
                </c:pt>
                <c:pt idx="8">
                  <c:v>0</c:v>
                </c:pt>
                <c:pt idx="11">
                  <c:v>0</c:v>
                </c:pt>
                <c:pt idx="14">
                  <c:v>0</c:v>
                </c:pt>
              </c:numCache>
            </c:numRef>
          </c:val>
          <c:extLst>
            <c:ext xmlns:c16="http://schemas.microsoft.com/office/drawing/2014/chart" uri="{C3380CC4-5D6E-409C-BE32-E72D297353CC}">
              <c16:uniqueId val="{00000001-C826-4DA8-B4AB-A3AD3EB7E509}"/>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1652</c:v>
                </c:pt>
                <c:pt idx="5">
                  <c:v>1793</c:v>
                </c:pt>
                <c:pt idx="8">
                  <c:v>1840</c:v>
                </c:pt>
                <c:pt idx="11">
                  <c:v>1776</c:v>
                </c:pt>
                <c:pt idx="14">
                  <c:v>1630</c:v>
                </c:pt>
              </c:numCache>
            </c:numRef>
          </c:val>
          <c:extLst>
            <c:ext xmlns:c16="http://schemas.microsoft.com/office/drawing/2014/chart" uri="{C3380CC4-5D6E-409C-BE32-E72D297353CC}">
              <c16:uniqueId val="{00000002-C826-4DA8-B4AB-A3AD3EB7E509}"/>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C826-4DA8-B4AB-A3AD3EB7E509}"/>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C826-4DA8-B4AB-A3AD3EB7E509}"/>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C826-4DA8-B4AB-A3AD3EB7E509}"/>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382</c:v>
                </c:pt>
                <c:pt idx="3">
                  <c:v>347</c:v>
                </c:pt>
                <c:pt idx="6">
                  <c:v>305</c:v>
                </c:pt>
                <c:pt idx="9">
                  <c:v>328</c:v>
                </c:pt>
                <c:pt idx="12">
                  <c:v>302</c:v>
                </c:pt>
              </c:numCache>
            </c:numRef>
          </c:val>
          <c:extLst>
            <c:ext xmlns:c16="http://schemas.microsoft.com/office/drawing/2014/chart" uri="{C3380CC4-5D6E-409C-BE32-E72D297353CC}">
              <c16:uniqueId val="{00000006-C826-4DA8-B4AB-A3AD3EB7E509}"/>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6</c:v>
                </c:pt>
                <c:pt idx="3">
                  <c:v>10</c:v>
                </c:pt>
                <c:pt idx="6">
                  <c:v>9</c:v>
                </c:pt>
                <c:pt idx="9">
                  <c:v>16</c:v>
                </c:pt>
                <c:pt idx="12">
                  <c:v>24</c:v>
                </c:pt>
              </c:numCache>
            </c:numRef>
          </c:val>
          <c:extLst>
            <c:ext xmlns:c16="http://schemas.microsoft.com/office/drawing/2014/chart" uri="{C3380CC4-5D6E-409C-BE32-E72D297353CC}">
              <c16:uniqueId val="{00000007-C826-4DA8-B4AB-A3AD3EB7E509}"/>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920</c:v>
                </c:pt>
                <c:pt idx="3">
                  <c:v>862</c:v>
                </c:pt>
                <c:pt idx="6">
                  <c:v>785</c:v>
                </c:pt>
                <c:pt idx="9">
                  <c:v>707</c:v>
                </c:pt>
                <c:pt idx="12">
                  <c:v>616</c:v>
                </c:pt>
              </c:numCache>
            </c:numRef>
          </c:val>
          <c:extLst>
            <c:ext xmlns:c16="http://schemas.microsoft.com/office/drawing/2014/chart" uri="{C3380CC4-5D6E-409C-BE32-E72D297353CC}">
              <c16:uniqueId val="{00000008-C826-4DA8-B4AB-A3AD3EB7E509}"/>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C826-4DA8-B4AB-A3AD3EB7E509}"/>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3181</c:v>
                </c:pt>
                <c:pt idx="3">
                  <c:v>3069</c:v>
                </c:pt>
                <c:pt idx="6">
                  <c:v>2794</c:v>
                </c:pt>
                <c:pt idx="9">
                  <c:v>2470</c:v>
                </c:pt>
                <c:pt idx="12">
                  <c:v>2223</c:v>
                </c:pt>
              </c:numCache>
            </c:numRef>
          </c:val>
          <c:extLst>
            <c:ext xmlns:c16="http://schemas.microsoft.com/office/drawing/2014/chart" uri="{C3380CC4-5D6E-409C-BE32-E72D297353CC}">
              <c16:uniqueId val="{0000000A-C826-4DA8-B4AB-A3AD3EB7E509}"/>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C826-4DA8-B4AB-A3AD3EB7E509}"/>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820</c:v>
                </c:pt>
                <c:pt idx="1">
                  <c:v>741</c:v>
                </c:pt>
                <c:pt idx="2">
                  <c:v>598</c:v>
                </c:pt>
              </c:numCache>
            </c:numRef>
          </c:val>
          <c:extLst>
            <c:ext xmlns:c16="http://schemas.microsoft.com/office/drawing/2014/chart" uri="{C3380CC4-5D6E-409C-BE32-E72D297353CC}">
              <c16:uniqueId val="{00000000-6ECA-42F3-B55F-AF4C681AB32F}"/>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40</c:v>
                </c:pt>
                <c:pt idx="1">
                  <c:v>40</c:v>
                </c:pt>
                <c:pt idx="2">
                  <c:v>48</c:v>
                </c:pt>
              </c:numCache>
            </c:numRef>
          </c:val>
          <c:extLst>
            <c:ext xmlns:c16="http://schemas.microsoft.com/office/drawing/2014/chart" uri="{C3380CC4-5D6E-409C-BE32-E72D297353CC}">
              <c16:uniqueId val="{00000001-6ECA-42F3-B55F-AF4C681AB32F}"/>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980</c:v>
                </c:pt>
                <c:pt idx="1">
                  <c:v>995</c:v>
                </c:pt>
                <c:pt idx="2">
                  <c:v>984</c:v>
                </c:pt>
              </c:numCache>
            </c:numRef>
          </c:val>
          <c:extLst>
            <c:ext xmlns:c16="http://schemas.microsoft.com/office/drawing/2014/chart" uri="{C3380CC4-5D6E-409C-BE32-E72D297353CC}">
              <c16:uniqueId val="{00000002-6ECA-42F3-B55F-AF4C681AB32F}"/>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{6797037A-B807-44C3-B99D-0DA9610D8D26}</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A969-48EC-A139-FE0FA730334E}"/>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{FCA664CB-A46B-4C6D-AD31-071BF88DA65C}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A969-48EC-A139-FE0FA730334E}"/>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{97255381-79BC-4B06-8B41-5CAE279C5684}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A969-48EC-A139-FE0FA730334E}"/>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{4A486357-CADB-4D24-9918-971FBE44BCEA}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A969-48EC-A139-FE0FA730334E}"/>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{B28BD27B-5DA4-486A-8AB0-CA40936C10AD}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A969-48EC-A139-FE0FA730334E}"/>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{BCD5E2B0-1947-4B79-B8D6-380C68F07B73}</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A969-48EC-A139-FE0FA730334E}"/>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{8F6395AA-C367-471B-8ED4-D266E75877EA}</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A969-48EC-A139-FE0FA730334E}"/>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{12AC2C18-4919-4A74-9AED-89A54F639EEF}</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A969-48EC-A139-FE0FA730334E}"/>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{D9C7C041-E476-40C6-AB11-1FCFB235E300}</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A969-48EC-A139-FE0FA730334E}"/>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24">
                  <c:v>71.3</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A969-48EC-A139-FE0FA730334E}"/>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{29CED8D6-E7CF-4147-A942-039D6BBEB24D}</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A969-48EC-A139-FE0FA730334E}"/>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{78F3CBCB-2B5F-481D-BB29-A66AE6ACFC68}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A969-48EC-A139-FE0FA730334E}"/>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{53D3B320-8C64-475A-A88B-3D1FEF043E7A}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A969-48EC-A139-FE0FA730334E}"/>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{E8A6CA1E-15C6-4F50-9F1B-C12C184BB9FC}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A969-48EC-A139-FE0FA730334E}"/>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{7C8D9A5B-4BCE-447E-92F1-F309B0769D22}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A969-48EC-A139-FE0FA730334E}"/>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{2AEE92A6-9C96-4837-A518-19518BE9E2D0}</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A969-48EC-A139-FE0FA730334E}"/>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{C9FFC4C9-8249-45EF-8363-DE3428FBB11F}</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A969-48EC-A139-FE0FA730334E}"/>
                </c:ext>
              </c:extLst>
            </c:dLbl>
            <c:dLbl>
              <c:idx val="24"/>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{2577B895-48C2-4A29-82F2-F774DA202B02}</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A969-48EC-A139-FE0FA730334E}"/>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{3521835B-E672-44A8-98A6-F90BBB537A23}</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A969-48EC-A139-FE0FA730334E}"/>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24">
                  <c:v>65.900000000000006</c:v>
                </c:pt>
              </c:numCache>
            </c:numRef>
          </c:xVal>
          <c:yVal>
            <c:numRef>
              <c:f>公会計指標分析・財政指標組合せ分析表!$BP$55:$DC$55</c:f>
              <c:numCache>
                <c:formatCode>#,##0.0;"▲ "#,##0.0</c:formatCode>
                <c:ptCount val="40"/>
                <c:pt idx="24">
                  <c:v>0</c:v>
                </c:pt>
              </c:numCache>
            </c:numRef>
          </c:yVal>
          <c:smooth val="0"/>
          <c:extLst>
            <c:ext xmlns:c16="http://schemas.microsoft.com/office/drawing/2014/chart" uri="{C3380CC4-5D6E-409C-BE32-E72D297353CC}">
              <c16:uniqueId val="{00000013-A969-48EC-A139-FE0FA730334E}"/>
            </c:ext>
          </c:extLst>
        </c:ser>
        <c:dLbls>
          <c:showLegendKey val="0"/>
          <c:showVal val="1"/>
          <c:showCatName val="0"/>
          <c:showSerName val="0"/>
          <c:showPercent val="0"/>
          <c:showBubbleSize val="0"/>
        </c:dLbls>
        <c:axId val="46179840"/>
        <c:axId val="46181760"/>
      </c:scatterChart>
      <c:valAx>
        <c:axId val="46179840"/>
        <c:scaling>
          <c:orientation val="maxMin"/>
          <c:max val="79.099999999999994"/>
          <c:min val="52.7"/>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{6B73A320-217E-4CE9-8CFB-FA65CBDE8ED1}</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EC40-490A-BD59-B40220DCC42D}"/>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{060144C8-E12D-4C88-8184-D583E844A4EB}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EC40-490A-BD59-B40220DCC42D}"/>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{5E350168-3968-4EA5-AE42-730C37B0A279}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EC40-490A-BD59-B40220DCC42D}"/>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{3F792DEA-01D4-404F-A3E1-C0405A7FCC18}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EC40-490A-BD59-B40220DCC42D}"/>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{B49C779C-6485-4CDE-8F10-DF97804010A9}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EC40-490A-BD59-B40220DCC42D}"/>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{7A543898-C104-4F96-9957-04FBC28A953F}</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EC40-490A-BD59-B40220DCC42D}"/>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{E7C3234C-1FB7-4109-907C-962E0FF42D5D}</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EC40-490A-BD59-B40220DCC42D}"/>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{609D9B40-2BA1-48C4-A39A-EFDB15DD266E}</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EC40-490A-BD59-B40220DCC42D}"/>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{9627FB4C-C536-47C8-AF49-4D8D176B5B5B}</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EC40-490A-BD59-B40220DCC42D}"/>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10.4</c:v>
                </c:pt>
                <c:pt idx="8">
                  <c:v>10.6</c:v>
                </c:pt>
                <c:pt idx="16">
                  <c:v>10.9</c:v>
                </c:pt>
                <c:pt idx="24">
                  <c:v>11.9</c:v>
                </c:pt>
                <c:pt idx="32">
                  <c:v>11.5</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EC40-490A-BD59-B40220DCC42D}"/>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{283DF448-3B69-4184-ACBE-BAC773FBC7A9}</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EC40-490A-BD59-B40220DCC42D}"/>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{8FE13D9F-16F4-4FB0-8107-FCB767E59BDB}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EC40-490A-BD59-B40220DCC42D}"/>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{4A5A03D7-A03B-4EB5-A32F-F1ECD5C11D73}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EC40-490A-BD59-B40220DCC42D}"/>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{5E0FD142-F587-45FC-AAD2-FDA3F41FCF9F}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EC40-490A-BD59-B40220DCC42D}"/>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{47ADA2F0-FD9A-4785-ACF3-001641520AE1}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EC40-490A-BD59-B40220DCC42D}"/>
                </c:ext>
              </c:extLst>
            </c:dLbl>
            <c:dLbl>
              <c:idx val="8"/>
              <c:layout>
                <c:manualLayout>
                  <c:x val="-4.4905057365901176E-2"/>
                  <c:y val="-6.2416647087793951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{FC9A9372-F901-4B94-BA74-8A87E0084E08}</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EC40-490A-BD59-B40220DCC42D}"/>
                </c:ext>
              </c:extLst>
            </c:dLbl>
            <c:dLbl>
              <c:idx val="16"/>
              <c:layout>
                <c:manualLayout>
                  <c:x val="-1.8235628084249993E-2"/>
                  <c:y val="-6.2416647087793951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{3428E7A8-0018-48EB-8DB5-F7C56565B691}</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EC40-490A-BD59-B40220DCC42D}"/>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{DC62C5D6-7F68-4751-94D7-5579EAC8D18D}</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EC40-490A-BD59-B40220DCC42D}"/>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{2159E7A2-7049-49DB-90E5-B3EBDB9B7EE2}</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EC40-490A-BD59-B40220DCC42D}"/>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7.4</c:v>
                </c:pt>
                <c:pt idx="8">
                  <c:v>7.5</c:v>
                </c:pt>
                <c:pt idx="16">
                  <c:v>7.5</c:v>
                </c:pt>
                <c:pt idx="24">
                  <c:v>7.7</c:v>
                </c:pt>
                <c:pt idx="32">
                  <c:v>8</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EC40-490A-BD59-B40220DCC42D}"/>
            </c:ext>
          </c:extLst>
        </c:ser>
        <c:dLbls>
          <c:showLegendKey val="0"/>
          <c:showVal val="1"/>
          <c:showCatName val="0"/>
          <c:showSerName val="0"/>
          <c:showPercent val="0"/>
          <c:showBubbleSize val="0"/>
        </c:dLbls>
        <c:axId val="84219776"/>
        <c:axId val="84234240"/>
      </c:scatterChart>
      <c:valAx>
        <c:axId val="84219776"/>
        <c:scaling>
          <c:orientation val="maxMin"/>
          <c:max val="8.1"/>
          <c:min val="7.2"/>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福島県湯川村</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2,980
2,970
16.37
3,211,640
3,096,558
95,314
1,924,274
2,222,512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[0.21]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・人口の減少や高齢化が進む当村だが、当指数は</a:t>
          </a:r>
          <a:r>
            <a:rPr kumimoji="1" lang="en-US" altLang="ja-JP" sz="1100" b="0" i="0" baseline="0">
              <a:solidFill>
                <a:schemeClr val="dk1"/>
              </a:solidFill>
              <a:effectLst/>
              <a:latin typeface="+mn-lt"/>
              <a:ea typeface="+mn-ea"/>
              <a:cs typeface="+mn-cs"/>
            </a:rPr>
            <a:t>0.21</a:t>
          </a:r>
          <a:r>
            <a:rPr kumimoji="1" lang="ja-JP" altLang="ja-JP" sz="1100" b="0" i="0" baseline="0">
              <a:solidFill>
                <a:schemeClr val="dk1"/>
              </a:solidFill>
              <a:effectLst/>
              <a:latin typeface="+mn-lt"/>
              <a:ea typeface="+mn-ea"/>
              <a:cs typeface="+mn-cs"/>
            </a:rPr>
            <a:t>と</a:t>
          </a:r>
          <a:r>
            <a:rPr kumimoji="1" lang="ja-JP" altLang="en-US" sz="1100" b="0" i="0" baseline="0">
              <a:solidFill>
                <a:schemeClr val="dk1"/>
              </a:solidFill>
              <a:effectLst/>
              <a:latin typeface="+mn-lt"/>
              <a:ea typeface="+mn-ea"/>
              <a:cs typeface="+mn-cs"/>
            </a:rPr>
            <a:t>昨年度よりも</a:t>
          </a:r>
          <a:r>
            <a:rPr kumimoji="1" lang="en-US" altLang="ja-JP" sz="1100" b="0" i="0" baseline="0">
              <a:solidFill>
                <a:schemeClr val="dk1"/>
              </a:solidFill>
              <a:effectLst/>
              <a:latin typeface="+mn-lt"/>
              <a:ea typeface="+mn-ea"/>
              <a:cs typeface="+mn-cs"/>
            </a:rPr>
            <a:t>0.01</a:t>
          </a:r>
          <a:r>
            <a:rPr kumimoji="1" lang="ja-JP" altLang="en-US" sz="1100" b="0" i="0" baseline="0">
              <a:solidFill>
                <a:schemeClr val="dk1"/>
              </a:solidFill>
              <a:effectLst/>
              <a:latin typeface="+mn-lt"/>
              <a:ea typeface="+mn-ea"/>
              <a:cs typeface="+mn-cs"/>
            </a:rPr>
            <a:t>ポイント減少したものの</a:t>
          </a:r>
          <a:r>
            <a:rPr kumimoji="1" lang="ja-JP" altLang="ja-JP" sz="1100" b="0" i="0" baseline="0">
              <a:solidFill>
                <a:schemeClr val="dk1"/>
              </a:solidFill>
              <a:effectLst/>
              <a:latin typeface="+mn-lt"/>
              <a:ea typeface="+mn-ea"/>
              <a:cs typeface="+mn-cs"/>
            </a:rPr>
            <a:t>類似団体平均を</a:t>
          </a:r>
          <a:r>
            <a:rPr kumimoji="1" lang="en-US" altLang="ja-JP" sz="1100" b="0" i="0" baseline="0">
              <a:solidFill>
                <a:schemeClr val="dk1"/>
              </a:solidFill>
              <a:effectLst/>
              <a:latin typeface="+mn-lt"/>
              <a:ea typeface="+mn-ea"/>
              <a:cs typeface="+mn-cs"/>
            </a:rPr>
            <a:t>0.03</a:t>
          </a:r>
          <a:r>
            <a:rPr kumimoji="1" lang="ja-JP" altLang="ja-JP" sz="1100" b="0" i="0" baseline="0">
              <a:solidFill>
                <a:schemeClr val="dk1"/>
              </a:solidFill>
              <a:effectLst/>
              <a:latin typeface="+mn-lt"/>
              <a:ea typeface="+mn-ea"/>
              <a:cs typeface="+mn-cs"/>
            </a:rPr>
            <a:t>ポイント上回っている。しかし、今後低下傾向となることも考えられるため、滞納額の圧縮や更なる徴収業務の強化に取り組み、財政基盤の強化に努める。</a:t>
          </a:r>
          <a:endParaRPr lang="ja-JP" altLang="ja-JP" sz="1400">
            <a:effectLst/>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74083</xdr:rowOff>
    </xdr:from>
    <xdr:to>
      <xdr:col>27</xdr:col>
      <xdr:colOff>184150</xdr:colOff>
      <xdr:row>45</xdr:row>
      <xdr:rowOff>74083</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2" name="財政力グラフ枠">
          <a:extLst>
            <a:ext uri="{FF2B5EF4-FFF2-40B4-BE49-F238E27FC236}">
              <a16:creationId xmlns:a16="http://schemas.microsoft.com/office/drawing/2014/main" id="{00000000-0008-0000-0300-00003E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109008</xdr:rowOff>
    </xdr:from>
    <xdr:to>
      <xdr:col>23</xdr:col>
      <xdr:colOff>133350</xdr:colOff>
      <xdr:row>44</xdr:row>
      <xdr:rowOff>84667</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flipV="1">
          <a:off x="4953000" y="6281208"/>
          <a:ext cx="0" cy="134725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56744</xdr:rowOff>
    </xdr:from>
    <xdr:ext cx="762000" cy="259045"/>
    <xdr:sp macro="" textlink="">
      <xdr:nvSpPr>
        <xdr:cNvPr id="64" name="財政力最小値テキスト">
          <a:extLst>
            <a:ext uri="{FF2B5EF4-FFF2-40B4-BE49-F238E27FC236}">
              <a16:creationId xmlns:a16="http://schemas.microsoft.com/office/drawing/2014/main" id="{00000000-0008-0000-0300-000040000000}"/>
            </a:ext>
          </a:extLst>
        </xdr:cNvPr>
        <xdr:cNvSpPr txBox="1"/>
      </xdr:nvSpPr>
      <xdr:spPr>
        <a:xfrm>
          <a:off x="5041900" y="76005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84667</xdr:rowOff>
    </xdr:from>
    <xdr:to>
      <xdr:col>24</xdr:col>
      <xdr:colOff>12700</xdr:colOff>
      <xdr:row>44</xdr:row>
      <xdr:rowOff>84667</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a:off x="4864100" y="76284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23935</xdr:rowOff>
    </xdr:from>
    <xdr:ext cx="762000" cy="259045"/>
    <xdr:sp macro="" textlink="">
      <xdr:nvSpPr>
        <xdr:cNvPr id="66" name="財政力最大値テキスト">
          <a:extLst>
            <a:ext uri="{FF2B5EF4-FFF2-40B4-BE49-F238E27FC236}">
              <a16:creationId xmlns:a16="http://schemas.microsoft.com/office/drawing/2014/main" id="{00000000-0008-0000-0300-000042000000}"/>
            </a:ext>
          </a:extLst>
        </xdr:cNvPr>
        <xdr:cNvSpPr txBox="1"/>
      </xdr:nvSpPr>
      <xdr:spPr>
        <a:xfrm>
          <a:off x="5041900" y="6024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109008</xdr:rowOff>
    </xdr:from>
    <xdr:to>
      <xdr:col>24</xdr:col>
      <xdr:colOff>12700</xdr:colOff>
      <xdr:row>36</xdr:row>
      <xdr:rowOff>109008</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6281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42</xdr:row>
      <xdr:rowOff>146050</xdr:rowOff>
    </xdr:from>
    <xdr:to>
      <xdr:col>23</xdr:col>
      <xdr:colOff>133350</xdr:colOff>
      <xdr:row>42</xdr:row>
      <xdr:rowOff>166158</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114800" y="7346950"/>
          <a:ext cx="8382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147760</xdr:rowOff>
    </xdr:from>
    <xdr:ext cx="762000" cy="259045"/>
    <xdr:sp macro="" textlink="">
      <xdr:nvSpPr>
        <xdr:cNvPr id="69" name="財政力平均値テキスト">
          <a:extLst>
            <a:ext uri="{FF2B5EF4-FFF2-40B4-BE49-F238E27FC236}">
              <a16:creationId xmlns:a16="http://schemas.microsoft.com/office/drawing/2014/main" id="{00000000-0008-0000-0300-000045000000}"/>
            </a:ext>
          </a:extLst>
        </xdr:cNvPr>
        <xdr:cNvSpPr txBox="1"/>
      </xdr:nvSpPr>
      <xdr:spPr>
        <a:xfrm>
          <a:off x="5041900" y="73486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4233</xdr:rowOff>
    </xdr:from>
    <xdr:to>
      <xdr:col>23</xdr:col>
      <xdr:colOff>184150</xdr:colOff>
      <xdr:row>43</xdr:row>
      <xdr:rowOff>105833</xdr:rowOff>
    </xdr:to>
    <xdr:sp macro="" textlink="">
      <xdr:nvSpPr>
        <xdr:cNvPr id="70" name="フローチャート: 判断 69">
          <a:extLst>
            <a:ext uri="{FF2B5EF4-FFF2-40B4-BE49-F238E27FC236}">
              <a16:creationId xmlns:a16="http://schemas.microsoft.com/office/drawing/2014/main" id="{00000000-0008-0000-0300-000046000000}"/>
            </a:ext>
          </a:extLst>
        </xdr:cNvPr>
        <xdr:cNvSpPr/>
      </xdr:nvSpPr>
      <xdr:spPr>
        <a:xfrm>
          <a:off x="4902200" y="737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42</xdr:row>
      <xdr:rowOff>146050</xdr:rowOff>
    </xdr:from>
    <xdr:to>
      <xdr:col>19</xdr:col>
      <xdr:colOff>133350</xdr:colOff>
      <xdr:row>42</xdr:row>
      <xdr:rowOff>146050</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3225800" y="73469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4233</xdr:rowOff>
    </xdr:from>
    <xdr:to>
      <xdr:col>19</xdr:col>
      <xdr:colOff>184150</xdr:colOff>
      <xdr:row>43</xdr:row>
      <xdr:rowOff>105833</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064000" y="737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90610</xdr:rowOff>
    </xdr:from>
    <xdr:ext cx="736600" cy="259045"/>
    <xdr:sp macro="" textlink="">
      <xdr:nvSpPr>
        <xdr:cNvPr id="73" name="テキスト ボックス 72">
          <a:extLst>
            <a:ext uri="{FF2B5EF4-FFF2-40B4-BE49-F238E27FC236}">
              <a16:creationId xmlns:a16="http://schemas.microsoft.com/office/drawing/2014/main" id="{00000000-0008-0000-0300-000049000000}"/>
            </a:ext>
          </a:extLst>
        </xdr:cNvPr>
        <xdr:cNvSpPr txBox="1"/>
      </xdr:nvSpPr>
      <xdr:spPr>
        <a:xfrm>
          <a:off x="3733800" y="74629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42</xdr:row>
      <xdr:rowOff>105833</xdr:rowOff>
    </xdr:from>
    <xdr:to>
      <xdr:col>15</xdr:col>
      <xdr:colOff>82550</xdr:colOff>
      <xdr:row>42</xdr:row>
      <xdr:rowOff>146050</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2336800" y="7306733"/>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155575</xdr:rowOff>
    </xdr:from>
    <xdr:to>
      <xdr:col>15</xdr:col>
      <xdr:colOff>133350</xdr:colOff>
      <xdr:row>43</xdr:row>
      <xdr:rowOff>85725</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3175000" y="7356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70502</xdr:rowOff>
    </xdr:from>
    <xdr:ext cx="7620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2844800" y="7442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42</xdr:row>
      <xdr:rowOff>105833</xdr:rowOff>
    </xdr:from>
    <xdr:to>
      <xdr:col>11</xdr:col>
      <xdr:colOff>31750</xdr:colOff>
      <xdr:row>42</xdr:row>
      <xdr:rowOff>105833</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1447800" y="730673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135467</xdr:rowOff>
    </xdr:from>
    <xdr:to>
      <xdr:col>11</xdr:col>
      <xdr:colOff>82550</xdr:colOff>
      <xdr:row>43</xdr:row>
      <xdr:rowOff>65617</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2286000" y="7336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50394</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1955800" y="7422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155575</xdr:rowOff>
    </xdr:from>
    <xdr:to>
      <xdr:col>7</xdr:col>
      <xdr:colOff>31750</xdr:colOff>
      <xdr:row>43</xdr:row>
      <xdr:rowOff>85725</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1397000" y="7356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70502</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066800" y="7442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115358</xdr:rowOff>
    </xdr:from>
    <xdr:to>
      <xdr:col>23</xdr:col>
      <xdr:colOff>184150</xdr:colOff>
      <xdr:row>43</xdr:row>
      <xdr:rowOff>45508</xdr:rowOff>
    </xdr:to>
    <xdr:sp macro="" textlink="">
      <xdr:nvSpPr>
        <xdr:cNvPr id="87" name="楕円 86">
          <a:extLst>
            <a:ext uri="{FF2B5EF4-FFF2-40B4-BE49-F238E27FC236}">
              <a16:creationId xmlns:a16="http://schemas.microsoft.com/office/drawing/2014/main" id="{00000000-0008-0000-0300-000057000000}"/>
            </a:ext>
          </a:extLst>
        </xdr:cNvPr>
        <xdr:cNvSpPr/>
      </xdr:nvSpPr>
      <xdr:spPr>
        <a:xfrm>
          <a:off x="4902200" y="7316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41</xdr:row>
      <xdr:rowOff>131885</xdr:rowOff>
    </xdr:from>
    <xdr:ext cx="762000" cy="259045"/>
    <xdr:sp macro="" textlink="">
      <xdr:nvSpPr>
        <xdr:cNvPr id="88" name="財政力該当値テキスト">
          <a:extLst>
            <a:ext uri="{FF2B5EF4-FFF2-40B4-BE49-F238E27FC236}">
              <a16:creationId xmlns:a16="http://schemas.microsoft.com/office/drawing/2014/main" id="{00000000-0008-0000-0300-000058000000}"/>
            </a:ext>
          </a:extLst>
        </xdr:cNvPr>
        <xdr:cNvSpPr txBox="1"/>
      </xdr:nvSpPr>
      <xdr:spPr>
        <a:xfrm>
          <a:off x="5041900" y="71613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42</xdr:row>
      <xdr:rowOff>95250</xdr:rowOff>
    </xdr:from>
    <xdr:to>
      <xdr:col>19</xdr:col>
      <xdr:colOff>184150</xdr:colOff>
      <xdr:row>43</xdr:row>
      <xdr:rowOff>25400</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064000" y="729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35577</xdr:rowOff>
    </xdr:from>
    <xdr:ext cx="736600" cy="25904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3733800" y="70650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42</xdr:row>
      <xdr:rowOff>95250</xdr:rowOff>
    </xdr:from>
    <xdr:to>
      <xdr:col>15</xdr:col>
      <xdr:colOff>133350</xdr:colOff>
      <xdr:row>43</xdr:row>
      <xdr:rowOff>25400</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3175000" y="729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35577</xdr:rowOff>
    </xdr:from>
    <xdr:ext cx="7620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2844800" y="706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42</xdr:row>
      <xdr:rowOff>55033</xdr:rowOff>
    </xdr:from>
    <xdr:to>
      <xdr:col>11</xdr:col>
      <xdr:colOff>82550</xdr:colOff>
      <xdr:row>42</xdr:row>
      <xdr:rowOff>156633</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2286000" y="7255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166810</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1955800" y="70248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55033</xdr:rowOff>
    </xdr:from>
    <xdr:to>
      <xdr:col>7</xdr:col>
      <xdr:colOff>31750</xdr:colOff>
      <xdr:row>42</xdr:row>
      <xdr:rowOff>156633</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1397000" y="7255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166810</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066800" y="70248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7" name="正方形/長方形 96">
          <a:extLst>
            <a:ext uri="{FF2B5EF4-FFF2-40B4-BE49-F238E27FC236}">
              <a16:creationId xmlns:a16="http://schemas.microsoft.com/office/drawing/2014/main" id="{00000000-0008-0000-0300-000061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[96.3%]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140/151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・地方消費税交付金や普通交付税といった経常一般財源収入額等の増加があるものの人件費等経常的経費の増加に伴い、当比率は</a:t>
          </a:r>
          <a:r>
            <a:rPr kumimoji="1" lang="en-US" altLang="ja-JP" sz="1100" b="0" i="0" baseline="0">
              <a:solidFill>
                <a:schemeClr val="dk1"/>
              </a:solidFill>
              <a:effectLst/>
              <a:latin typeface="+mn-lt"/>
              <a:ea typeface="+mn-ea"/>
              <a:cs typeface="+mn-cs"/>
            </a:rPr>
            <a:t>1.9</a:t>
          </a:r>
          <a:r>
            <a:rPr kumimoji="1" lang="ja-JP" altLang="ja-JP" sz="1100" b="0" i="0" baseline="0">
              <a:solidFill>
                <a:schemeClr val="dk1"/>
              </a:solidFill>
              <a:effectLst/>
              <a:latin typeface="+mn-lt"/>
              <a:ea typeface="+mn-ea"/>
              <a:cs typeface="+mn-cs"/>
            </a:rPr>
            <a:t>ポイントの増となった。また、人件費に係るものが</a:t>
          </a:r>
          <a:r>
            <a:rPr kumimoji="1" lang="en-US" altLang="ja-JP" sz="1100" b="0" i="0" baseline="0">
              <a:solidFill>
                <a:schemeClr val="dk1"/>
              </a:solidFill>
              <a:effectLst/>
              <a:latin typeface="+mn-lt"/>
              <a:ea typeface="+mn-ea"/>
              <a:cs typeface="+mn-cs"/>
            </a:rPr>
            <a:t>30.3</a:t>
          </a:r>
          <a:r>
            <a:rPr kumimoji="1" lang="ja-JP" altLang="ja-JP" sz="1100" b="0" i="0" baseline="0">
              <a:solidFill>
                <a:schemeClr val="dk1"/>
              </a:solidFill>
              <a:effectLst/>
              <a:latin typeface="+mn-lt"/>
              <a:ea typeface="+mn-ea"/>
              <a:cs typeface="+mn-cs"/>
            </a:rPr>
            <a:t>％と最も高い水準にあり体制の見直しなど、義務的経費の抑制に努める必要がある。</a:t>
          </a:r>
          <a:endParaRPr lang="ja-JP" altLang="ja-JP" sz="1400">
            <a:effectLst/>
          </a:endParaRPr>
        </a:p>
      </xdr:txBody>
    </xdr:sp>
    <xdr:clientData/>
  </xdr:twoCellAnchor>
  <xdr:oneCellAnchor>
    <xdr:from>
      <xdr:col>3</xdr:col>
      <xdr:colOff>95250</xdr:colOff>
      <xdr:row>54</xdr:row>
      <xdr:rowOff>139700</xdr:rowOff>
    </xdr:from>
    <xdr:ext cx="298543" cy="225703"/>
    <xdr:sp macro="" textlink="">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1" name="直線コネクタ 110">
          <a:extLst>
            <a:ext uri="{FF2B5EF4-FFF2-40B4-BE49-F238E27FC236}">
              <a16:creationId xmlns:a16="http://schemas.microsoft.com/office/drawing/2014/main" id="{00000000-0008-0000-0300-00006F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5" name="財政構造の弾力性グラフ枠">
          <a:extLst>
            <a:ext uri="{FF2B5EF4-FFF2-40B4-BE49-F238E27FC236}">
              <a16:creationId xmlns:a16="http://schemas.microsoft.com/office/drawing/2014/main" id="{00000000-0008-0000-0300-00007D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57</xdr:row>
      <xdr:rowOff>113454</xdr:rowOff>
    </xdr:from>
    <xdr:to>
      <xdr:col>23</xdr:col>
      <xdr:colOff>133350</xdr:colOff>
      <xdr:row>67</xdr:row>
      <xdr:rowOff>96096</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flipV="1">
          <a:off x="4953000" y="9886104"/>
          <a:ext cx="0" cy="169714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68173</xdr:rowOff>
    </xdr:from>
    <xdr:ext cx="762000" cy="259045"/>
    <xdr:sp macro="" textlink="">
      <xdr:nvSpPr>
        <xdr:cNvPr id="127" name="財政構造の弾力性最小値テキスト">
          <a:extLst>
            <a:ext uri="{FF2B5EF4-FFF2-40B4-BE49-F238E27FC236}">
              <a16:creationId xmlns:a16="http://schemas.microsoft.com/office/drawing/2014/main" id="{00000000-0008-0000-0300-00007F000000}"/>
            </a:ext>
          </a:extLst>
        </xdr:cNvPr>
        <xdr:cNvSpPr txBox="1"/>
      </xdr:nvSpPr>
      <xdr:spPr>
        <a:xfrm>
          <a:off x="5041900" y="115553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96096</xdr:rowOff>
    </xdr:from>
    <xdr:to>
      <xdr:col>24</xdr:col>
      <xdr:colOff>12700</xdr:colOff>
      <xdr:row>67</xdr:row>
      <xdr:rowOff>96096</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864100" y="115832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28381</xdr:rowOff>
    </xdr:from>
    <xdr:ext cx="762000" cy="259045"/>
    <xdr:sp macro="" textlink="">
      <xdr:nvSpPr>
        <xdr:cNvPr id="129" name="財政構造の弾力性最大値テキスト">
          <a:extLst>
            <a:ext uri="{FF2B5EF4-FFF2-40B4-BE49-F238E27FC236}">
              <a16:creationId xmlns:a16="http://schemas.microsoft.com/office/drawing/2014/main" id="{00000000-0008-0000-0300-000081000000}"/>
            </a:ext>
          </a:extLst>
        </xdr:cNvPr>
        <xdr:cNvSpPr txBox="1"/>
      </xdr:nvSpPr>
      <xdr:spPr>
        <a:xfrm>
          <a:off x="5041900" y="9629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57</xdr:row>
      <xdr:rowOff>113454</xdr:rowOff>
    </xdr:from>
    <xdr:to>
      <xdr:col>24</xdr:col>
      <xdr:colOff>12700</xdr:colOff>
      <xdr:row>57</xdr:row>
      <xdr:rowOff>113454</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a:off x="4864100" y="98861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66</xdr:row>
      <xdr:rowOff>58420</xdr:rowOff>
    </xdr:from>
    <xdr:to>
      <xdr:col>23</xdr:col>
      <xdr:colOff>133350</xdr:colOff>
      <xdr:row>66</xdr:row>
      <xdr:rowOff>134831</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114800" y="11374120"/>
          <a:ext cx="838200" cy="764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1075</xdr:rowOff>
    </xdr:from>
    <xdr:ext cx="762000" cy="259045"/>
    <xdr:sp macro="" textlink="">
      <xdr:nvSpPr>
        <xdr:cNvPr id="132" name="財政構造の弾力性平均値テキスト">
          <a:extLst>
            <a:ext uri="{FF2B5EF4-FFF2-40B4-BE49-F238E27FC236}">
              <a16:creationId xmlns:a16="http://schemas.microsoft.com/office/drawing/2014/main" id="{00000000-0008-0000-0300-000084000000}"/>
            </a:ext>
          </a:extLst>
        </xdr:cNvPr>
        <xdr:cNvSpPr txBox="1"/>
      </xdr:nvSpPr>
      <xdr:spPr>
        <a:xfrm>
          <a:off x="5041900" y="108024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155998</xdr:rowOff>
    </xdr:from>
    <xdr:to>
      <xdr:col>23</xdr:col>
      <xdr:colOff>184150</xdr:colOff>
      <xdr:row>64</xdr:row>
      <xdr:rowOff>86148</xdr:rowOff>
    </xdr:to>
    <xdr:sp macro="" textlink="">
      <xdr:nvSpPr>
        <xdr:cNvPr id="133" name="フローチャート: 判断 132">
          <a:extLst>
            <a:ext uri="{FF2B5EF4-FFF2-40B4-BE49-F238E27FC236}">
              <a16:creationId xmlns:a16="http://schemas.microsoft.com/office/drawing/2014/main" id="{00000000-0008-0000-0300-000085000000}"/>
            </a:ext>
          </a:extLst>
        </xdr:cNvPr>
        <xdr:cNvSpPr/>
      </xdr:nvSpPr>
      <xdr:spPr>
        <a:xfrm>
          <a:off x="4902200" y="109573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65</xdr:row>
      <xdr:rowOff>141394</xdr:rowOff>
    </xdr:from>
    <xdr:to>
      <xdr:col>19</xdr:col>
      <xdr:colOff>133350</xdr:colOff>
      <xdr:row>66</xdr:row>
      <xdr:rowOff>58420</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3225800" y="11285644"/>
          <a:ext cx="889000" cy="88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111760</xdr:rowOff>
    </xdr:from>
    <xdr:to>
      <xdr:col>19</xdr:col>
      <xdr:colOff>184150</xdr:colOff>
      <xdr:row>64</xdr:row>
      <xdr:rowOff>41910</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4064000" y="10913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52087</xdr:rowOff>
    </xdr:from>
    <xdr:ext cx="7366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3733800" y="106819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65</xdr:row>
      <xdr:rowOff>4656</xdr:rowOff>
    </xdr:from>
    <xdr:to>
      <xdr:col>15</xdr:col>
      <xdr:colOff>82550</xdr:colOff>
      <xdr:row>65</xdr:row>
      <xdr:rowOff>141394</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a:off x="2336800" y="11148906"/>
          <a:ext cx="889000" cy="1367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63500</xdr:rowOff>
    </xdr:from>
    <xdr:to>
      <xdr:col>15</xdr:col>
      <xdr:colOff>133350</xdr:colOff>
      <xdr:row>63</xdr:row>
      <xdr:rowOff>165100</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3175000" y="1086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3827</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2844800" y="1063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65</xdr:row>
      <xdr:rowOff>4656</xdr:rowOff>
    </xdr:from>
    <xdr:to>
      <xdr:col>11</xdr:col>
      <xdr:colOff>31750</xdr:colOff>
      <xdr:row>65</xdr:row>
      <xdr:rowOff>93133</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flipV="1">
          <a:off x="1447800" y="11148906"/>
          <a:ext cx="889000" cy="88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90170</xdr:rowOff>
    </xdr:from>
    <xdr:to>
      <xdr:col>11</xdr:col>
      <xdr:colOff>82550</xdr:colOff>
      <xdr:row>63</xdr:row>
      <xdr:rowOff>20320</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2286000" y="10720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30497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1955800" y="10488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111760</xdr:rowOff>
    </xdr:from>
    <xdr:to>
      <xdr:col>7</xdr:col>
      <xdr:colOff>31750</xdr:colOff>
      <xdr:row>64</xdr:row>
      <xdr:rowOff>41910</xdr:rowOff>
    </xdr:to>
    <xdr:sp macro="" textlink="">
      <xdr:nvSpPr>
        <xdr:cNvPr id="143" name="フローチャート: 判断 142">
          <a:extLst>
            <a:ext uri="{FF2B5EF4-FFF2-40B4-BE49-F238E27FC236}">
              <a16:creationId xmlns:a16="http://schemas.microsoft.com/office/drawing/2014/main" id="{00000000-0008-0000-0300-00008F000000}"/>
            </a:ext>
          </a:extLst>
        </xdr:cNvPr>
        <xdr:cNvSpPr/>
      </xdr:nvSpPr>
      <xdr:spPr>
        <a:xfrm>
          <a:off x="1397000" y="10913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52087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1066800" y="106819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66</xdr:row>
      <xdr:rowOff>84031</xdr:rowOff>
    </xdr:from>
    <xdr:to>
      <xdr:col>23</xdr:col>
      <xdr:colOff>184150</xdr:colOff>
      <xdr:row>67</xdr:row>
      <xdr:rowOff>14181</xdr:rowOff>
    </xdr:to>
    <xdr:sp macro="" textlink="">
      <xdr:nvSpPr>
        <xdr:cNvPr id="150" name="楕円 149">
          <a:extLst>
            <a:ext uri="{FF2B5EF4-FFF2-40B4-BE49-F238E27FC236}">
              <a16:creationId xmlns:a16="http://schemas.microsoft.com/office/drawing/2014/main" id="{00000000-0008-0000-0300-000096000000}"/>
            </a:ext>
          </a:extLst>
        </xdr:cNvPr>
        <xdr:cNvSpPr/>
      </xdr:nvSpPr>
      <xdr:spPr>
        <a:xfrm>
          <a:off x="4902200" y="113997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66</xdr:row>
      <xdr:rowOff>56108</xdr:rowOff>
    </xdr:from>
    <xdr:ext cx="762000" cy="259045"/>
    <xdr:sp macro="" textlink="">
      <xdr:nvSpPr>
        <xdr:cNvPr id="151" name="財政構造の弾力性該当値テキスト">
          <a:extLst>
            <a:ext uri="{FF2B5EF4-FFF2-40B4-BE49-F238E27FC236}">
              <a16:creationId xmlns:a16="http://schemas.microsoft.com/office/drawing/2014/main" id="{00000000-0008-0000-0300-000097000000}"/>
            </a:ext>
          </a:extLst>
        </xdr:cNvPr>
        <xdr:cNvSpPr txBox="1"/>
      </xdr:nvSpPr>
      <xdr:spPr>
        <a:xfrm>
          <a:off x="5041900" y="113718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66</xdr:row>
      <xdr:rowOff>7620</xdr:rowOff>
    </xdr:from>
    <xdr:to>
      <xdr:col>19</xdr:col>
      <xdr:colOff>184150</xdr:colOff>
      <xdr:row>66</xdr:row>
      <xdr:rowOff>109220</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4064000" y="11323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66</xdr:row>
      <xdr:rowOff>93997</xdr:rowOff>
    </xdr:from>
    <xdr:ext cx="7366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3733800" y="114096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65</xdr:row>
      <xdr:rowOff>90594</xdr:rowOff>
    </xdr:from>
    <xdr:to>
      <xdr:col>15</xdr:col>
      <xdr:colOff>133350</xdr:colOff>
      <xdr:row>66</xdr:row>
      <xdr:rowOff>20744</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3175000" y="11234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66</xdr:row>
      <xdr:rowOff>5521</xdr:rowOff>
    </xdr:from>
    <xdr:ext cx="7620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2844800" y="113212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64</xdr:row>
      <xdr:rowOff>125306</xdr:rowOff>
    </xdr:from>
    <xdr:to>
      <xdr:col>11</xdr:col>
      <xdr:colOff>82550</xdr:colOff>
      <xdr:row>65</xdr:row>
      <xdr:rowOff>55456</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2286000" y="11098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65</xdr:row>
      <xdr:rowOff>40233</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1955800" y="111844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42333</xdr:rowOff>
    </xdr:from>
    <xdr:to>
      <xdr:col>7</xdr:col>
      <xdr:colOff>31750</xdr:colOff>
      <xdr:row>65</xdr:row>
      <xdr:rowOff>143933</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1397000" y="11186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65</xdr:row>
      <xdr:rowOff>128710</xdr:rowOff>
    </xdr:from>
    <xdr:ext cx="7620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1066800" y="112729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[459,176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202,990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類似団体平均に比べ低くなっているものの、類似団体内順位が上位にあるのは、主に人件費が要因となっている。これは、職員の年齢が高齢層に偏っていることによるものである。また、物件費についても、</a:t>
          </a:r>
          <a:r>
            <a:rPr kumimoji="1" lang="en-US" altLang="ja-JP" sz="1100" b="0" i="0" baseline="0">
              <a:solidFill>
                <a:schemeClr val="dk1"/>
              </a:solidFill>
              <a:effectLst/>
              <a:latin typeface="+mn-lt"/>
              <a:ea typeface="+mn-ea"/>
              <a:cs typeface="+mn-cs"/>
            </a:rPr>
            <a:t>16.2</a:t>
          </a:r>
          <a:r>
            <a:rPr kumimoji="1" lang="ja-JP" altLang="ja-JP" sz="1100" b="0" i="0" baseline="0">
              <a:solidFill>
                <a:schemeClr val="dk1"/>
              </a:solidFill>
              <a:effectLst/>
              <a:latin typeface="+mn-lt"/>
              <a:ea typeface="+mn-ea"/>
              <a:cs typeface="+mn-cs"/>
            </a:rPr>
            <a:t>％と、コンピュータシステム関連機器の消耗品や各種設備の保守費用等、義務的経費が依然高い状況にあるため、今後はその節減の方策を講じていかなければならない。</a:t>
          </a:r>
          <a:endParaRPr lang="ja-JP" altLang="ja-JP" sz="1400">
            <a:effectLst/>
          </a:endParaRPr>
        </a:p>
      </xdr:txBody>
    </xdr:sp>
    <xdr:clientData/>
  </xdr:twoCellAnchor>
  <xdr:oneCellAnchor>
    <xdr:from>
      <xdr:col>3</xdr:col>
      <xdr:colOff>95250</xdr:colOff>
      <xdr:row>77</xdr:row>
      <xdr:rowOff>6350</xdr:rowOff>
    </xdr:from>
    <xdr:ext cx="349839" cy="225703"/>
    <xdr:sp macro="" textlink="">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4" name="直線コネクタ 173">
          <a:extLst>
            <a:ext uri="{FF2B5EF4-FFF2-40B4-BE49-F238E27FC236}">
              <a16:creationId xmlns:a16="http://schemas.microsoft.com/office/drawing/2014/main" id="{00000000-0008-0000-0300-0000AE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7" name="テキスト ボックス 186">
          <a:extLst>
            <a:ext uri="{FF2B5EF4-FFF2-40B4-BE49-F238E27FC236}">
              <a16:creationId xmlns:a16="http://schemas.microsoft.com/office/drawing/2014/main" id="{00000000-0008-0000-0300-0000BB000000}"/>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9" name="人件費・物件費等の状況グラフ枠">
          <a:extLst>
            <a:ext uri="{FF2B5EF4-FFF2-40B4-BE49-F238E27FC236}">
              <a16:creationId xmlns:a16="http://schemas.microsoft.com/office/drawing/2014/main" id="{00000000-0008-0000-0300-0000BD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54821</xdr:rowOff>
    </xdr:from>
    <xdr:to>
      <xdr:col>23</xdr:col>
      <xdr:colOff>133350</xdr:colOff>
      <xdr:row>88</xdr:row>
      <xdr:rowOff>126048</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flipV="1">
          <a:off x="4953000" y="13942271"/>
          <a:ext cx="0" cy="127137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98125</xdr:rowOff>
    </xdr:from>
    <xdr:ext cx="762000" cy="259045"/>
    <xdr:sp macro="" textlink="">
      <xdr:nvSpPr>
        <xdr:cNvPr id="191" name="人件費・物件費等の状況最小値テキスト">
          <a:extLst>
            <a:ext uri="{FF2B5EF4-FFF2-40B4-BE49-F238E27FC236}">
              <a16:creationId xmlns:a16="http://schemas.microsoft.com/office/drawing/2014/main" id="{00000000-0008-0000-0300-0000BF000000}"/>
            </a:ext>
          </a:extLst>
        </xdr:cNvPr>
        <xdr:cNvSpPr txBox="1"/>
      </xdr:nvSpPr>
      <xdr:spPr>
        <a:xfrm>
          <a:off x="5041900" y="151857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2,132,830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126048</xdr:rowOff>
    </xdr:from>
    <xdr:to>
      <xdr:col>24</xdr:col>
      <xdr:colOff>12700</xdr:colOff>
      <xdr:row>88</xdr:row>
      <xdr:rowOff>126048</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52136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141198</xdr:rowOff>
    </xdr:from>
    <xdr:ext cx="762000" cy="259045"/>
    <xdr:sp macro="" textlink="">
      <xdr:nvSpPr>
        <xdr:cNvPr id="193" name="人件費・物件費等の状況最大値テキスト">
          <a:extLst>
            <a:ext uri="{FF2B5EF4-FFF2-40B4-BE49-F238E27FC236}">
              <a16:creationId xmlns:a16="http://schemas.microsoft.com/office/drawing/2014/main" id="{00000000-0008-0000-0300-0000C1000000}"/>
            </a:ext>
          </a:extLst>
        </xdr:cNvPr>
        <xdr:cNvSpPr txBox="1"/>
      </xdr:nvSpPr>
      <xdr:spPr>
        <a:xfrm>
          <a:off x="5041900" y="136857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288,728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54821</xdr:rowOff>
    </xdr:from>
    <xdr:to>
      <xdr:col>24</xdr:col>
      <xdr:colOff>12700</xdr:colOff>
      <xdr:row>81</xdr:row>
      <xdr:rowOff>54821</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39422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120726</xdr:rowOff>
    </xdr:from>
    <xdr:to>
      <xdr:col>23</xdr:col>
      <xdr:colOff>133350</xdr:colOff>
      <xdr:row>82</xdr:row>
      <xdr:rowOff>884</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4114800" y="14008176"/>
          <a:ext cx="838200" cy="51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6709</xdr:rowOff>
    </xdr:from>
    <xdr:ext cx="762000" cy="259045"/>
    <xdr:sp macro="" textlink="">
      <xdr:nvSpPr>
        <xdr:cNvPr id="196" name="人件費・物件費等の状況平均値テキスト">
          <a:extLst>
            <a:ext uri="{FF2B5EF4-FFF2-40B4-BE49-F238E27FC236}">
              <a16:creationId xmlns:a16="http://schemas.microsoft.com/office/drawing/2014/main" id="{00000000-0008-0000-0300-0000C4000000}"/>
            </a:ext>
          </a:extLst>
        </xdr:cNvPr>
        <xdr:cNvSpPr txBox="1"/>
      </xdr:nvSpPr>
      <xdr:spPr>
        <a:xfrm>
          <a:off x="5041900" y="140656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581,812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34632</xdr:rowOff>
    </xdr:from>
    <xdr:to>
      <xdr:col>23</xdr:col>
      <xdr:colOff>184150</xdr:colOff>
      <xdr:row>82</xdr:row>
      <xdr:rowOff>136232</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902200" y="14093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113357</xdr:rowOff>
    </xdr:from>
    <xdr:to>
      <xdr:col>19</xdr:col>
      <xdr:colOff>133350</xdr:colOff>
      <xdr:row>81</xdr:row>
      <xdr:rowOff>120726</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3225800" y="14000807"/>
          <a:ext cx="889000" cy="73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4993</xdr:rowOff>
    </xdr:from>
    <xdr:to>
      <xdr:col>19</xdr:col>
      <xdr:colOff>184150</xdr:colOff>
      <xdr:row>82</xdr:row>
      <xdr:rowOff>106593</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064000" y="140638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91370</xdr:rowOff>
    </xdr:from>
    <xdr:ext cx="7366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3733800" y="1415027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97555</xdr:rowOff>
    </xdr:from>
    <xdr:to>
      <xdr:col>15</xdr:col>
      <xdr:colOff>82550</xdr:colOff>
      <xdr:row>81</xdr:row>
      <xdr:rowOff>113357</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a:off x="2336800" y="13985005"/>
          <a:ext cx="889000" cy="158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167111</xdr:rowOff>
    </xdr:from>
    <xdr:to>
      <xdr:col>15</xdr:col>
      <xdr:colOff>133350</xdr:colOff>
      <xdr:row>82</xdr:row>
      <xdr:rowOff>97261</xdr:rowOff>
    </xdr:to>
    <xdr:sp macro=""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3175000" y="14054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82038</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2844800" y="141409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525,284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85807</xdr:rowOff>
    </xdr:from>
    <xdr:to>
      <xdr:col>11</xdr:col>
      <xdr:colOff>31750</xdr:colOff>
      <xdr:row>81</xdr:row>
      <xdr:rowOff>97555</xdr:rowOff>
    </xdr:to>
    <xdr:cxnSp macro="">
      <xdr:nvCxnSpPr>
        <xdr:cNvPr id="204" name="直線コネクタ 203">
          <a:extLst>
            <a:ext uri="{FF2B5EF4-FFF2-40B4-BE49-F238E27FC236}">
              <a16:creationId xmlns:a16="http://schemas.microsoft.com/office/drawing/2014/main" id="{00000000-0008-0000-0300-0000CC000000}"/>
            </a:ext>
          </a:extLst>
        </xdr:cNvPr>
        <xdr:cNvCxnSpPr/>
      </xdr:nvCxnSpPr>
      <xdr:spPr>
        <a:xfrm>
          <a:off x="1447800" y="13973257"/>
          <a:ext cx="889000" cy="117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141692</xdr:rowOff>
    </xdr:from>
    <xdr:to>
      <xdr:col>11</xdr:col>
      <xdr:colOff>82550</xdr:colOff>
      <xdr:row>82</xdr:row>
      <xdr:rowOff>71842</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2286000" y="14029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56619</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955800" y="141155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127281</xdr:rowOff>
    </xdr:from>
    <xdr:to>
      <xdr:col>7</xdr:col>
      <xdr:colOff>31750</xdr:colOff>
      <xdr:row>82</xdr:row>
      <xdr:rowOff>57431</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1397000" y="140147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42208</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066800" y="141011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121534</xdr:rowOff>
    </xdr:from>
    <xdr:to>
      <xdr:col>23</xdr:col>
      <xdr:colOff>184150</xdr:colOff>
      <xdr:row>82</xdr:row>
      <xdr:rowOff>51684</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902200" y="14008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42811</xdr:rowOff>
    </xdr:from>
    <xdr:ext cx="762000" cy="259045"/>
    <xdr:sp macro="" textlink="">
      <xdr:nvSpPr>
        <xdr:cNvPr id="215" name="人件費・物件費等の状況該当値テキスト">
          <a:extLst>
            <a:ext uri="{FF2B5EF4-FFF2-40B4-BE49-F238E27FC236}">
              <a16:creationId xmlns:a16="http://schemas.microsoft.com/office/drawing/2014/main" id="{00000000-0008-0000-0300-0000D7000000}"/>
            </a:ext>
          </a:extLst>
        </xdr:cNvPr>
        <xdr:cNvSpPr txBox="1"/>
      </xdr:nvSpPr>
      <xdr:spPr>
        <a:xfrm>
          <a:off x="5041900" y="139302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459,176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69926</xdr:rowOff>
    </xdr:from>
    <xdr:to>
      <xdr:col>19</xdr:col>
      <xdr:colOff>184150</xdr:colOff>
      <xdr:row>82</xdr:row>
      <xdr:rowOff>76</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064000" y="13957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10253</xdr:rowOff>
    </xdr:from>
    <xdr:ext cx="7366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3733800" y="137262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384,320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62557</xdr:rowOff>
    </xdr:from>
    <xdr:to>
      <xdr:col>15</xdr:col>
      <xdr:colOff>133350</xdr:colOff>
      <xdr:row>81</xdr:row>
      <xdr:rowOff>164157</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3175000" y="139500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2884</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2844800" y="137188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373,633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46755</xdr:rowOff>
    </xdr:from>
    <xdr:to>
      <xdr:col>11</xdr:col>
      <xdr:colOff>82550</xdr:colOff>
      <xdr:row>81</xdr:row>
      <xdr:rowOff>148355</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2286000" y="13934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158532</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955800" y="137030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350,713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35007</xdr:rowOff>
    </xdr:from>
    <xdr:to>
      <xdr:col>7</xdr:col>
      <xdr:colOff>31750</xdr:colOff>
      <xdr:row>81</xdr:row>
      <xdr:rowOff>136607</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1397000" y="13922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146784</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066800" y="13691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333,672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6" name="テキスト ボックス 225">
          <a:extLst>
            <a:ext uri="{FF2B5EF4-FFF2-40B4-BE49-F238E27FC236}">
              <a16:creationId xmlns:a16="http://schemas.microsoft.com/office/drawing/2014/main" id="{00000000-0008-0000-0300-0000E2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[100.1]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149/151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・平成</a:t>
          </a:r>
          <a:r>
            <a:rPr kumimoji="1" lang="en-US" altLang="ja-JP" sz="1100" b="0" i="0" baseline="0">
              <a:solidFill>
                <a:schemeClr val="dk1"/>
              </a:solidFill>
              <a:effectLst/>
              <a:latin typeface="+mn-lt"/>
              <a:ea typeface="+mn-ea"/>
              <a:cs typeface="+mn-cs"/>
            </a:rPr>
            <a:t>17</a:t>
          </a:r>
          <a:r>
            <a:rPr kumimoji="1" lang="ja-JP" altLang="ja-JP" sz="1100" b="0" i="0" baseline="0">
              <a:solidFill>
                <a:schemeClr val="dk1"/>
              </a:solidFill>
              <a:effectLst/>
              <a:latin typeface="+mn-lt"/>
              <a:ea typeface="+mn-ea"/>
              <a:cs typeface="+mn-cs"/>
            </a:rPr>
            <a:t>年度「湯川村自立計画」で示した各種職員手当の廃止等により人件費の削減及び当指数の引き下げに努めてきたところだが、職員の年齢層が比較的高いこともあり、</a:t>
          </a:r>
          <a:r>
            <a:rPr kumimoji="1" lang="en-US" altLang="ja-JP" sz="1100" b="0" i="0" baseline="0">
              <a:solidFill>
                <a:schemeClr val="dk1"/>
              </a:solidFill>
              <a:effectLst/>
              <a:latin typeface="+mn-lt"/>
              <a:ea typeface="+mn-ea"/>
              <a:cs typeface="+mn-cs"/>
            </a:rPr>
            <a:t>100.1</a:t>
          </a:r>
          <a:r>
            <a:rPr kumimoji="1" lang="ja-JP" altLang="ja-JP" sz="1100" b="0" i="0" baseline="0">
              <a:solidFill>
                <a:schemeClr val="dk1"/>
              </a:solidFill>
              <a:effectLst/>
              <a:latin typeface="+mn-lt"/>
              <a:ea typeface="+mn-ea"/>
              <a:cs typeface="+mn-cs"/>
            </a:rPr>
            <a:t>％と類似団体平均を</a:t>
          </a:r>
          <a:r>
            <a:rPr kumimoji="1" lang="en-US" altLang="ja-JP" sz="1100" b="0" i="0" baseline="0">
              <a:solidFill>
                <a:schemeClr val="dk1"/>
              </a:solidFill>
              <a:effectLst/>
              <a:latin typeface="+mn-lt"/>
              <a:ea typeface="+mn-ea"/>
              <a:cs typeface="+mn-cs"/>
            </a:rPr>
            <a:t>4.5</a:t>
          </a:r>
          <a:r>
            <a:rPr kumimoji="1" lang="ja-JP" altLang="ja-JP" sz="1100" b="0" i="0" baseline="0">
              <a:solidFill>
                <a:schemeClr val="dk1"/>
              </a:solidFill>
              <a:effectLst/>
              <a:latin typeface="+mn-lt"/>
              <a:ea typeface="+mn-ea"/>
              <a:cs typeface="+mn-cs"/>
            </a:rPr>
            <a:t>ポイント上回り依然として高い数値となっている。また、全国的にも高い水準にあるため、計画的な採用や職員構成の改善等により、給与の適正化に努める。</a:t>
          </a:r>
          <a:endParaRPr lang="ja-JP" altLang="ja-JP" sz="1400">
            <a:effectLst/>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69850</xdr:rowOff>
    </xdr:from>
    <xdr:to>
      <xdr:col>85</xdr:col>
      <xdr:colOff>95250</xdr:colOff>
      <xdr:row>89</xdr:row>
      <xdr:rowOff>69850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88</xdr:row>
      <xdr:rowOff>99077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101600</xdr:rowOff>
    </xdr:from>
    <xdr:to>
      <xdr:col>85</xdr:col>
      <xdr:colOff>95250</xdr:colOff>
      <xdr:row>86</xdr:row>
      <xdr:rowOff>101600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130827</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83</xdr:row>
      <xdr:rowOff>133350</xdr:rowOff>
    </xdr:from>
    <xdr:to>
      <xdr:col>85</xdr:col>
      <xdr:colOff>95250</xdr:colOff>
      <xdr:row>83</xdr:row>
      <xdr:rowOff>133350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162577</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165100</xdr:rowOff>
    </xdr:from>
    <xdr:to>
      <xdr:col>85</xdr:col>
      <xdr:colOff>95250</xdr:colOff>
      <xdr:row>80</xdr:row>
      <xdr:rowOff>165100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80</xdr:row>
      <xdr:rowOff>22877</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9" name="給与水準   （国との比較）グラフ枠">
          <a:extLst>
            <a:ext uri="{FF2B5EF4-FFF2-40B4-BE49-F238E27FC236}">
              <a16:creationId xmlns:a16="http://schemas.microsoft.com/office/drawing/2014/main" id="{00000000-0008-0000-0300-0000F9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82</xdr:row>
      <xdr:rowOff>155194</xdr:rowOff>
    </xdr:from>
    <xdr:to>
      <xdr:col>81</xdr:col>
      <xdr:colOff>44450</xdr:colOff>
      <xdr:row>89</xdr:row>
      <xdr:rowOff>79502</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flipV="1">
          <a:off x="17018000" y="14214094"/>
          <a:ext cx="0" cy="112445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51579</xdr:rowOff>
    </xdr:from>
    <xdr:ext cx="762000" cy="259045"/>
    <xdr:sp macro="" textlink="">
      <xdr:nvSpPr>
        <xdr:cNvPr id="251" name="給与水準   （国との比較）最小値テキスト">
          <a:extLst>
            <a:ext uri="{FF2B5EF4-FFF2-40B4-BE49-F238E27FC236}">
              <a16:creationId xmlns:a16="http://schemas.microsoft.com/office/drawing/2014/main" id="{00000000-0008-0000-0300-0000FB000000}"/>
            </a:ext>
          </a:extLst>
        </xdr:cNvPr>
        <xdr:cNvSpPr txBox="1"/>
      </xdr:nvSpPr>
      <xdr:spPr>
        <a:xfrm>
          <a:off x="17106900" y="15310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79502</xdr:rowOff>
    </xdr:from>
    <xdr:to>
      <xdr:col>81</xdr:col>
      <xdr:colOff>133350</xdr:colOff>
      <xdr:row>89</xdr:row>
      <xdr:rowOff>79502</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53385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81</xdr:row>
      <xdr:rowOff>70121</xdr:rowOff>
    </xdr:from>
    <xdr:ext cx="762000" cy="259045"/>
    <xdr:sp macro="" textlink="">
      <xdr:nvSpPr>
        <xdr:cNvPr id="253" name="給与水準   （国との比較）最大値テキスト">
          <a:extLst>
            <a:ext uri="{FF2B5EF4-FFF2-40B4-BE49-F238E27FC236}">
              <a16:creationId xmlns:a16="http://schemas.microsoft.com/office/drawing/2014/main" id="{00000000-0008-0000-0300-0000FD000000}"/>
            </a:ext>
          </a:extLst>
        </xdr:cNvPr>
        <xdr:cNvSpPr txBox="1"/>
      </xdr:nvSpPr>
      <xdr:spPr>
        <a:xfrm>
          <a:off x="17106900" y="139575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82</xdr:row>
      <xdr:rowOff>155194</xdr:rowOff>
    </xdr:from>
    <xdr:to>
      <xdr:col>81</xdr:col>
      <xdr:colOff>133350</xdr:colOff>
      <xdr:row>82</xdr:row>
      <xdr:rowOff>155194</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42140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89</xdr:row>
      <xdr:rowOff>45720</xdr:rowOff>
    </xdr:from>
    <xdr:to>
      <xdr:col>81</xdr:col>
      <xdr:colOff>44450</xdr:colOff>
      <xdr:row>89</xdr:row>
      <xdr:rowOff>74676</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6179800" y="15304770"/>
          <a:ext cx="838200" cy="28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86</xdr:row>
      <xdr:rowOff>166133</xdr:rowOff>
    </xdr:from>
    <xdr:ext cx="762000" cy="259045"/>
    <xdr:sp macro="" textlink="">
      <xdr:nvSpPr>
        <xdr:cNvPr id="256" name="給与水準   （国との比較）平均値テキスト">
          <a:extLst>
            <a:ext uri="{FF2B5EF4-FFF2-40B4-BE49-F238E27FC236}">
              <a16:creationId xmlns:a16="http://schemas.microsoft.com/office/drawing/2014/main" id="{00000000-0008-0000-0300-000000010000}"/>
            </a:ext>
          </a:extLst>
        </xdr:cNvPr>
        <xdr:cNvSpPr txBox="1"/>
      </xdr:nvSpPr>
      <xdr:spPr>
        <a:xfrm>
          <a:off x="17106900" y="1491083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87</xdr:row>
      <xdr:rowOff>149606</xdr:rowOff>
    </xdr:from>
    <xdr:to>
      <xdr:col>81</xdr:col>
      <xdr:colOff>95250</xdr:colOff>
      <xdr:row>88</xdr:row>
      <xdr:rowOff>79756</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967200" y="15065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89</xdr:row>
      <xdr:rowOff>21589</xdr:rowOff>
    </xdr:from>
    <xdr:to>
      <xdr:col>77</xdr:col>
      <xdr:colOff>44450</xdr:colOff>
      <xdr:row>89</xdr:row>
      <xdr:rowOff>45720</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5290800" y="15280639"/>
          <a:ext cx="889000" cy="24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87</xdr:row>
      <xdr:rowOff>139954</xdr:rowOff>
    </xdr:from>
    <xdr:to>
      <xdr:col>77</xdr:col>
      <xdr:colOff>95250</xdr:colOff>
      <xdr:row>88</xdr:row>
      <xdr:rowOff>70104</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129000" y="15056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80281</xdr:rowOff>
    </xdr:from>
    <xdr:ext cx="736600" cy="259045"/>
    <xdr:sp macro="" textlink="">
      <xdr:nvSpPr>
        <xdr:cNvPr id="260" name="テキスト ボックス 259">
          <a:extLst>
            <a:ext uri="{FF2B5EF4-FFF2-40B4-BE49-F238E27FC236}">
              <a16:creationId xmlns:a16="http://schemas.microsoft.com/office/drawing/2014/main" id="{00000000-0008-0000-0300-000004010000}"/>
            </a:ext>
          </a:extLst>
        </xdr:cNvPr>
        <xdr:cNvSpPr txBox="1"/>
      </xdr:nvSpPr>
      <xdr:spPr>
        <a:xfrm>
          <a:off x="15798800" y="148249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89</xdr:row>
      <xdr:rowOff>21589</xdr:rowOff>
    </xdr:from>
    <xdr:to>
      <xdr:col>72</xdr:col>
      <xdr:colOff>203200</xdr:colOff>
      <xdr:row>89</xdr:row>
      <xdr:rowOff>93980</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flipV="1">
          <a:off x="14401800" y="15280639"/>
          <a:ext cx="889000" cy="72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87</xdr:row>
      <xdr:rowOff>144780</xdr:rowOff>
    </xdr:from>
    <xdr:to>
      <xdr:col>73</xdr:col>
      <xdr:colOff>44450</xdr:colOff>
      <xdr:row>88</xdr:row>
      <xdr:rowOff>74930</xdr:rowOff>
    </xdr:to>
    <xdr:sp macro="" textlink="">
      <xdr:nvSpPr>
        <xdr:cNvPr id="262" name="フローチャート: 判断 261">
          <a:extLst>
            <a:ext uri="{FF2B5EF4-FFF2-40B4-BE49-F238E27FC236}">
              <a16:creationId xmlns:a16="http://schemas.microsoft.com/office/drawing/2014/main" id="{00000000-0008-0000-0300-000006010000}"/>
            </a:ext>
          </a:extLst>
        </xdr:cNvPr>
        <xdr:cNvSpPr/>
      </xdr:nvSpPr>
      <xdr:spPr>
        <a:xfrm>
          <a:off x="15240000" y="15060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85107</xdr:rowOff>
    </xdr:from>
    <xdr:ext cx="7620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4909800" y="148298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89</xdr:row>
      <xdr:rowOff>69850</xdr:rowOff>
    </xdr:from>
    <xdr:to>
      <xdr:col>68</xdr:col>
      <xdr:colOff>152400</xdr:colOff>
      <xdr:row>89</xdr:row>
      <xdr:rowOff>93980</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a:off x="13512800" y="15328900"/>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87</xdr:row>
      <xdr:rowOff>154432</xdr:rowOff>
    </xdr:from>
    <xdr:to>
      <xdr:col>68</xdr:col>
      <xdr:colOff>203200</xdr:colOff>
      <xdr:row>88</xdr:row>
      <xdr:rowOff>84582</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4351000" y="150705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94759</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020800" y="148394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149606</xdr:rowOff>
    </xdr:from>
    <xdr:to>
      <xdr:col>64</xdr:col>
      <xdr:colOff>152400</xdr:colOff>
      <xdr:row>88</xdr:row>
      <xdr:rowOff>79756</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3462000" y="15065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89933</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3131800" y="14834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89</xdr:row>
      <xdr:rowOff>23876</xdr:rowOff>
    </xdr:from>
    <xdr:to>
      <xdr:col>81</xdr:col>
      <xdr:colOff>95250</xdr:colOff>
      <xdr:row>89</xdr:row>
      <xdr:rowOff>125476</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967200" y="15282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88</xdr:row>
      <xdr:rowOff>91203</xdr:rowOff>
    </xdr:from>
    <xdr:ext cx="762000" cy="259045"/>
    <xdr:sp macro="" textlink="">
      <xdr:nvSpPr>
        <xdr:cNvPr id="275" name="給与水準   （国との比較）該当値テキスト">
          <a:extLst>
            <a:ext uri="{FF2B5EF4-FFF2-40B4-BE49-F238E27FC236}">
              <a16:creationId xmlns:a16="http://schemas.microsoft.com/office/drawing/2014/main" id="{00000000-0008-0000-0300-000013010000}"/>
            </a:ext>
          </a:extLst>
        </xdr:cNvPr>
        <xdr:cNvSpPr txBox="1"/>
      </xdr:nvSpPr>
      <xdr:spPr>
        <a:xfrm>
          <a:off x="17106900" y="151788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88</xdr:row>
      <xdr:rowOff>166370</xdr:rowOff>
    </xdr:from>
    <xdr:to>
      <xdr:col>77</xdr:col>
      <xdr:colOff>95250</xdr:colOff>
      <xdr:row>89</xdr:row>
      <xdr:rowOff>96520</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129000" y="15253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89</xdr:row>
      <xdr:rowOff>81297</xdr:rowOff>
    </xdr:from>
    <xdr:ext cx="7366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5798800" y="153403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88</xdr:row>
      <xdr:rowOff>142239</xdr:rowOff>
    </xdr:from>
    <xdr:to>
      <xdr:col>73</xdr:col>
      <xdr:colOff>44450</xdr:colOff>
      <xdr:row>89</xdr:row>
      <xdr:rowOff>72389</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5240000" y="15229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89</xdr:row>
      <xdr:rowOff>57166</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909800" y="15316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89</xdr:row>
      <xdr:rowOff>43180</xdr:rowOff>
    </xdr:from>
    <xdr:to>
      <xdr:col>68</xdr:col>
      <xdr:colOff>203200</xdr:colOff>
      <xdr:row>89</xdr:row>
      <xdr:rowOff>144780</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4351000" y="15302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89</xdr:row>
      <xdr:rowOff>129557</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020800" y="153886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89</xdr:row>
      <xdr:rowOff>19050</xdr:rowOff>
    </xdr:from>
    <xdr:to>
      <xdr:col>64</xdr:col>
      <xdr:colOff>152400</xdr:colOff>
      <xdr:row>89</xdr:row>
      <xdr:rowOff>120650</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3462000" y="1527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89</xdr:row>
      <xdr:rowOff>105427</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131800" y="1536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[18.46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6" name="テキスト ボックス 295">
          <a:extLst>
            <a:ext uri="{FF2B5EF4-FFF2-40B4-BE49-F238E27FC236}">
              <a16:creationId xmlns:a16="http://schemas.microsoft.com/office/drawing/2014/main" id="{00000000-0008-0000-0300-000028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・「湯川村定員適正化計画」に基づき職員数の管理を行っており、</a:t>
          </a:r>
          <a:r>
            <a:rPr kumimoji="1" lang="en-US" altLang="ja-JP" sz="1100" b="0" i="0" baseline="0">
              <a:solidFill>
                <a:schemeClr val="dk1"/>
              </a:solidFill>
              <a:effectLst/>
              <a:latin typeface="+mn-lt"/>
              <a:ea typeface="+mn-ea"/>
              <a:cs typeface="+mn-cs"/>
            </a:rPr>
            <a:t>18.46</a:t>
          </a:r>
          <a:r>
            <a:rPr kumimoji="1" lang="ja-JP" altLang="ja-JP" sz="1100" b="0" i="0" baseline="0">
              <a:solidFill>
                <a:schemeClr val="dk1"/>
              </a:solidFill>
              <a:effectLst/>
              <a:latin typeface="+mn-lt"/>
              <a:ea typeface="+mn-ea"/>
              <a:cs typeface="+mn-cs"/>
            </a:rPr>
            <a:t>％（対前年比</a:t>
          </a:r>
          <a:r>
            <a:rPr kumimoji="1" lang="en-US" altLang="ja-JP" sz="1100" b="0" i="0" baseline="0">
              <a:solidFill>
                <a:schemeClr val="dk1"/>
              </a:solidFill>
              <a:effectLst/>
              <a:latin typeface="+mn-lt"/>
              <a:ea typeface="+mn-ea"/>
              <a:cs typeface="+mn-cs"/>
            </a:rPr>
            <a:t>0.43</a:t>
          </a:r>
          <a:r>
            <a:rPr kumimoji="1" lang="ja-JP" altLang="ja-JP" sz="1100" b="0" i="0" baseline="0">
              <a:solidFill>
                <a:schemeClr val="dk1"/>
              </a:solidFill>
              <a:effectLst/>
              <a:latin typeface="+mn-lt"/>
              <a:ea typeface="+mn-ea"/>
              <a:cs typeface="+mn-cs"/>
            </a:rPr>
            <a:t>ポイント増加）と類似団体平均を下回っている。職員数については、事業の規模に応じた適正人数となるよう計画に基づき管理を行う。</a:t>
          </a:r>
          <a:endParaRPr lang="ja-JP" altLang="ja-JP" sz="1400">
            <a:effectLst/>
          </a:endParaRPr>
        </a:p>
      </xdr:txBody>
    </xdr:sp>
    <xdr:clientData/>
  </xdr:twoCellAnchor>
  <xdr:oneCellAnchor>
    <xdr:from>
      <xdr:col>61</xdr:col>
      <xdr:colOff>6350</xdr:colOff>
      <xdr:row>54</xdr:row>
      <xdr:rowOff>139700</xdr:rowOff>
    </xdr:from>
    <xdr:ext cx="349839" cy="225703"/>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55</xdr:row>
      <xdr:rowOff>158750</xdr:rowOff>
    </xdr:from>
    <xdr:to>
      <xdr:col>85</xdr:col>
      <xdr:colOff>95250</xdr:colOff>
      <xdr:row>70</xdr:row>
      <xdr:rowOff>0</xdr:rowOff>
    </xdr:to>
    <xdr:sp macro="" textlink="">
      <xdr:nvSpPr>
        <xdr:cNvPr id="311" name="定員管理の状況グラフ枠">
          <a:extLst>
            <a:ext uri="{FF2B5EF4-FFF2-40B4-BE49-F238E27FC236}">
              <a16:creationId xmlns:a16="http://schemas.microsoft.com/office/drawing/2014/main" id="{00000000-0008-0000-0300-000037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139340</xdr:rowOff>
    </xdr:from>
    <xdr:to>
      <xdr:col>81</xdr:col>
      <xdr:colOff>44450</xdr:colOff>
      <xdr:row>67</xdr:row>
      <xdr:rowOff>114798</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flipV="1">
          <a:off x="17018000" y="10254890"/>
          <a:ext cx="0" cy="134705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86875</xdr:rowOff>
    </xdr:from>
    <xdr:ext cx="762000" cy="259045"/>
    <xdr:sp macro="" textlink="">
      <xdr:nvSpPr>
        <xdr:cNvPr id="313" name="定員管理の状況最小値テキスト">
          <a:extLst>
            <a:ext uri="{FF2B5EF4-FFF2-40B4-BE49-F238E27FC236}">
              <a16:creationId xmlns:a16="http://schemas.microsoft.com/office/drawing/2014/main" id="{00000000-0008-0000-0300-000039010000}"/>
            </a:ext>
          </a:extLst>
        </xdr:cNvPr>
        <xdr:cNvSpPr txBox="1"/>
      </xdr:nvSpPr>
      <xdr:spPr>
        <a:xfrm>
          <a:off x="17106900" y="115740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114798</xdr:rowOff>
    </xdr:from>
    <xdr:to>
      <xdr:col>81</xdr:col>
      <xdr:colOff>133350</xdr:colOff>
      <xdr:row>67</xdr:row>
      <xdr:rowOff>114798</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6929100" y="116019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54267</xdr:rowOff>
    </xdr:from>
    <xdr:ext cx="762000" cy="259045"/>
    <xdr:sp macro="" textlink="">
      <xdr:nvSpPr>
        <xdr:cNvPr id="315" name="定員管理の状況最大値テキスト">
          <a:extLst>
            <a:ext uri="{FF2B5EF4-FFF2-40B4-BE49-F238E27FC236}">
              <a16:creationId xmlns:a16="http://schemas.microsoft.com/office/drawing/2014/main" id="{00000000-0008-0000-0300-00003B010000}"/>
            </a:ext>
          </a:extLst>
        </xdr:cNvPr>
        <xdr:cNvSpPr txBox="1"/>
      </xdr:nvSpPr>
      <xdr:spPr>
        <a:xfrm>
          <a:off x="17106900" y="9998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139340</xdr:rowOff>
    </xdr:from>
    <xdr:to>
      <xdr:col>81</xdr:col>
      <xdr:colOff>133350</xdr:colOff>
      <xdr:row>59</xdr:row>
      <xdr:rowOff>139340</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929100" y="102548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66220</xdr:rowOff>
    </xdr:from>
    <xdr:to>
      <xdr:col>81</xdr:col>
      <xdr:colOff>44450</xdr:colOff>
      <xdr:row>60</xdr:row>
      <xdr:rowOff>74867</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6179800" y="10353220"/>
          <a:ext cx="838200" cy="86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122625</xdr:rowOff>
    </xdr:from>
    <xdr:ext cx="762000" cy="259045"/>
    <xdr:sp macro="" textlink="">
      <xdr:nvSpPr>
        <xdr:cNvPr id="318" name="定員管理の状況平均値テキスト">
          <a:extLst>
            <a:ext uri="{FF2B5EF4-FFF2-40B4-BE49-F238E27FC236}">
              <a16:creationId xmlns:a16="http://schemas.microsoft.com/office/drawing/2014/main" id="{00000000-0008-0000-0300-00003E010000}"/>
            </a:ext>
          </a:extLst>
        </xdr:cNvPr>
        <xdr:cNvSpPr txBox="1"/>
      </xdr:nvSpPr>
      <xdr:spPr>
        <a:xfrm>
          <a:off x="17106900" y="104096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150548</xdr:rowOff>
    </xdr:from>
    <xdr:to>
      <xdr:col>81</xdr:col>
      <xdr:colOff>95250</xdr:colOff>
      <xdr:row>61</xdr:row>
      <xdr:rowOff>80698</xdr:rowOff>
    </xdr:to>
    <xdr:sp macro="" textlink="">
      <xdr:nvSpPr>
        <xdr:cNvPr id="319" name="フローチャート: 判断 318">
          <a:extLst>
            <a:ext uri="{FF2B5EF4-FFF2-40B4-BE49-F238E27FC236}">
              <a16:creationId xmlns:a16="http://schemas.microsoft.com/office/drawing/2014/main" id="{00000000-0008-0000-0300-00003F010000}"/>
            </a:ext>
          </a:extLst>
        </xdr:cNvPr>
        <xdr:cNvSpPr/>
      </xdr:nvSpPr>
      <xdr:spPr>
        <a:xfrm>
          <a:off x="16967200" y="10437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43900</xdr:rowOff>
    </xdr:from>
    <xdr:to>
      <xdr:col>77</xdr:col>
      <xdr:colOff>44450</xdr:colOff>
      <xdr:row>60</xdr:row>
      <xdr:rowOff>66220</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5290800" y="10330900"/>
          <a:ext cx="889000" cy="22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140494</xdr:rowOff>
    </xdr:from>
    <xdr:to>
      <xdr:col>77</xdr:col>
      <xdr:colOff>95250</xdr:colOff>
      <xdr:row>61</xdr:row>
      <xdr:rowOff>70644</xdr:rowOff>
    </xdr:to>
    <xdr:sp macro="" textlink="">
      <xdr:nvSpPr>
        <xdr:cNvPr id="321" name="フローチャート: 判断 320">
          <a:extLst>
            <a:ext uri="{FF2B5EF4-FFF2-40B4-BE49-F238E27FC236}">
              <a16:creationId xmlns:a16="http://schemas.microsoft.com/office/drawing/2014/main" id="{00000000-0008-0000-0300-000041010000}"/>
            </a:ext>
          </a:extLst>
        </xdr:cNvPr>
        <xdr:cNvSpPr/>
      </xdr:nvSpPr>
      <xdr:spPr>
        <a:xfrm>
          <a:off x="16129000" y="10427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55421</xdr:rowOff>
    </xdr:from>
    <xdr:ext cx="736600" cy="259045"/>
    <xdr:sp macro="" textlink="">
      <xdr:nvSpPr>
        <xdr:cNvPr id="322" name="テキスト ボックス 321">
          <a:extLst>
            <a:ext uri="{FF2B5EF4-FFF2-40B4-BE49-F238E27FC236}">
              <a16:creationId xmlns:a16="http://schemas.microsoft.com/office/drawing/2014/main" id="{00000000-0008-0000-0300-000042010000}"/>
            </a:ext>
          </a:extLst>
        </xdr:cNvPr>
        <xdr:cNvSpPr txBox="1"/>
      </xdr:nvSpPr>
      <xdr:spPr>
        <a:xfrm>
          <a:off x="15798800" y="105138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43900</xdr:rowOff>
    </xdr:from>
    <xdr:to>
      <xdr:col>72</xdr:col>
      <xdr:colOff>203200</xdr:colOff>
      <xdr:row>60</xdr:row>
      <xdr:rowOff>55965</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flipV="1">
          <a:off x="14401800" y="10330900"/>
          <a:ext cx="889000" cy="12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132652</xdr:rowOff>
    </xdr:from>
    <xdr:to>
      <xdr:col>73</xdr:col>
      <xdr:colOff>44450</xdr:colOff>
      <xdr:row>61</xdr:row>
      <xdr:rowOff>62802</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5240000" y="10419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47579</xdr:rowOff>
    </xdr:from>
    <xdr:ext cx="7620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4909800" y="105060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49128</xdr:rowOff>
    </xdr:from>
    <xdr:to>
      <xdr:col>68</xdr:col>
      <xdr:colOff>152400</xdr:colOff>
      <xdr:row>60</xdr:row>
      <xdr:rowOff>55965</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3512800" y="10336128"/>
          <a:ext cx="889000" cy="68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118173</xdr:rowOff>
    </xdr:from>
    <xdr:to>
      <xdr:col>68</xdr:col>
      <xdr:colOff>203200</xdr:colOff>
      <xdr:row>61</xdr:row>
      <xdr:rowOff>48323</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4351000" y="104051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33100</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4020800" y="104915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110331</xdr:rowOff>
    </xdr:from>
    <xdr:to>
      <xdr:col>64</xdr:col>
      <xdr:colOff>152400</xdr:colOff>
      <xdr:row>61</xdr:row>
      <xdr:rowOff>40481</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3462000" y="10397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25258</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3131800" y="104837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24067</xdr:rowOff>
    </xdr:from>
    <xdr:to>
      <xdr:col>81</xdr:col>
      <xdr:colOff>95250</xdr:colOff>
      <xdr:row>60</xdr:row>
      <xdr:rowOff>125667</xdr:rowOff>
    </xdr:to>
    <xdr:sp macro="" textlink="">
      <xdr:nvSpPr>
        <xdr:cNvPr id="336" name="楕円 335">
          <a:extLst>
            <a:ext uri="{FF2B5EF4-FFF2-40B4-BE49-F238E27FC236}">
              <a16:creationId xmlns:a16="http://schemas.microsoft.com/office/drawing/2014/main" id="{00000000-0008-0000-0300-000050010000}"/>
            </a:ext>
          </a:extLst>
        </xdr:cNvPr>
        <xdr:cNvSpPr/>
      </xdr:nvSpPr>
      <xdr:spPr>
        <a:xfrm>
          <a:off x="16967200" y="10311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116794</xdr:rowOff>
    </xdr:from>
    <xdr:ext cx="762000" cy="259045"/>
    <xdr:sp macro="" textlink="">
      <xdr:nvSpPr>
        <xdr:cNvPr id="337" name="定員管理の状況該当値テキスト">
          <a:extLst>
            <a:ext uri="{FF2B5EF4-FFF2-40B4-BE49-F238E27FC236}">
              <a16:creationId xmlns:a16="http://schemas.microsoft.com/office/drawing/2014/main" id="{00000000-0008-0000-0300-000051010000}"/>
            </a:ext>
          </a:extLst>
        </xdr:cNvPr>
        <xdr:cNvSpPr txBox="1"/>
      </xdr:nvSpPr>
      <xdr:spPr>
        <a:xfrm>
          <a:off x="17106900" y="10232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15420</xdr:rowOff>
    </xdr:from>
    <xdr:to>
      <xdr:col>77</xdr:col>
      <xdr:colOff>95250</xdr:colOff>
      <xdr:row>60</xdr:row>
      <xdr:rowOff>117020</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6129000" y="10302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127197</xdr:rowOff>
    </xdr:from>
    <xdr:ext cx="7366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5798800" y="100712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59</xdr:row>
      <xdr:rowOff>164550</xdr:rowOff>
    </xdr:from>
    <xdr:to>
      <xdr:col>73</xdr:col>
      <xdr:colOff>44450</xdr:colOff>
      <xdr:row>60</xdr:row>
      <xdr:rowOff>94700</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5240000" y="10280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104877</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4909800" y="1004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5165</xdr:rowOff>
    </xdr:from>
    <xdr:to>
      <xdr:col>68</xdr:col>
      <xdr:colOff>203200</xdr:colOff>
      <xdr:row>60</xdr:row>
      <xdr:rowOff>106765</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4351000" y="10292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116942</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020800" y="100610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169778</xdr:rowOff>
    </xdr:from>
    <xdr:to>
      <xdr:col>64</xdr:col>
      <xdr:colOff>152400</xdr:colOff>
      <xdr:row>60</xdr:row>
      <xdr:rowOff>99928</xdr:rowOff>
    </xdr:to>
    <xdr:sp macro="" textlink="">
      <xdr:nvSpPr>
        <xdr:cNvPr id="344" name="楕円 343">
          <a:extLst>
            <a:ext uri="{FF2B5EF4-FFF2-40B4-BE49-F238E27FC236}">
              <a16:creationId xmlns:a16="http://schemas.microsoft.com/office/drawing/2014/main" id="{00000000-0008-0000-0300-000058010000}"/>
            </a:ext>
          </a:extLst>
        </xdr:cNvPr>
        <xdr:cNvSpPr/>
      </xdr:nvSpPr>
      <xdr:spPr>
        <a:xfrm>
          <a:off x="13462000" y="10285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110105</xdr:rowOff>
    </xdr:from>
    <xdr:ext cx="7620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3131800" y="10054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6" name="正方形/長方形 345">
          <a:extLst>
            <a:ext uri="{FF2B5EF4-FFF2-40B4-BE49-F238E27FC236}">
              <a16:creationId xmlns:a16="http://schemas.microsoft.com/office/drawing/2014/main" id="{00000000-0008-0000-0300-00005A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平成</a:t>
          </a:r>
          <a:r>
            <a:rPr kumimoji="1" lang="en-US" altLang="ja-JP" sz="1100" b="0" i="0" baseline="0">
              <a:solidFill>
                <a:schemeClr val="dk1"/>
              </a:solidFill>
              <a:effectLst/>
              <a:latin typeface="+mn-lt"/>
              <a:ea typeface="+mn-ea"/>
              <a:cs typeface="+mn-cs"/>
            </a:rPr>
            <a:t>31</a:t>
          </a:r>
          <a:r>
            <a:rPr kumimoji="1" lang="ja-JP" altLang="ja-JP" sz="1100" b="0" i="0" baseline="0">
              <a:solidFill>
                <a:schemeClr val="dk1"/>
              </a:solidFill>
              <a:effectLst/>
              <a:latin typeface="+mn-lt"/>
              <a:ea typeface="+mn-ea"/>
              <a:cs typeface="+mn-cs"/>
            </a:rPr>
            <a:t>年度実施の若者定住住宅整備事業費に係る起債及び２回目の大型プロジェクト事業（若者定住住宅整備事業、防災行政無線整備事業）の起債</a:t>
          </a:r>
          <a:r>
            <a:rPr kumimoji="1" lang="ja-JP" altLang="en-US" sz="1100" b="0" i="0" baseline="0">
              <a:solidFill>
                <a:schemeClr val="dk1"/>
              </a:solidFill>
              <a:effectLst/>
              <a:latin typeface="+mn-lt"/>
              <a:ea typeface="+mn-ea"/>
              <a:cs typeface="+mn-cs"/>
            </a:rPr>
            <a:t>分の</a:t>
          </a:r>
          <a:r>
            <a:rPr kumimoji="1" lang="ja-JP" altLang="ja-JP" sz="1100" b="0" i="0" baseline="0">
              <a:solidFill>
                <a:schemeClr val="dk1"/>
              </a:solidFill>
              <a:effectLst/>
              <a:latin typeface="+mn-lt"/>
              <a:ea typeface="+mn-ea"/>
              <a:cs typeface="+mn-cs"/>
            </a:rPr>
            <a:t>償還等に伴い</a:t>
          </a:r>
          <a:r>
            <a:rPr kumimoji="1" lang="ja-JP" altLang="en-US" sz="1100" b="0" i="0" baseline="0">
              <a:solidFill>
                <a:schemeClr val="dk1"/>
              </a:solidFill>
              <a:effectLst/>
              <a:latin typeface="+mn-lt"/>
              <a:ea typeface="+mn-ea"/>
              <a:cs typeface="+mn-cs"/>
            </a:rPr>
            <a:t>令和５年度がピークを迎えていたが、元利償還金が発行額を上回っており昨年度より</a:t>
          </a:r>
          <a:r>
            <a:rPr kumimoji="1" lang="en-US" altLang="ja-JP" sz="1100" b="0" i="0" baseline="0">
              <a:solidFill>
                <a:schemeClr val="dk1"/>
              </a:solidFill>
              <a:effectLst/>
              <a:latin typeface="+mn-lt"/>
              <a:ea typeface="+mn-ea"/>
              <a:cs typeface="+mn-cs"/>
            </a:rPr>
            <a:t>0.4</a:t>
          </a:r>
          <a:r>
            <a:rPr kumimoji="1" lang="ja-JP" altLang="en-US" sz="1100" b="0" i="0" baseline="0">
              <a:solidFill>
                <a:schemeClr val="dk1"/>
              </a:solidFill>
              <a:effectLst/>
              <a:latin typeface="+mn-lt"/>
              <a:ea typeface="+mn-ea"/>
              <a:cs typeface="+mn-cs"/>
            </a:rPr>
            <a:t>ポイント減少したものの</a:t>
          </a:r>
          <a:r>
            <a:rPr kumimoji="1" lang="ja-JP" altLang="ja-JP" sz="1100" b="0" i="0" baseline="0">
              <a:solidFill>
                <a:schemeClr val="dk1"/>
              </a:solidFill>
              <a:effectLst/>
              <a:latin typeface="+mn-lt"/>
              <a:ea typeface="+mn-ea"/>
              <a:cs typeface="+mn-cs"/>
            </a:rPr>
            <a:t>、類似団体平均を</a:t>
          </a:r>
          <a:r>
            <a:rPr kumimoji="1" lang="en-US" altLang="ja-JP" sz="1100" b="0" i="0" baseline="0">
              <a:solidFill>
                <a:schemeClr val="dk1"/>
              </a:solidFill>
              <a:effectLst/>
              <a:latin typeface="+mn-lt"/>
              <a:ea typeface="+mn-ea"/>
              <a:cs typeface="+mn-cs"/>
            </a:rPr>
            <a:t>3.5</a:t>
          </a:r>
          <a:r>
            <a:rPr kumimoji="1" lang="ja-JP" altLang="ja-JP" sz="1100" b="0" i="0" baseline="0">
              <a:solidFill>
                <a:schemeClr val="dk1"/>
              </a:solidFill>
              <a:effectLst/>
              <a:latin typeface="+mn-lt"/>
              <a:ea typeface="+mn-ea"/>
              <a:cs typeface="+mn-cs"/>
            </a:rPr>
            <a:t>ポイント上回</a:t>
          </a:r>
          <a:r>
            <a:rPr kumimoji="1" lang="ja-JP" altLang="en-US" sz="1100" b="0" i="0" baseline="0">
              <a:solidFill>
                <a:schemeClr val="dk1"/>
              </a:solidFill>
              <a:effectLst/>
              <a:latin typeface="+mn-lt"/>
              <a:ea typeface="+mn-ea"/>
              <a:cs typeface="+mn-cs"/>
            </a:rPr>
            <a:t>っている</a:t>
          </a:r>
          <a:r>
            <a:rPr kumimoji="1" lang="ja-JP" altLang="ja-JP" sz="1100" b="0" i="0" baseline="0">
              <a:solidFill>
                <a:schemeClr val="dk1"/>
              </a:solidFill>
              <a:effectLst/>
              <a:latin typeface="+mn-lt"/>
              <a:ea typeface="+mn-ea"/>
              <a:cs typeface="+mn-cs"/>
            </a:rPr>
            <a:t>。元利償還金については減少</a:t>
          </a:r>
          <a:r>
            <a:rPr kumimoji="1" lang="ja-JP" altLang="en-US" sz="1100" b="0" i="0" baseline="0">
              <a:solidFill>
                <a:schemeClr val="dk1"/>
              </a:solidFill>
              <a:effectLst/>
              <a:latin typeface="+mn-lt"/>
              <a:ea typeface="+mn-ea"/>
              <a:cs typeface="+mn-cs"/>
            </a:rPr>
            <a:t>傾向</a:t>
          </a:r>
          <a:r>
            <a:rPr kumimoji="1" lang="ja-JP" altLang="ja-JP" sz="1100" b="0" i="0" baseline="0">
              <a:solidFill>
                <a:schemeClr val="dk1"/>
              </a:solidFill>
              <a:effectLst/>
              <a:latin typeface="+mn-lt"/>
              <a:ea typeface="+mn-ea"/>
              <a:cs typeface="+mn-cs"/>
            </a:rPr>
            <a:t>に転</a:t>
          </a:r>
          <a:r>
            <a:rPr kumimoji="1" lang="ja-JP" altLang="en-US" sz="1100" b="0" i="0" baseline="0">
              <a:solidFill>
                <a:schemeClr val="dk1"/>
              </a:solidFill>
              <a:effectLst/>
              <a:latin typeface="+mn-lt"/>
              <a:ea typeface="+mn-ea"/>
              <a:cs typeface="+mn-cs"/>
            </a:rPr>
            <a:t>じるが、</a:t>
          </a:r>
          <a:r>
            <a:rPr kumimoji="1" lang="ja-JP" altLang="ja-JP" sz="1100" b="0" i="0" baseline="0">
              <a:solidFill>
                <a:schemeClr val="dk1"/>
              </a:solidFill>
              <a:effectLst/>
              <a:latin typeface="+mn-lt"/>
              <a:ea typeface="+mn-ea"/>
              <a:cs typeface="+mn-cs"/>
            </a:rPr>
            <a:t>今後の起債発行については、必要に応じて事業の見直しあるいは事業実施年度の調整を行うなど、総括的に把握して判断していく必要がある。</a:t>
          </a:r>
          <a:endParaRPr lang="ja-JP" altLang="ja-JP" sz="1400">
            <a:effectLst/>
          </a:endParaRPr>
        </a:p>
      </xdr:txBody>
    </xdr:sp>
    <xdr:clientData/>
  </xdr:twoCellAnchor>
  <xdr:oneCellAnchor>
    <xdr:from>
      <xdr:col>61</xdr:col>
      <xdr:colOff>6350</xdr:colOff>
      <xdr:row>32</xdr:row>
      <xdr:rowOff>101600</xdr:rowOff>
    </xdr:from>
    <xdr:ext cx="298543" cy="225703"/>
    <xdr:sp macro="" textlink="">
      <xdr:nvSpPr>
        <xdr:cNvPr id="359" name="テキスト ボックス 358">
          <a:extLst>
            <a:ext uri="{FF2B5EF4-FFF2-40B4-BE49-F238E27FC236}">
              <a16:creationId xmlns:a16="http://schemas.microsoft.com/office/drawing/2014/main" id="{00000000-0008-0000-0300-000067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0" name="直線コネクタ 359">
          <a:extLst>
            <a:ext uri="{FF2B5EF4-FFF2-40B4-BE49-F238E27FC236}">
              <a16:creationId xmlns:a16="http://schemas.microsoft.com/office/drawing/2014/main" id="{00000000-0008-0000-0300-000068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0" name="公債費負担の状況グラフ枠">
          <a:extLst>
            <a:ext uri="{FF2B5EF4-FFF2-40B4-BE49-F238E27FC236}">
              <a16:creationId xmlns:a16="http://schemas.microsoft.com/office/drawing/2014/main" id="{00000000-0008-0000-0300-000072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38</xdr:row>
      <xdr:rowOff>21082</xdr:rowOff>
    </xdr:from>
    <xdr:to>
      <xdr:col>81</xdr:col>
      <xdr:colOff>44450</xdr:colOff>
      <xdr:row>43</xdr:row>
      <xdr:rowOff>143510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flipV="1">
          <a:off x="17018000" y="6536182"/>
          <a:ext cx="0" cy="97967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115587</xdr:rowOff>
    </xdr:from>
    <xdr:ext cx="762000" cy="259045"/>
    <xdr:sp macro="" textlink="">
      <xdr:nvSpPr>
        <xdr:cNvPr id="372" name="公債費負担の状況最小値テキスト">
          <a:extLst>
            <a:ext uri="{FF2B5EF4-FFF2-40B4-BE49-F238E27FC236}">
              <a16:creationId xmlns:a16="http://schemas.microsoft.com/office/drawing/2014/main" id="{00000000-0008-0000-0300-000074010000}"/>
            </a:ext>
          </a:extLst>
        </xdr:cNvPr>
        <xdr:cNvSpPr txBox="1"/>
      </xdr:nvSpPr>
      <xdr:spPr>
        <a:xfrm>
          <a:off x="17106900" y="7487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43</xdr:row>
      <xdr:rowOff>143510</xdr:rowOff>
    </xdr:from>
    <xdr:to>
      <xdr:col>81</xdr:col>
      <xdr:colOff>133350</xdr:colOff>
      <xdr:row>43</xdr:row>
      <xdr:rowOff>143510</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6929100" y="75158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36</xdr:row>
      <xdr:rowOff>107459</xdr:rowOff>
    </xdr:from>
    <xdr:ext cx="762000" cy="259045"/>
    <xdr:sp macro="" textlink="">
      <xdr:nvSpPr>
        <xdr:cNvPr id="374" name="公債費負担の状況最大値テキスト">
          <a:extLst>
            <a:ext uri="{FF2B5EF4-FFF2-40B4-BE49-F238E27FC236}">
              <a16:creationId xmlns:a16="http://schemas.microsoft.com/office/drawing/2014/main" id="{00000000-0008-0000-0300-000076010000}"/>
            </a:ext>
          </a:extLst>
        </xdr:cNvPr>
        <xdr:cNvSpPr txBox="1"/>
      </xdr:nvSpPr>
      <xdr:spPr>
        <a:xfrm>
          <a:off x="17106900" y="62796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38</xdr:row>
      <xdr:rowOff>21082</xdr:rowOff>
    </xdr:from>
    <xdr:to>
      <xdr:col>81</xdr:col>
      <xdr:colOff>133350</xdr:colOff>
      <xdr:row>38</xdr:row>
      <xdr:rowOff>21082</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6929100" y="65361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42</xdr:row>
      <xdr:rowOff>97790</xdr:rowOff>
    </xdr:from>
    <xdr:to>
      <xdr:col>81</xdr:col>
      <xdr:colOff>44450</xdr:colOff>
      <xdr:row>42</xdr:row>
      <xdr:rowOff>117094</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6179800" y="7298690"/>
          <a:ext cx="838200" cy="1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66057</xdr:rowOff>
    </xdr:from>
    <xdr:ext cx="762000" cy="259045"/>
    <xdr:sp macro="" textlink="">
      <xdr:nvSpPr>
        <xdr:cNvPr id="377" name="公債費負担の状況平均値テキスト">
          <a:extLst>
            <a:ext uri="{FF2B5EF4-FFF2-40B4-BE49-F238E27FC236}">
              <a16:creationId xmlns:a16="http://schemas.microsoft.com/office/drawing/2014/main" id="{00000000-0008-0000-0300-000079010000}"/>
            </a:ext>
          </a:extLst>
        </xdr:cNvPr>
        <xdr:cNvSpPr txBox="1"/>
      </xdr:nvSpPr>
      <xdr:spPr>
        <a:xfrm>
          <a:off x="17106900" y="69240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49530</xdr:rowOff>
    </xdr:from>
    <xdr:to>
      <xdr:col>81</xdr:col>
      <xdr:colOff>95250</xdr:colOff>
      <xdr:row>41</xdr:row>
      <xdr:rowOff>151130</xdr:rowOff>
    </xdr:to>
    <xdr:sp macro="" textlink="">
      <xdr:nvSpPr>
        <xdr:cNvPr id="378" name="フローチャート: 判断 377">
          <a:extLst>
            <a:ext uri="{FF2B5EF4-FFF2-40B4-BE49-F238E27FC236}">
              <a16:creationId xmlns:a16="http://schemas.microsoft.com/office/drawing/2014/main" id="{00000000-0008-0000-0300-00007A010000}"/>
            </a:ext>
          </a:extLst>
        </xdr:cNvPr>
        <xdr:cNvSpPr/>
      </xdr:nvSpPr>
      <xdr:spPr>
        <a:xfrm>
          <a:off x="169672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42</xdr:row>
      <xdr:rowOff>68834</xdr:rowOff>
    </xdr:from>
    <xdr:to>
      <xdr:col>77</xdr:col>
      <xdr:colOff>44450</xdr:colOff>
      <xdr:row>42</xdr:row>
      <xdr:rowOff>117094</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5290800" y="7269734"/>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35052</xdr:rowOff>
    </xdr:from>
    <xdr:to>
      <xdr:col>77</xdr:col>
      <xdr:colOff>95250</xdr:colOff>
      <xdr:row>41</xdr:row>
      <xdr:rowOff>136652</xdr:rowOff>
    </xdr:to>
    <xdr:sp macro="" textlink="">
      <xdr:nvSpPr>
        <xdr:cNvPr id="380" name="フローチャート: 判断 379">
          <a:extLst>
            <a:ext uri="{FF2B5EF4-FFF2-40B4-BE49-F238E27FC236}">
              <a16:creationId xmlns:a16="http://schemas.microsoft.com/office/drawing/2014/main" id="{00000000-0008-0000-0300-00007C010000}"/>
            </a:ext>
          </a:extLst>
        </xdr:cNvPr>
        <xdr:cNvSpPr/>
      </xdr:nvSpPr>
      <xdr:spPr>
        <a:xfrm>
          <a:off x="16129000" y="7064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146829</xdr:rowOff>
    </xdr:from>
    <xdr:ext cx="736600" cy="259045"/>
    <xdr:sp macro="" textlink="">
      <xdr:nvSpPr>
        <xdr:cNvPr id="381" name="テキスト ボックス 380">
          <a:extLst>
            <a:ext uri="{FF2B5EF4-FFF2-40B4-BE49-F238E27FC236}">
              <a16:creationId xmlns:a16="http://schemas.microsoft.com/office/drawing/2014/main" id="{00000000-0008-0000-0300-00007D010000}"/>
            </a:ext>
          </a:extLst>
        </xdr:cNvPr>
        <xdr:cNvSpPr txBox="1"/>
      </xdr:nvSpPr>
      <xdr:spPr>
        <a:xfrm>
          <a:off x="15798800" y="683337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42</xdr:row>
      <xdr:rowOff>54356</xdr:rowOff>
    </xdr:from>
    <xdr:to>
      <xdr:col>72</xdr:col>
      <xdr:colOff>203200</xdr:colOff>
      <xdr:row>42</xdr:row>
      <xdr:rowOff>68834</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4401800" y="7255256"/>
          <a:ext cx="889000" cy="14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25400</xdr:rowOff>
    </xdr:from>
    <xdr:to>
      <xdr:col>73</xdr:col>
      <xdr:colOff>44450</xdr:colOff>
      <xdr:row>41</xdr:row>
      <xdr:rowOff>127000</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52400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137177</xdr:rowOff>
    </xdr:from>
    <xdr:ext cx="762000" cy="259045"/>
    <xdr:sp macro="" textlink="">
      <xdr:nvSpPr>
        <xdr:cNvPr id="384" name="テキスト ボックス 383">
          <a:extLst>
            <a:ext uri="{FF2B5EF4-FFF2-40B4-BE49-F238E27FC236}">
              <a16:creationId xmlns:a16="http://schemas.microsoft.com/office/drawing/2014/main" id="{00000000-0008-0000-0300-000080010000}"/>
            </a:ext>
          </a:extLst>
        </xdr:cNvPr>
        <xdr:cNvSpPr txBox="1"/>
      </xdr:nvSpPr>
      <xdr:spPr>
        <a:xfrm>
          <a:off x="14909800" y="682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42</xdr:row>
      <xdr:rowOff>44704</xdr:rowOff>
    </xdr:from>
    <xdr:to>
      <xdr:col>68</xdr:col>
      <xdr:colOff>152400</xdr:colOff>
      <xdr:row>42</xdr:row>
      <xdr:rowOff>54356</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a:off x="13512800" y="7245604"/>
          <a:ext cx="8890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25400</xdr:rowOff>
    </xdr:from>
    <xdr:to>
      <xdr:col>68</xdr:col>
      <xdr:colOff>203200</xdr:colOff>
      <xdr:row>41</xdr:row>
      <xdr:rowOff>127000</xdr:rowOff>
    </xdr:to>
    <xdr:sp macro="" textlink="">
      <xdr:nvSpPr>
        <xdr:cNvPr id="386" name="フローチャート: 判断 385">
          <a:extLst>
            <a:ext uri="{FF2B5EF4-FFF2-40B4-BE49-F238E27FC236}">
              <a16:creationId xmlns:a16="http://schemas.microsoft.com/office/drawing/2014/main" id="{00000000-0008-0000-0300-000082010000}"/>
            </a:ext>
          </a:extLst>
        </xdr:cNvPr>
        <xdr:cNvSpPr/>
      </xdr:nvSpPr>
      <xdr:spPr>
        <a:xfrm>
          <a:off x="143510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137177</xdr:rowOff>
    </xdr:from>
    <xdr:ext cx="762000" cy="259045"/>
    <xdr:sp macro="" textlink="">
      <xdr:nvSpPr>
        <xdr:cNvPr id="387" name="テキスト ボックス 386">
          <a:extLst>
            <a:ext uri="{FF2B5EF4-FFF2-40B4-BE49-F238E27FC236}">
              <a16:creationId xmlns:a16="http://schemas.microsoft.com/office/drawing/2014/main" id="{00000000-0008-0000-0300-000083010000}"/>
            </a:ext>
          </a:extLst>
        </xdr:cNvPr>
        <xdr:cNvSpPr txBox="1"/>
      </xdr:nvSpPr>
      <xdr:spPr>
        <a:xfrm>
          <a:off x="14020800" y="682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20574</xdr:rowOff>
    </xdr:from>
    <xdr:to>
      <xdr:col>64</xdr:col>
      <xdr:colOff>152400</xdr:colOff>
      <xdr:row>41</xdr:row>
      <xdr:rowOff>122174</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3462000" y="7050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132351</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3131800" y="6818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42</xdr:row>
      <xdr:rowOff>46990</xdr:rowOff>
    </xdr:from>
    <xdr:to>
      <xdr:col>81</xdr:col>
      <xdr:colOff>95250</xdr:colOff>
      <xdr:row>42</xdr:row>
      <xdr:rowOff>148590</xdr:rowOff>
    </xdr:to>
    <xdr:sp macro="" textlink="">
      <xdr:nvSpPr>
        <xdr:cNvPr id="395" name="楕円 394">
          <a:extLst>
            <a:ext uri="{FF2B5EF4-FFF2-40B4-BE49-F238E27FC236}">
              <a16:creationId xmlns:a16="http://schemas.microsoft.com/office/drawing/2014/main" id="{00000000-0008-0000-0300-00008B010000}"/>
            </a:ext>
          </a:extLst>
        </xdr:cNvPr>
        <xdr:cNvSpPr/>
      </xdr:nvSpPr>
      <xdr:spPr>
        <a:xfrm>
          <a:off x="16967200" y="7247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42</xdr:row>
      <xdr:rowOff>19067</xdr:rowOff>
    </xdr:from>
    <xdr:ext cx="762000" cy="259045"/>
    <xdr:sp macro="" textlink="">
      <xdr:nvSpPr>
        <xdr:cNvPr id="396" name="公債費負担の状況該当値テキスト">
          <a:extLst>
            <a:ext uri="{FF2B5EF4-FFF2-40B4-BE49-F238E27FC236}">
              <a16:creationId xmlns:a16="http://schemas.microsoft.com/office/drawing/2014/main" id="{00000000-0008-0000-0300-00008C010000}"/>
            </a:ext>
          </a:extLst>
        </xdr:cNvPr>
        <xdr:cNvSpPr txBox="1"/>
      </xdr:nvSpPr>
      <xdr:spPr>
        <a:xfrm>
          <a:off x="17106900" y="72199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42</xdr:row>
      <xdr:rowOff>66294</xdr:rowOff>
    </xdr:from>
    <xdr:to>
      <xdr:col>77</xdr:col>
      <xdr:colOff>95250</xdr:colOff>
      <xdr:row>42</xdr:row>
      <xdr:rowOff>167894</xdr:rowOff>
    </xdr:to>
    <xdr:sp macro="" textlink="">
      <xdr:nvSpPr>
        <xdr:cNvPr id="397" name="楕円 396">
          <a:extLst>
            <a:ext uri="{FF2B5EF4-FFF2-40B4-BE49-F238E27FC236}">
              <a16:creationId xmlns:a16="http://schemas.microsoft.com/office/drawing/2014/main" id="{00000000-0008-0000-0300-00008D010000}"/>
            </a:ext>
          </a:extLst>
        </xdr:cNvPr>
        <xdr:cNvSpPr/>
      </xdr:nvSpPr>
      <xdr:spPr>
        <a:xfrm>
          <a:off x="16129000" y="7267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42</xdr:row>
      <xdr:rowOff>152671</xdr:rowOff>
    </xdr:from>
    <xdr:ext cx="7366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5798800" y="73535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42</xdr:row>
      <xdr:rowOff>18034</xdr:rowOff>
    </xdr:from>
    <xdr:to>
      <xdr:col>73</xdr:col>
      <xdr:colOff>44450</xdr:colOff>
      <xdr:row>42</xdr:row>
      <xdr:rowOff>119634</xdr:rowOff>
    </xdr:to>
    <xdr:sp macro="" textlink="">
      <xdr:nvSpPr>
        <xdr:cNvPr id="399" name="楕円 398">
          <a:extLst>
            <a:ext uri="{FF2B5EF4-FFF2-40B4-BE49-F238E27FC236}">
              <a16:creationId xmlns:a16="http://schemas.microsoft.com/office/drawing/2014/main" id="{00000000-0008-0000-0300-00008F010000}"/>
            </a:ext>
          </a:extLst>
        </xdr:cNvPr>
        <xdr:cNvSpPr/>
      </xdr:nvSpPr>
      <xdr:spPr>
        <a:xfrm>
          <a:off x="15240000" y="7218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42</xdr:row>
      <xdr:rowOff>104411</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4909800" y="73053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42</xdr:row>
      <xdr:rowOff>3556</xdr:rowOff>
    </xdr:from>
    <xdr:to>
      <xdr:col>68</xdr:col>
      <xdr:colOff>203200</xdr:colOff>
      <xdr:row>42</xdr:row>
      <xdr:rowOff>105156</xdr:rowOff>
    </xdr:to>
    <xdr:sp macro="" textlink="">
      <xdr:nvSpPr>
        <xdr:cNvPr id="401" name="楕円 400">
          <a:extLst>
            <a:ext uri="{FF2B5EF4-FFF2-40B4-BE49-F238E27FC236}">
              <a16:creationId xmlns:a16="http://schemas.microsoft.com/office/drawing/2014/main" id="{00000000-0008-0000-0300-000091010000}"/>
            </a:ext>
          </a:extLst>
        </xdr:cNvPr>
        <xdr:cNvSpPr/>
      </xdr:nvSpPr>
      <xdr:spPr>
        <a:xfrm>
          <a:off x="14351000" y="7204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42</xdr:row>
      <xdr:rowOff>89933</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020800" y="72908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165354</xdr:rowOff>
    </xdr:from>
    <xdr:to>
      <xdr:col>64</xdr:col>
      <xdr:colOff>152400</xdr:colOff>
      <xdr:row>42</xdr:row>
      <xdr:rowOff>95504</xdr:rowOff>
    </xdr:to>
    <xdr:sp macro="" textlink="">
      <xdr:nvSpPr>
        <xdr:cNvPr id="403" name="楕円 402">
          <a:extLst>
            <a:ext uri="{FF2B5EF4-FFF2-40B4-BE49-F238E27FC236}">
              <a16:creationId xmlns:a16="http://schemas.microsoft.com/office/drawing/2014/main" id="{00000000-0008-0000-0300-000093010000}"/>
            </a:ext>
          </a:extLst>
        </xdr:cNvPr>
        <xdr:cNvSpPr/>
      </xdr:nvSpPr>
      <xdr:spPr>
        <a:xfrm>
          <a:off x="13462000" y="7194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80281</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3131800" y="72811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5" name="正方形/長方形 404">
          <a:extLst>
            <a:ext uri="{FF2B5EF4-FFF2-40B4-BE49-F238E27FC236}">
              <a16:creationId xmlns:a16="http://schemas.microsoft.com/office/drawing/2014/main" id="{00000000-0008-0000-0300-000095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・令和</a:t>
          </a:r>
          <a:r>
            <a:rPr kumimoji="1" lang="ja-JP" altLang="en-US" sz="1100" b="0" i="0" baseline="0">
              <a:solidFill>
                <a:schemeClr val="dk1"/>
              </a:solidFill>
              <a:effectLst/>
              <a:latin typeface="+mn-lt"/>
              <a:ea typeface="+mn-ea"/>
              <a:cs typeface="+mn-cs"/>
            </a:rPr>
            <a:t>６</a:t>
          </a:r>
          <a:r>
            <a:rPr kumimoji="1" lang="ja-JP" altLang="ja-JP" sz="1100" b="0" i="0" baseline="0">
              <a:solidFill>
                <a:schemeClr val="dk1"/>
              </a:solidFill>
              <a:effectLst/>
              <a:latin typeface="+mn-lt"/>
              <a:ea typeface="+mn-ea"/>
              <a:cs typeface="+mn-cs"/>
            </a:rPr>
            <a:t>年度においても、当比率は前年度同様「比率なし」となった。主な要因としては、</a:t>
          </a:r>
          <a:r>
            <a:rPr kumimoji="1" lang="ja-JP" altLang="en-US" sz="1100" b="0" i="0" baseline="0">
              <a:solidFill>
                <a:schemeClr val="dk1"/>
              </a:solidFill>
              <a:effectLst/>
              <a:latin typeface="+mn-lt"/>
              <a:ea typeface="+mn-ea"/>
              <a:cs typeface="+mn-cs"/>
            </a:rPr>
            <a:t>過疎対策事業債や学校教育施設等整備事業債に</a:t>
          </a:r>
          <a:r>
            <a:rPr kumimoji="1" lang="ja-JP" altLang="ja-JP" sz="1100" b="0" i="0" baseline="0">
              <a:solidFill>
                <a:schemeClr val="dk1"/>
              </a:solidFill>
              <a:effectLst/>
              <a:latin typeface="+mn-lt"/>
              <a:ea typeface="+mn-ea"/>
              <a:cs typeface="+mn-cs"/>
            </a:rPr>
            <a:t>係る地方債現在高の減並びに公共施設等整備基金の積立てによる充当可能基金の増があげられる。今後も公債費等義務的経費の削減を中心とする行財政改革を進め、財政の健全化に努める。</a:t>
          </a:r>
          <a:endParaRPr lang="ja-JP" altLang="ja-JP" sz="1400">
            <a:effectLst/>
          </a:endParaRPr>
        </a:p>
      </xdr:txBody>
    </xdr:sp>
    <xdr:clientData/>
  </xdr:twoCellAnchor>
  <xdr:oneCellAnchor>
    <xdr:from>
      <xdr:col>61</xdr:col>
      <xdr:colOff>6350</xdr:colOff>
      <xdr:row>10</xdr:row>
      <xdr:rowOff>63500</xdr:rowOff>
    </xdr:from>
    <xdr:ext cx="298543" cy="225703"/>
    <xdr:sp macro="" textlink="">
      <xdr:nvSpPr>
        <xdr:cNvPr id="418" name="テキスト ボックス 417">
          <a:extLst>
            <a:ext uri="{FF2B5EF4-FFF2-40B4-BE49-F238E27FC236}">
              <a16:creationId xmlns:a16="http://schemas.microsoft.com/office/drawing/2014/main" id="{00000000-0008-0000-0300-0000A2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9" name="直線コネクタ 418">
          <a:extLst>
            <a:ext uri="{FF2B5EF4-FFF2-40B4-BE49-F238E27FC236}">
              <a16:creationId xmlns:a16="http://schemas.microsoft.com/office/drawing/2014/main" id="{00000000-0008-0000-0300-0000A3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1" name="直線コネクタ 420">
          <a:extLst>
            <a:ext uri="{FF2B5EF4-FFF2-40B4-BE49-F238E27FC236}">
              <a16:creationId xmlns:a16="http://schemas.microsoft.com/office/drawing/2014/main" id="{00000000-0008-0000-0300-0000A5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3" name="直線コネクタ 422">
          <a:extLst>
            <a:ext uri="{FF2B5EF4-FFF2-40B4-BE49-F238E27FC236}">
              <a16:creationId xmlns:a16="http://schemas.microsoft.com/office/drawing/2014/main" id="{00000000-0008-0000-0300-0000A7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4" name="テキスト ボックス 423">
          <a:extLst>
            <a:ext uri="{FF2B5EF4-FFF2-40B4-BE49-F238E27FC236}">
              <a16:creationId xmlns:a16="http://schemas.microsoft.com/office/drawing/2014/main" id="{00000000-0008-0000-0300-0000A8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5" name="直線コネクタ 424">
          <a:extLst>
            <a:ext uri="{FF2B5EF4-FFF2-40B4-BE49-F238E27FC236}">
              <a16:creationId xmlns:a16="http://schemas.microsoft.com/office/drawing/2014/main" id="{00000000-0008-0000-0300-0000A9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27" name="直線コネクタ 426">
          <a:extLst>
            <a:ext uri="{FF2B5EF4-FFF2-40B4-BE49-F238E27FC236}">
              <a16:creationId xmlns:a16="http://schemas.microsoft.com/office/drawing/2014/main" id="{00000000-0008-0000-0300-0000AB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2" name="将来負担の状況グラフ枠">
          <a:extLst>
            <a:ext uri="{FF2B5EF4-FFF2-40B4-BE49-F238E27FC236}">
              <a16:creationId xmlns:a16="http://schemas.microsoft.com/office/drawing/2014/main" id="{00000000-0008-0000-0300-0000B0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125800</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flipV="1">
          <a:off x="17018000" y="2370667"/>
          <a:ext cx="0" cy="169848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97877</xdr:rowOff>
    </xdr:from>
    <xdr:ext cx="762000" cy="259045"/>
    <xdr:sp macro="" textlink="">
      <xdr:nvSpPr>
        <xdr:cNvPr id="434" name="将来負担の状況最小値テキスト">
          <a:extLst>
            <a:ext uri="{FF2B5EF4-FFF2-40B4-BE49-F238E27FC236}">
              <a16:creationId xmlns:a16="http://schemas.microsoft.com/office/drawing/2014/main" id="{00000000-0008-0000-0300-0000B2010000}"/>
            </a:ext>
          </a:extLst>
        </xdr:cNvPr>
        <xdr:cNvSpPr txBox="1"/>
      </xdr:nvSpPr>
      <xdr:spPr>
        <a:xfrm>
          <a:off x="17106900" y="404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125800</xdr:rowOff>
    </xdr:from>
    <xdr:to>
      <xdr:col>81</xdr:col>
      <xdr:colOff>133350</xdr:colOff>
      <xdr:row>23</xdr:row>
      <xdr:rowOff>125800</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a:off x="16929100" y="4069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36" name="将来負担の状況最大値テキスト">
          <a:extLst>
            <a:ext uri="{FF2B5EF4-FFF2-40B4-BE49-F238E27FC236}">
              <a16:creationId xmlns:a16="http://schemas.microsoft.com/office/drawing/2014/main" id="{00000000-0008-0000-0300-0000B4010000}"/>
            </a:ext>
          </a:extLst>
        </xdr:cNvPr>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63094</xdr:rowOff>
    </xdr:from>
    <xdr:ext cx="762000" cy="259045"/>
    <xdr:sp macro="" textlink="">
      <xdr:nvSpPr>
        <xdr:cNvPr id="438" name="将来負担の状況平均値テキスト">
          <a:extLst>
            <a:ext uri="{FF2B5EF4-FFF2-40B4-BE49-F238E27FC236}">
              <a16:creationId xmlns:a16="http://schemas.microsoft.com/office/drawing/2014/main" id="{00000000-0008-0000-0300-0000B6010000}"/>
            </a:ext>
          </a:extLst>
        </xdr:cNvPr>
        <xdr:cNvSpPr txBox="1"/>
      </xdr:nvSpPr>
      <xdr:spPr>
        <a:xfrm>
          <a:off x="17106900" y="22919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39" name="フローチャート: 判断 438">
          <a:extLst>
            <a:ext uri="{FF2B5EF4-FFF2-40B4-BE49-F238E27FC236}">
              <a16:creationId xmlns:a16="http://schemas.microsoft.com/office/drawing/2014/main" id="{00000000-0008-0000-0300-0000B7010000}"/>
            </a:ext>
          </a:extLst>
        </xdr:cNvPr>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91017</xdr:rowOff>
    </xdr:from>
    <xdr:to>
      <xdr:col>77</xdr:col>
      <xdr:colOff>95250</xdr:colOff>
      <xdr:row>14</xdr:row>
      <xdr:rowOff>21167</xdr:rowOff>
    </xdr:to>
    <xdr:sp macro="" textlink="">
      <xdr:nvSpPr>
        <xdr:cNvPr id="440" name="フローチャート: 判断 439">
          <a:extLst>
            <a:ext uri="{FF2B5EF4-FFF2-40B4-BE49-F238E27FC236}">
              <a16:creationId xmlns:a16="http://schemas.microsoft.com/office/drawing/2014/main" id="{00000000-0008-0000-0300-0000B8010000}"/>
            </a:ext>
          </a:extLst>
        </xdr:cNvPr>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91017</xdr:rowOff>
    </xdr:from>
    <xdr:to>
      <xdr:col>73</xdr:col>
      <xdr:colOff>44450</xdr:colOff>
      <xdr:row>14</xdr:row>
      <xdr:rowOff>21167</xdr:rowOff>
    </xdr:to>
    <xdr:sp macro="" textlink="">
      <xdr:nvSpPr>
        <xdr:cNvPr id="442" name="フローチャート: 判断 441">
          <a:extLst>
            <a:ext uri="{FF2B5EF4-FFF2-40B4-BE49-F238E27FC236}">
              <a16:creationId xmlns:a16="http://schemas.microsoft.com/office/drawing/2014/main" id="{00000000-0008-0000-0300-0000BA010000}"/>
            </a:ext>
          </a:extLst>
        </xdr:cNvPr>
        <xdr:cNvSpPr/>
      </xdr:nvSpPr>
      <xdr:spPr>
        <a:xfrm>
          <a:off x="15240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31344</xdr:rowOff>
    </xdr:from>
    <xdr:ext cx="7620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4909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91017</xdr:rowOff>
    </xdr:from>
    <xdr:to>
      <xdr:col>68</xdr:col>
      <xdr:colOff>203200</xdr:colOff>
      <xdr:row>14</xdr:row>
      <xdr:rowOff>21167</xdr:rowOff>
    </xdr:to>
    <xdr:sp macro=""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4351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31344</xdr:rowOff>
    </xdr:from>
    <xdr:ext cx="762000" cy="259045"/>
    <xdr:sp macro="" textlink="">
      <xdr:nvSpPr>
        <xdr:cNvPr id="445" name="テキスト ボックス 444">
          <a:extLst>
            <a:ext uri="{FF2B5EF4-FFF2-40B4-BE49-F238E27FC236}">
              <a16:creationId xmlns:a16="http://schemas.microsoft.com/office/drawing/2014/main" id="{00000000-0008-0000-0300-0000BD010000}"/>
            </a:ext>
          </a:extLst>
        </xdr:cNvPr>
        <xdr:cNvSpPr txBox="1"/>
      </xdr:nvSpPr>
      <xdr:spPr>
        <a:xfrm>
          <a:off x="14020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91017</xdr:rowOff>
    </xdr:from>
    <xdr:to>
      <xdr:col>64</xdr:col>
      <xdr:colOff>152400</xdr:colOff>
      <xdr:row>14</xdr:row>
      <xdr:rowOff>21167</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3462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31344</xdr:rowOff>
    </xdr:from>
    <xdr:ext cx="762000" cy="259045"/>
    <xdr:sp macro=""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3131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福島県湯川村</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2,980
2,970
16.37
3,211,640
3,096,558
95,314
1,924,274
2,222,512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・職員の年齢層が類似団体と比較して高く、会計年度任用</a:t>
          </a:r>
          <a:r>
            <a:rPr kumimoji="1" lang="ja-JP" altLang="en-US" sz="1100" b="0" i="0" baseline="0">
              <a:solidFill>
                <a:schemeClr val="dk1"/>
              </a:solidFill>
              <a:effectLst/>
              <a:latin typeface="+mn-lt"/>
              <a:ea typeface="+mn-ea"/>
              <a:cs typeface="+mn-cs"/>
            </a:rPr>
            <a:t>職員</a:t>
          </a:r>
          <a:r>
            <a:rPr kumimoji="1" lang="ja-JP" altLang="ja-JP" sz="1100" b="0" i="0" baseline="0">
              <a:solidFill>
                <a:schemeClr val="dk1"/>
              </a:solidFill>
              <a:effectLst/>
              <a:latin typeface="+mn-lt"/>
              <a:ea typeface="+mn-ea"/>
              <a:cs typeface="+mn-cs"/>
            </a:rPr>
            <a:t>数も多いため、人事院勧告に基づいた供与等の引き上げにともない、経常収支比率の人件費分が高くなっており、改善を図っていく。具体的には、効率的で適正な人事運営を行うため、退職者補充による職員採用ではなく、年度別の採用計画に基づき職員を採用するなど、人員体制の見直しを図り、「湯川村定員適正化計画」を基本とした採用を実施していく。</a:t>
          </a:r>
          <a:endParaRPr lang="ja-JP" altLang="ja-JP" sz="1400">
            <a:effectLst/>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157480</xdr:rowOff>
    </xdr:from>
    <xdr:to>
      <xdr:col>24</xdr:col>
      <xdr:colOff>25400</xdr:colOff>
      <xdr:row>40</xdr:row>
      <xdr:rowOff>39370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643880"/>
          <a:ext cx="0" cy="12534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11447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6869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39370</xdr:rowOff>
    </xdr:from>
    <xdr:to>
      <xdr:col>24</xdr:col>
      <xdr:colOff>114300</xdr:colOff>
      <xdr:row>40</xdr:row>
      <xdr:rowOff>39370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897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72407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387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157480</xdr:rowOff>
    </xdr:from>
    <xdr:to>
      <xdr:col>24</xdr:col>
      <xdr:colOff>114300</xdr:colOff>
      <xdr:row>32</xdr:row>
      <xdr:rowOff>157480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643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54610</xdr:rowOff>
    </xdr:from>
    <xdr:to>
      <xdr:col>24</xdr:col>
      <xdr:colOff>25400</xdr:colOff>
      <xdr:row>37</xdr:row>
      <xdr:rowOff>81280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398260"/>
          <a:ext cx="8382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5097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00584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160020</xdr:rowOff>
    </xdr:from>
    <xdr:to>
      <xdr:col>24</xdr:col>
      <xdr:colOff>76200</xdr:colOff>
      <xdr:row>36</xdr:row>
      <xdr:rowOff>90170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160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161290</xdr:rowOff>
    </xdr:from>
    <xdr:to>
      <xdr:col>19</xdr:col>
      <xdr:colOff>187325</xdr:colOff>
      <xdr:row>37</xdr:row>
      <xdr:rowOff>54610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3098800" y="6333490"/>
          <a:ext cx="88900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129540</xdr:rowOff>
    </xdr:from>
    <xdr:to>
      <xdr:col>20</xdr:col>
      <xdr:colOff>38100</xdr:colOff>
      <xdr:row>36</xdr:row>
      <xdr:rowOff>59690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130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69867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58991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161290</xdr:rowOff>
    </xdr:from>
    <xdr:to>
      <xdr:col>15</xdr:col>
      <xdr:colOff>98425</xdr:colOff>
      <xdr:row>36</xdr:row>
      <xdr:rowOff>161290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33349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35</xdr:row>
      <xdr:rowOff>129540</xdr:rowOff>
    </xdr:from>
    <xdr:to>
      <xdr:col>15</xdr:col>
      <xdr:colOff>149225</xdr:colOff>
      <xdr:row>36</xdr:row>
      <xdr:rowOff>59690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130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69867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58991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161290</xdr:rowOff>
    </xdr:from>
    <xdr:to>
      <xdr:col>11</xdr:col>
      <xdr:colOff>9525</xdr:colOff>
      <xdr:row>37</xdr:row>
      <xdr:rowOff>88900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333490"/>
          <a:ext cx="889000" cy="99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106680</xdr:rowOff>
    </xdr:from>
    <xdr:to>
      <xdr:col>11</xdr:col>
      <xdr:colOff>60325</xdr:colOff>
      <xdr:row>36</xdr:row>
      <xdr:rowOff>36830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107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47007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58763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15240</xdr:rowOff>
    </xdr:from>
    <xdr:to>
      <xdr:col>6</xdr:col>
      <xdr:colOff>171450</xdr:colOff>
      <xdr:row>36</xdr:row>
      <xdr:rowOff>116840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187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127017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5956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30480</xdr:rowOff>
    </xdr:from>
    <xdr:to>
      <xdr:col>24</xdr:col>
      <xdr:colOff>76200</xdr:colOff>
      <xdr:row>37</xdr:row>
      <xdr:rowOff>132080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374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2557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3462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3810</xdr:rowOff>
    </xdr:from>
    <xdr:to>
      <xdr:col>20</xdr:col>
      <xdr:colOff>38100</xdr:colOff>
      <xdr:row>37</xdr:row>
      <xdr:rowOff>105410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347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90187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64338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110490</xdr:rowOff>
    </xdr:from>
    <xdr:to>
      <xdr:col>15</xdr:col>
      <xdr:colOff>149225</xdr:colOff>
      <xdr:row>37</xdr:row>
      <xdr:rowOff>40640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282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25417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6369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110490</xdr:rowOff>
    </xdr:from>
    <xdr:to>
      <xdr:col>11</xdr:col>
      <xdr:colOff>60325</xdr:colOff>
      <xdr:row>37</xdr:row>
      <xdr:rowOff>40640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282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25417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6369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38100</xdr:rowOff>
    </xdr:from>
    <xdr:to>
      <xdr:col>6</xdr:col>
      <xdr:colOff>171450</xdr:colOff>
      <xdr:row>37</xdr:row>
      <xdr:rowOff>139700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381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124477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6468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・物件費は</a:t>
          </a:r>
          <a:r>
            <a:rPr kumimoji="1" lang="en-US" altLang="ja-JP" sz="1100" b="0" i="0" baseline="0">
              <a:solidFill>
                <a:schemeClr val="dk1"/>
              </a:solidFill>
              <a:effectLst/>
              <a:latin typeface="+mn-lt"/>
              <a:ea typeface="+mn-ea"/>
              <a:cs typeface="+mn-cs"/>
            </a:rPr>
            <a:t>16.2</a:t>
          </a:r>
          <a:r>
            <a:rPr kumimoji="1" lang="ja-JP" altLang="ja-JP" sz="1100" b="0" i="0" baseline="0">
              <a:solidFill>
                <a:schemeClr val="dk1"/>
              </a:solidFill>
              <a:effectLst/>
              <a:latin typeface="+mn-lt"/>
              <a:ea typeface="+mn-ea"/>
              <a:cs typeface="+mn-cs"/>
            </a:rPr>
            <a:t>％（対前年比</a:t>
          </a:r>
          <a:r>
            <a:rPr kumimoji="1" lang="en-US" altLang="ja-JP" sz="1100" b="0" i="0" baseline="0">
              <a:solidFill>
                <a:schemeClr val="dk1"/>
              </a:solidFill>
              <a:effectLst/>
              <a:latin typeface="+mn-lt"/>
              <a:ea typeface="+mn-ea"/>
              <a:cs typeface="+mn-cs"/>
            </a:rPr>
            <a:t>2.2</a:t>
          </a:r>
          <a:r>
            <a:rPr kumimoji="1" lang="ja-JP" altLang="en-US" sz="1100" b="0" i="0" baseline="0">
              <a:solidFill>
                <a:schemeClr val="dk1"/>
              </a:solidFill>
              <a:effectLst/>
              <a:latin typeface="+mn-lt"/>
              <a:ea typeface="+mn-ea"/>
              <a:cs typeface="+mn-cs"/>
            </a:rPr>
            <a:t>％増</a:t>
          </a:r>
          <a:r>
            <a:rPr kumimoji="1" lang="ja-JP" altLang="ja-JP" sz="1100" b="0" i="0" baseline="0">
              <a:solidFill>
                <a:schemeClr val="dk1"/>
              </a:solidFill>
              <a:effectLst/>
              <a:latin typeface="+mn-lt"/>
              <a:ea typeface="+mn-ea"/>
              <a:cs typeface="+mn-cs"/>
            </a:rPr>
            <a:t>）し類似団体平均に比べ</a:t>
          </a:r>
          <a:r>
            <a:rPr kumimoji="1" lang="en-US" altLang="ja-JP" sz="1100" b="0" i="0" baseline="0">
              <a:solidFill>
                <a:schemeClr val="dk1"/>
              </a:solidFill>
              <a:effectLst/>
              <a:latin typeface="+mn-lt"/>
              <a:ea typeface="+mn-ea"/>
              <a:cs typeface="+mn-cs"/>
            </a:rPr>
            <a:t>0.5</a:t>
          </a:r>
          <a:r>
            <a:rPr kumimoji="1" lang="ja-JP" altLang="en-US" sz="1100" b="0" i="0" baseline="0">
              <a:solidFill>
                <a:schemeClr val="dk1"/>
              </a:solidFill>
              <a:effectLst/>
              <a:latin typeface="+mn-lt"/>
              <a:ea typeface="+mn-ea"/>
              <a:cs typeface="+mn-cs"/>
            </a:rPr>
            <a:t>％高くなった</a:t>
          </a:r>
          <a:r>
            <a:rPr kumimoji="1" lang="ja-JP" altLang="ja-JP" sz="1100" b="0" i="0" baseline="0">
              <a:solidFill>
                <a:schemeClr val="dk1"/>
              </a:solidFill>
              <a:effectLst/>
              <a:latin typeface="+mn-lt"/>
              <a:ea typeface="+mn-ea"/>
              <a:cs typeface="+mn-cs"/>
            </a:rPr>
            <a:t>。業務の電子化によるコンピュータシステム関連機器の消耗品や各種設備の保守費用等について、義務的経費が伸びている傾向にあるためである。今後は、財政運営の効率化を図るためにも節減に力を注いでいくこととする。</a:t>
          </a:r>
          <a:endParaRPr lang="ja-JP" altLang="ja-JP" sz="1400">
            <a:effectLst/>
          </a:endParaRP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10</xdr:row>
      <xdr:rowOff>127000</xdr:rowOff>
    </xdr:from>
    <xdr:to>
      <xdr:col>85</xdr:col>
      <xdr:colOff>66675</xdr:colOff>
      <xdr:row>24</xdr:row>
      <xdr:rowOff>12700</xdr:rowOff>
    </xdr:to>
    <xdr:sp macro="" textlink="">
      <xdr:nvSpPr>
        <xdr:cNvPr id="118" name="物件費グラフ枠">
          <a:extLst>
            <a:ext uri="{FF2B5EF4-FFF2-40B4-BE49-F238E27FC236}">
              <a16:creationId xmlns:a16="http://schemas.microsoft.com/office/drawing/2014/main" id="{00000000-0008-0000-0400-000076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159004</xdr:rowOff>
    </xdr:from>
    <xdr:to>
      <xdr:col>82</xdr:col>
      <xdr:colOff>107950</xdr:colOff>
      <xdr:row>20</xdr:row>
      <xdr:rowOff>113284</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flipV="1">
          <a:off x="16510000" y="2559304"/>
          <a:ext cx="0" cy="9829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85361</xdr:rowOff>
    </xdr:from>
    <xdr:ext cx="762000" cy="259045"/>
    <xdr:sp macro="" textlink="">
      <xdr:nvSpPr>
        <xdr:cNvPr id="120" name="物件費最小値テキスト">
          <a:extLst>
            <a:ext uri="{FF2B5EF4-FFF2-40B4-BE49-F238E27FC236}">
              <a16:creationId xmlns:a16="http://schemas.microsoft.com/office/drawing/2014/main" id="{00000000-0008-0000-0400-000078000000}"/>
            </a:ext>
          </a:extLst>
        </xdr:cNvPr>
        <xdr:cNvSpPr txBox="1"/>
      </xdr:nvSpPr>
      <xdr:spPr>
        <a:xfrm>
          <a:off x="16598900" y="3514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113284</xdr:rowOff>
    </xdr:from>
    <xdr:to>
      <xdr:col>82</xdr:col>
      <xdr:colOff>196850</xdr:colOff>
      <xdr:row>20</xdr:row>
      <xdr:rowOff>113284</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6421100" y="35422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13</xdr:row>
      <xdr:rowOff>73931</xdr:rowOff>
    </xdr:from>
    <xdr:ext cx="762000" cy="259045"/>
    <xdr:sp macro="" textlink="">
      <xdr:nvSpPr>
        <xdr:cNvPr id="122" name="物件費最大値テキスト">
          <a:extLst>
            <a:ext uri="{FF2B5EF4-FFF2-40B4-BE49-F238E27FC236}">
              <a16:creationId xmlns:a16="http://schemas.microsoft.com/office/drawing/2014/main" id="{00000000-0008-0000-0400-00007A000000}"/>
            </a:ext>
          </a:extLst>
        </xdr:cNvPr>
        <xdr:cNvSpPr txBox="1"/>
      </xdr:nvSpPr>
      <xdr:spPr>
        <a:xfrm>
          <a:off x="16598900" y="2302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159004</xdr:rowOff>
    </xdr:from>
    <xdr:to>
      <xdr:col>82</xdr:col>
      <xdr:colOff>196850</xdr:colOff>
      <xdr:row>14</xdr:row>
      <xdr:rowOff>159004</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6421100" y="25593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17</xdr:row>
      <xdr:rowOff>24130</xdr:rowOff>
    </xdr:from>
    <xdr:to>
      <xdr:col>82</xdr:col>
      <xdr:colOff>107950</xdr:colOff>
      <xdr:row>17</xdr:row>
      <xdr:rowOff>124714</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5671800" y="2938780"/>
          <a:ext cx="838200" cy="100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67581</xdr:rowOff>
    </xdr:from>
    <xdr:ext cx="762000" cy="259045"/>
    <xdr:sp macro="" textlink="">
      <xdr:nvSpPr>
        <xdr:cNvPr id="125" name="物件費平均値テキスト">
          <a:extLst>
            <a:ext uri="{FF2B5EF4-FFF2-40B4-BE49-F238E27FC236}">
              <a16:creationId xmlns:a16="http://schemas.microsoft.com/office/drawing/2014/main" id="{00000000-0008-0000-0400-00007D000000}"/>
            </a:ext>
          </a:extLst>
        </xdr:cNvPr>
        <xdr:cNvSpPr txBox="1"/>
      </xdr:nvSpPr>
      <xdr:spPr>
        <a:xfrm>
          <a:off x="16598900" y="28107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51054</xdr:rowOff>
    </xdr:from>
    <xdr:to>
      <xdr:col>82</xdr:col>
      <xdr:colOff>158750</xdr:colOff>
      <xdr:row>17</xdr:row>
      <xdr:rowOff>152654</xdr:rowOff>
    </xdr:to>
    <xdr:sp macro="" textlink="">
      <xdr:nvSpPr>
        <xdr:cNvPr id="126" name="フローチャート: 判断 125">
          <a:extLst>
            <a:ext uri="{FF2B5EF4-FFF2-40B4-BE49-F238E27FC236}">
              <a16:creationId xmlns:a16="http://schemas.microsoft.com/office/drawing/2014/main" id="{00000000-0008-0000-0400-00007E000000}"/>
            </a:ext>
          </a:extLst>
        </xdr:cNvPr>
        <xdr:cNvSpPr/>
      </xdr:nvSpPr>
      <xdr:spPr>
        <a:xfrm>
          <a:off x="16459200" y="2965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17</xdr:row>
      <xdr:rowOff>24130</xdr:rowOff>
    </xdr:from>
    <xdr:to>
      <xdr:col>78</xdr:col>
      <xdr:colOff>69850</xdr:colOff>
      <xdr:row>17</xdr:row>
      <xdr:rowOff>37846</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flipV="1">
          <a:off x="14782800" y="2938780"/>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37338</xdr:rowOff>
    </xdr:from>
    <xdr:to>
      <xdr:col>78</xdr:col>
      <xdr:colOff>120650</xdr:colOff>
      <xdr:row>17</xdr:row>
      <xdr:rowOff>138938</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5621000" y="2951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123715</xdr:rowOff>
    </xdr:from>
    <xdr:ext cx="736600" cy="259045"/>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5290800" y="30383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17</xdr:row>
      <xdr:rowOff>37846</xdr:rowOff>
    </xdr:from>
    <xdr:to>
      <xdr:col>73</xdr:col>
      <xdr:colOff>180975</xdr:colOff>
      <xdr:row>17</xdr:row>
      <xdr:rowOff>42418</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flipV="1">
          <a:off x="13893800" y="2952496"/>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17</xdr:row>
      <xdr:rowOff>23622</xdr:rowOff>
    </xdr:from>
    <xdr:to>
      <xdr:col>74</xdr:col>
      <xdr:colOff>31750</xdr:colOff>
      <xdr:row>17</xdr:row>
      <xdr:rowOff>125222</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4732000" y="2938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109999</xdr:rowOff>
    </xdr:from>
    <xdr:ext cx="7620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4401800" y="3024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17</xdr:row>
      <xdr:rowOff>42418</xdr:rowOff>
    </xdr:from>
    <xdr:to>
      <xdr:col>69</xdr:col>
      <xdr:colOff>92075</xdr:colOff>
      <xdr:row>17</xdr:row>
      <xdr:rowOff>83566</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flipV="1">
          <a:off x="13004800" y="2957068"/>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140208</xdr:rowOff>
    </xdr:from>
    <xdr:to>
      <xdr:col>69</xdr:col>
      <xdr:colOff>142875</xdr:colOff>
      <xdr:row>17</xdr:row>
      <xdr:rowOff>70358</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3843000" y="2883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80535</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3512800" y="26522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144780</xdr:rowOff>
    </xdr:from>
    <xdr:to>
      <xdr:col>65</xdr:col>
      <xdr:colOff>53975</xdr:colOff>
      <xdr:row>17</xdr:row>
      <xdr:rowOff>74930</xdr:rowOff>
    </xdr:to>
    <xdr:sp macro="" textlink="">
      <xdr:nvSpPr>
        <xdr:cNvPr id="136" name="フローチャート: 判断 135">
          <a:extLst>
            <a:ext uri="{FF2B5EF4-FFF2-40B4-BE49-F238E27FC236}">
              <a16:creationId xmlns:a16="http://schemas.microsoft.com/office/drawing/2014/main" id="{00000000-0008-0000-0400-000088000000}"/>
            </a:ext>
          </a:extLst>
        </xdr:cNvPr>
        <xdr:cNvSpPr/>
      </xdr:nvSpPr>
      <xdr:spPr>
        <a:xfrm>
          <a:off x="12954000" y="2887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85107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2623800" y="2656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73914</xdr:rowOff>
    </xdr:from>
    <xdr:to>
      <xdr:col>82</xdr:col>
      <xdr:colOff>158750</xdr:colOff>
      <xdr:row>18</xdr:row>
      <xdr:rowOff>4064</xdr:rowOff>
    </xdr:to>
    <xdr:sp macro="" textlink="">
      <xdr:nvSpPr>
        <xdr:cNvPr id="143" name="楕円 142">
          <a:extLst>
            <a:ext uri="{FF2B5EF4-FFF2-40B4-BE49-F238E27FC236}">
              <a16:creationId xmlns:a16="http://schemas.microsoft.com/office/drawing/2014/main" id="{00000000-0008-0000-0400-00008F000000}"/>
            </a:ext>
          </a:extLst>
        </xdr:cNvPr>
        <xdr:cNvSpPr/>
      </xdr:nvSpPr>
      <xdr:spPr>
        <a:xfrm>
          <a:off x="16459200" y="2988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17</xdr:row>
      <xdr:rowOff>45991</xdr:rowOff>
    </xdr:from>
    <xdr:ext cx="762000" cy="259045"/>
    <xdr:sp macro="" textlink="">
      <xdr:nvSpPr>
        <xdr:cNvPr id="144" name="物件費該当値テキスト">
          <a:extLst>
            <a:ext uri="{FF2B5EF4-FFF2-40B4-BE49-F238E27FC236}">
              <a16:creationId xmlns:a16="http://schemas.microsoft.com/office/drawing/2014/main" id="{00000000-0008-0000-0400-000090000000}"/>
            </a:ext>
          </a:extLst>
        </xdr:cNvPr>
        <xdr:cNvSpPr txBox="1"/>
      </xdr:nvSpPr>
      <xdr:spPr>
        <a:xfrm>
          <a:off x="16598900" y="2960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144780</xdr:rowOff>
    </xdr:from>
    <xdr:to>
      <xdr:col>78</xdr:col>
      <xdr:colOff>120650</xdr:colOff>
      <xdr:row>17</xdr:row>
      <xdr:rowOff>74930</xdr:rowOff>
    </xdr:to>
    <xdr:sp macro="" textlink="">
      <xdr:nvSpPr>
        <xdr:cNvPr id="145" name="楕円 144">
          <a:extLst>
            <a:ext uri="{FF2B5EF4-FFF2-40B4-BE49-F238E27FC236}">
              <a16:creationId xmlns:a16="http://schemas.microsoft.com/office/drawing/2014/main" id="{00000000-0008-0000-0400-000091000000}"/>
            </a:ext>
          </a:extLst>
        </xdr:cNvPr>
        <xdr:cNvSpPr/>
      </xdr:nvSpPr>
      <xdr:spPr>
        <a:xfrm>
          <a:off x="15621000" y="2887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85107</xdr:rowOff>
    </xdr:from>
    <xdr:ext cx="7366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5290800" y="26568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158496</xdr:rowOff>
    </xdr:from>
    <xdr:to>
      <xdr:col>74</xdr:col>
      <xdr:colOff>31750</xdr:colOff>
      <xdr:row>17</xdr:row>
      <xdr:rowOff>88646</xdr:rowOff>
    </xdr:to>
    <xdr:sp macro="" textlink="">
      <xdr:nvSpPr>
        <xdr:cNvPr id="147" name="楕円 146">
          <a:extLst>
            <a:ext uri="{FF2B5EF4-FFF2-40B4-BE49-F238E27FC236}">
              <a16:creationId xmlns:a16="http://schemas.microsoft.com/office/drawing/2014/main" id="{00000000-0008-0000-0400-000093000000}"/>
            </a:ext>
          </a:extLst>
        </xdr:cNvPr>
        <xdr:cNvSpPr/>
      </xdr:nvSpPr>
      <xdr:spPr>
        <a:xfrm>
          <a:off x="14732000" y="2901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98823</xdr:rowOff>
    </xdr:from>
    <xdr:ext cx="762000" cy="259045"/>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4401800" y="2670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163068</xdr:rowOff>
    </xdr:from>
    <xdr:to>
      <xdr:col>69</xdr:col>
      <xdr:colOff>142875</xdr:colOff>
      <xdr:row>17</xdr:row>
      <xdr:rowOff>93218</xdr:rowOff>
    </xdr:to>
    <xdr:sp macro="" textlink="">
      <xdr:nvSpPr>
        <xdr:cNvPr id="149" name="楕円 148">
          <a:extLst>
            <a:ext uri="{FF2B5EF4-FFF2-40B4-BE49-F238E27FC236}">
              <a16:creationId xmlns:a16="http://schemas.microsoft.com/office/drawing/2014/main" id="{00000000-0008-0000-0400-000095000000}"/>
            </a:ext>
          </a:extLst>
        </xdr:cNvPr>
        <xdr:cNvSpPr/>
      </xdr:nvSpPr>
      <xdr:spPr>
        <a:xfrm>
          <a:off x="13843000" y="2906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77995</xdr:rowOff>
    </xdr:from>
    <xdr:ext cx="762000" cy="259045"/>
    <xdr:sp macro="" textlink="">
      <xdr:nvSpPr>
        <xdr:cNvPr id="150" name="テキスト ボックス 149">
          <a:extLst>
            <a:ext uri="{FF2B5EF4-FFF2-40B4-BE49-F238E27FC236}">
              <a16:creationId xmlns:a16="http://schemas.microsoft.com/office/drawing/2014/main" id="{00000000-0008-0000-0400-000096000000}"/>
            </a:ext>
          </a:extLst>
        </xdr:cNvPr>
        <xdr:cNvSpPr txBox="1"/>
      </xdr:nvSpPr>
      <xdr:spPr>
        <a:xfrm>
          <a:off x="13512800" y="29926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32766</xdr:rowOff>
    </xdr:from>
    <xdr:to>
      <xdr:col>65</xdr:col>
      <xdr:colOff>53975</xdr:colOff>
      <xdr:row>17</xdr:row>
      <xdr:rowOff>134366</xdr:rowOff>
    </xdr:to>
    <xdr:sp macro="" textlink="">
      <xdr:nvSpPr>
        <xdr:cNvPr id="151" name="楕円 150">
          <a:extLst>
            <a:ext uri="{FF2B5EF4-FFF2-40B4-BE49-F238E27FC236}">
              <a16:creationId xmlns:a16="http://schemas.microsoft.com/office/drawing/2014/main" id="{00000000-0008-0000-0400-000097000000}"/>
            </a:ext>
          </a:extLst>
        </xdr:cNvPr>
        <xdr:cNvSpPr/>
      </xdr:nvSpPr>
      <xdr:spPr>
        <a:xfrm>
          <a:off x="12954000" y="2947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119143</xdr:rowOff>
    </xdr:from>
    <xdr:ext cx="762000" cy="259045"/>
    <xdr:sp macro="" textlink="">
      <xdr:nvSpPr>
        <xdr:cNvPr id="152" name="テキスト ボックス 151">
          <a:extLst>
            <a:ext uri="{FF2B5EF4-FFF2-40B4-BE49-F238E27FC236}">
              <a16:creationId xmlns:a16="http://schemas.microsoft.com/office/drawing/2014/main" id="{00000000-0008-0000-0400-000098000000}"/>
            </a:ext>
          </a:extLst>
        </xdr:cNvPr>
        <xdr:cNvSpPr txBox="1"/>
      </xdr:nvSpPr>
      <xdr:spPr>
        <a:xfrm>
          <a:off x="12623800" y="3033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baseline="0">
              <a:solidFill>
                <a:schemeClr val="dk1"/>
              </a:solidFill>
              <a:effectLst/>
              <a:latin typeface="+mn-lt"/>
              <a:ea typeface="+mn-ea"/>
              <a:cs typeface="+mn-cs"/>
            </a:rPr>
            <a:t>・扶助費に係る経常収支比率は類似団体平均を</a:t>
          </a:r>
          <a:r>
            <a:rPr kumimoji="1" lang="en-US" altLang="ja-JP" sz="1100" b="0" i="0" baseline="0">
              <a:solidFill>
                <a:schemeClr val="dk1"/>
              </a:solidFill>
              <a:effectLst/>
              <a:latin typeface="+mn-lt"/>
              <a:ea typeface="+mn-ea"/>
              <a:cs typeface="+mn-cs"/>
            </a:rPr>
            <a:t>0.3</a:t>
          </a:r>
          <a:r>
            <a:rPr kumimoji="1" lang="ja-JP" altLang="en-US" sz="1100" b="0" i="0" baseline="0">
              <a:solidFill>
                <a:schemeClr val="dk1"/>
              </a:solidFill>
              <a:effectLst/>
              <a:latin typeface="+mn-lt"/>
              <a:ea typeface="+mn-ea"/>
              <a:cs typeface="+mn-cs"/>
            </a:rPr>
            <a:t>％</a:t>
          </a:r>
          <a:r>
            <a:rPr kumimoji="1" lang="ja-JP" altLang="ja-JP" sz="1100" b="0" i="0" baseline="0">
              <a:solidFill>
                <a:schemeClr val="dk1"/>
              </a:solidFill>
              <a:effectLst/>
              <a:latin typeface="+mn-lt"/>
              <a:ea typeface="+mn-ea"/>
              <a:cs typeface="+mn-cs"/>
            </a:rPr>
            <a:t>下回っている。今後も高齢化の進展などにより同数値での推移が続くことが見込まれるため、予防対策の推進等により、財政を圧迫する上昇傾向に歯止めをかけるよう努める。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5" name="直線コネクタ 164">
          <a:extLst>
            <a:ext uri="{FF2B5EF4-FFF2-40B4-BE49-F238E27FC236}">
              <a16:creationId xmlns:a16="http://schemas.microsoft.com/office/drawing/2014/main" id="{00000000-0008-0000-0400-0000A5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7" name="直線コネクタ 166">
          <a:extLst>
            <a:ext uri="{FF2B5EF4-FFF2-40B4-BE49-F238E27FC236}">
              <a16:creationId xmlns:a16="http://schemas.microsoft.com/office/drawing/2014/main" id="{00000000-0008-0000-0400-0000A7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8" name="テキスト ボックス 167">
          <a:extLst>
            <a:ext uri="{FF2B5EF4-FFF2-40B4-BE49-F238E27FC236}">
              <a16:creationId xmlns:a16="http://schemas.microsoft.com/office/drawing/2014/main" id="{00000000-0008-0000-0400-0000A8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69" name="直線コネクタ 168">
          <a:extLst>
            <a:ext uri="{FF2B5EF4-FFF2-40B4-BE49-F238E27FC236}">
              <a16:creationId xmlns:a16="http://schemas.microsoft.com/office/drawing/2014/main" id="{00000000-0008-0000-0400-0000A9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0" name="テキスト ボックス 169">
          <a:extLst>
            <a:ext uri="{FF2B5EF4-FFF2-40B4-BE49-F238E27FC236}">
              <a16:creationId xmlns:a16="http://schemas.microsoft.com/office/drawing/2014/main" id="{00000000-0008-0000-0400-0000AA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1" name="直線コネクタ 170">
          <a:extLst>
            <a:ext uri="{FF2B5EF4-FFF2-40B4-BE49-F238E27FC236}">
              <a16:creationId xmlns:a16="http://schemas.microsoft.com/office/drawing/2014/main" id="{00000000-0008-0000-0400-0000AB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2" name="テキスト ボックス 171">
          <a:extLst>
            <a:ext uri="{FF2B5EF4-FFF2-40B4-BE49-F238E27FC236}">
              <a16:creationId xmlns:a16="http://schemas.microsoft.com/office/drawing/2014/main" id="{00000000-0008-0000-0400-0000AC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3" name="直線コネクタ 172">
          <a:extLst>
            <a:ext uri="{FF2B5EF4-FFF2-40B4-BE49-F238E27FC236}">
              <a16:creationId xmlns:a16="http://schemas.microsoft.com/office/drawing/2014/main" id="{00000000-0008-0000-0400-0000AD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4" name="テキスト ボックス 173">
          <a:extLst>
            <a:ext uri="{FF2B5EF4-FFF2-40B4-BE49-F238E27FC236}">
              <a16:creationId xmlns:a16="http://schemas.microsoft.com/office/drawing/2014/main" id="{00000000-0008-0000-0400-0000AE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5" name="直線コネクタ 174">
          <a:extLst>
            <a:ext uri="{FF2B5EF4-FFF2-40B4-BE49-F238E27FC236}">
              <a16:creationId xmlns:a16="http://schemas.microsoft.com/office/drawing/2014/main" id="{00000000-0008-0000-0400-0000AF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6" name="テキスト ボックス 175">
          <a:extLst>
            <a:ext uri="{FF2B5EF4-FFF2-40B4-BE49-F238E27FC236}">
              <a16:creationId xmlns:a16="http://schemas.microsoft.com/office/drawing/2014/main" id="{00000000-0008-0000-0400-0000B0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8" name="テキスト ボックス 177">
          <a:extLst>
            <a:ext uri="{FF2B5EF4-FFF2-40B4-BE49-F238E27FC236}">
              <a16:creationId xmlns:a16="http://schemas.microsoft.com/office/drawing/2014/main" id="{00000000-0008-0000-0400-0000B2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9" name="直線コネクタ 178">
          <a:extLst>
            <a:ext uri="{FF2B5EF4-FFF2-40B4-BE49-F238E27FC236}">
              <a16:creationId xmlns:a16="http://schemas.microsoft.com/office/drawing/2014/main" id="{00000000-0008-0000-0400-0000B3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80" name="扶助費グラフ枠">
          <a:extLst>
            <a:ext uri="{FF2B5EF4-FFF2-40B4-BE49-F238E27FC236}">
              <a16:creationId xmlns:a16="http://schemas.microsoft.com/office/drawing/2014/main" id="{00000000-0008-0000-0400-0000B4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4535</xdr:rowOff>
    </xdr:from>
    <xdr:to>
      <xdr:col>24</xdr:col>
      <xdr:colOff>25400</xdr:colOff>
      <xdr:row>60</xdr:row>
      <xdr:rowOff>143328</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flipV="1">
          <a:off x="4826000" y="9091385"/>
          <a:ext cx="0" cy="13389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115405</xdr:rowOff>
    </xdr:from>
    <xdr:ext cx="762000" cy="259045"/>
    <xdr:sp macro="" textlink="">
      <xdr:nvSpPr>
        <xdr:cNvPr id="182" name="扶助費最小値テキスト">
          <a:extLst>
            <a:ext uri="{FF2B5EF4-FFF2-40B4-BE49-F238E27FC236}">
              <a16:creationId xmlns:a16="http://schemas.microsoft.com/office/drawing/2014/main" id="{00000000-0008-0000-0400-0000B6000000}"/>
            </a:ext>
          </a:extLst>
        </xdr:cNvPr>
        <xdr:cNvSpPr txBox="1"/>
      </xdr:nvSpPr>
      <xdr:spPr>
        <a:xfrm>
          <a:off x="4914900" y="10402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143328</xdr:rowOff>
    </xdr:from>
    <xdr:to>
      <xdr:col>24</xdr:col>
      <xdr:colOff>114300</xdr:colOff>
      <xdr:row>60</xdr:row>
      <xdr:rowOff>143328</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4737100" y="10430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90912</xdr:rowOff>
    </xdr:from>
    <xdr:ext cx="762000" cy="259045"/>
    <xdr:sp macro="" textlink="">
      <xdr:nvSpPr>
        <xdr:cNvPr id="184" name="扶助費最大値テキスト">
          <a:extLst>
            <a:ext uri="{FF2B5EF4-FFF2-40B4-BE49-F238E27FC236}">
              <a16:creationId xmlns:a16="http://schemas.microsoft.com/office/drawing/2014/main" id="{00000000-0008-0000-0400-0000B8000000}"/>
            </a:ext>
          </a:extLst>
        </xdr:cNvPr>
        <xdr:cNvSpPr txBox="1"/>
      </xdr:nvSpPr>
      <xdr:spPr>
        <a:xfrm>
          <a:off x="4914900" y="8834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4535</xdr:rowOff>
    </xdr:from>
    <xdr:to>
      <xdr:col>24</xdr:col>
      <xdr:colOff>114300</xdr:colOff>
      <xdr:row>53</xdr:row>
      <xdr:rowOff>4535</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9091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54</xdr:row>
      <xdr:rowOff>143328</xdr:rowOff>
    </xdr:from>
    <xdr:to>
      <xdr:col>24</xdr:col>
      <xdr:colOff>25400</xdr:colOff>
      <xdr:row>55</xdr:row>
      <xdr:rowOff>4535</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3987800" y="9401628"/>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146249</xdr:rowOff>
    </xdr:from>
    <xdr:ext cx="762000" cy="259045"/>
    <xdr:sp macro="" textlink="">
      <xdr:nvSpPr>
        <xdr:cNvPr id="187" name="扶助費平均値テキスト">
          <a:extLst>
            <a:ext uri="{FF2B5EF4-FFF2-40B4-BE49-F238E27FC236}">
              <a16:creationId xmlns:a16="http://schemas.microsoft.com/office/drawing/2014/main" id="{00000000-0008-0000-0400-0000BB000000}"/>
            </a:ext>
          </a:extLst>
        </xdr:cNvPr>
        <xdr:cNvSpPr txBox="1"/>
      </xdr:nvSpPr>
      <xdr:spPr>
        <a:xfrm>
          <a:off x="4914900" y="94045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2722</xdr:rowOff>
    </xdr:from>
    <xdr:to>
      <xdr:col>24</xdr:col>
      <xdr:colOff>76200</xdr:colOff>
      <xdr:row>55</xdr:row>
      <xdr:rowOff>104322</xdr:rowOff>
    </xdr:to>
    <xdr:sp macro="" textlink="">
      <xdr:nvSpPr>
        <xdr:cNvPr id="188" name="フローチャート: 判断 187">
          <a:extLst>
            <a:ext uri="{FF2B5EF4-FFF2-40B4-BE49-F238E27FC236}">
              <a16:creationId xmlns:a16="http://schemas.microsoft.com/office/drawing/2014/main" id="{00000000-0008-0000-0400-0000BC000000}"/>
            </a:ext>
          </a:extLst>
        </xdr:cNvPr>
        <xdr:cNvSpPr/>
      </xdr:nvSpPr>
      <xdr:spPr>
        <a:xfrm>
          <a:off x="4775200" y="9432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54</xdr:row>
      <xdr:rowOff>143328</xdr:rowOff>
    </xdr:from>
    <xdr:to>
      <xdr:col>19</xdr:col>
      <xdr:colOff>187325</xdr:colOff>
      <xdr:row>55</xdr:row>
      <xdr:rowOff>53522</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flipV="1">
          <a:off x="3098800" y="9401628"/>
          <a:ext cx="889000" cy="816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54</xdr:row>
      <xdr:rowOff>157843</xdr:rowOff>
    </xdr:from>
    <xdr:to>
      <xdr:col>20</xdr:col>
      <xdr:colOff>38100</xdr:colOff>
      <xdr:row>55</xdr:row>
      <xdr:rowOff>87993</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3937000" y="9416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72770</xdr:rowOff>
    </xdr:from>
    <xdr:ext cx="736600" cy="25904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3606800" y="95025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53522</xdr:rowOff>
    </xdr:from>
    <xdr:to>
      <xdr:col>15</xdr:col>
      <xdr:colOff>98425</xdr:colOff>
      <xdr:row>55</xdr:row>
      <xdr:rowOff>69850</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flipV="1">
          <a:off x="2209800" y="9483272"/>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157843</xdr:rowOff>
    </xdr:from>
    <xdr:to>
      <xdr:col>15</xdr:col>
      <xdr:colOff>149225</xdr:colOff>
      <xdr:row>55</xdr:row>
      <xdr:rowOff>87993</xdr:rowOff>
    </xdr:to>
    <xdr:sp macro="" textlink="">
      <xdr:nvSpPr>
        <xdr:cNvPr id="193" name="フローチャート: 判断 192">
          <a:extLst>
            <a:ext uri="{FF2B5EF4-FFF2-40B4-BE49-F238E27FC236}">
              <a16:creationId xmlns:a16="http://schemas.microsoft.com/office/drawing/2014/main" id="{00000000-0008-0000-0400-0000C1000000}"/>
            </a:ext>
          </a:extLst>
        </xdr:cNvPr>
        <xdr:cNvSpPr/>
      </xdr:nvSpPr>
      <xdr:spPr>
        <a:xfrm>
          <a:off x="3048000" y="9416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98170</xdr:rowOff>
    </xdr:from>
    <xdr:ext cx="7620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2717800" y="9185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69850</xdr:rowOff>
    </xdr:from>
    <xdr:to>
      <xdr:col>11</xdr:col>
      <xdr:colOff>9525</xdr:colOff>
      <xdr:row>55</xdr:row>
      <xdr:rowOff>102507</xdr:rowOff>
    </xdr:to>
    <xdr:cxnSp macro="">
      <xdr:nvCxnSpPr>
        <xdr:cNvPr id="195" name="直線コネクタ 194">
          <a:extLst>
            <a:ext uri="{FF2B5EF4-FFF2-40B4-BE49-F238E27FC236}">
              <a16:creationId xmlns:a16="http://schemas.microsoft.com/office/drawing/2014/main" id="{00000000-0008-0000-0400-0000C3000000}"/>
            </a:ext>
          </a:extLst>
        </xdr:cNvPr>
        <xdr:cNvCxnSpPr/>
      </xdr:nvCxnSpPr>
      <xdr:spPr>
        <a:xfrm flipV="1">
          <a:off x="1320800" y="9499600"/>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141515</xdr:rowOff>
    </xdr:from>
    <xdr:to>
      <xdr:col>11</xdr:col>
      <xdr:colOff>60325</xdr:colOff>
      <xdr:row>55</xdr:row>
      <xdr:rowOff>71665</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2159000" y="9399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81842</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1828800" y="9168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19050</xdr:rowOff>
    </xdr:from>
    <xdr:to>
      <xdr:col>6</xdr:col>
      <xdr:colOff>171450</xdr:colOff>
      <xdr:row>55</xdr:row>
      <xdr:rowOff>120650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1270000" y="944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130827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939800" y="9217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54</xdr:row>
      <xdr:rowOff>125185</xdr:rowOff>
    </xdr:from>
    <xdr:to>
      <xdr:col>24</xdr:col>
      <xdr:colOff>76200</xdr:colOff>
      <xdr:row>55</xdr:row>
      <xdr:rowOff>55335</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4775200" y="9383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141712</xdr:rowOff>
    </xdr:from>
    <xdr:ext cx="762000" cy="259045"/>
    <xdr:sp macro="" textlink="">
      <xdr:nvSpPr>
        <xdr:cNvPr id="206" name="扶助費該当値テキスト">
          <a:extLst>
            <a:ext uri="{FF2B5EF4-FFF2-40B4-BE49-F238E27FC236}">
              <a16:creationId xmlns:a16="http://schemas.microsoft.com/office/drawing/2014/main" id="{00000000-0008-0000-0400-0000CE000000}"/>
            </a:ext>
          </a:extLst>
        </xdr:cNvPr>
        <xdr:cNvSpPr txBox="1"/>
      </xdr:nvSpPr>
      <xdr:spPr>
        <a:xfrm>
          <a:off x="4914900" y="9228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54</xdr:row>
      <xdr:rowOff>92528</xdr:rowOff>
    </xdr:from>
    <xdr:to>
      <xdr:col>20</xdr:col>
      <xdr:colOff>38100</xdr:colOff>
      <xdr:row>55</xdr:row>
      <xdr:rowOff>22678</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3937000" y="9350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32855</xdr:rowOff>
    </xdr:from>
    <xdr:ext cx="7366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3606800" y="91197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55</xdr:row>
      <xdr:rowOff>2722</xdr:rowOff>
    </xdr:from>
    <xdr:to>
      <xdr:col>15</xdr:col>
      <xdr:colOff>149225</xdr:colOff>
      <xdr:row>55</xdr:row>
      <xdr:rowOff>104322</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048000" y="9432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89099</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717800" y="9518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19050</xdr:rowOff>
    </xdr:from>
    <xdr:to>
      <xdr:col>11</xdr:col>
      <xdr:colOff>60325</xdr:colOff>
      <xdr:row>55</xdr:row>
      <xdr:rowOff>120650</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2159000" y="9448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105427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828800" y="9535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51707</xdr:rowOff>
    </xdr:from>
    <xdr:to>
      <xdr:col>6</xdr:col>
      <xdr:colOff>171450</xdr:colOff>
      <xdr:row>55</xdr:row>
      <xdr:rowOff>153307</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1270000" y="9481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138084</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939800" y="9567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その他に係る経常収支比率が類似団体平均を上回っているのは、繰出金の増加が主な要因である。国民健康保険特別会計、介護保険特別会計、後期高齢者医療特別会計への一般会計からの繰出金及び後期高齢者医療連合会への負担金は、高齢化が進む当村においては今後益々増加するものである。今後、経費の節減するとともに、税収を主な財源とする普通会計の負担額を減らしていくよう努める。</a:t>
          </a:r>
          <a:endParaRPr lang="ja-JP" altLang="ja-JP">
            <a:effectLst/>
          </a:endParaRPr>
        </a:p>
      </xdr:txBody>
    </xdr:sp>
    <xdr:clientData/>
  </xdr:twoCellAnchor>
  <xdr:oneCellAnchor>
    <xdr:from>
      <xdr:col>62</xdr:col>
      <xdr:colOff>6350</xdr:colOff>
      <xdr:row>49</xdr:row>
      <xdr:rowOff>107950</xdr:rowOff>
    </xdr:from>
    <xdr:ext cx="298543" cy="225703"/>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40" name="その他グラフ枠">
          <a:extLst>
            <a:ext uri="{FF2B5EF4-FFF2-40B4-BE49-F238E27FC236}">
              <a16:creationId xmlns:a16="http://schemas.microsoft.com/office/drawing/2014/main" id="{00000000-0008-0000-0400-0000F0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1270</xdr:rowOff>
    </xdr:from>
    <xdr:to>
      <xdr:col>82</xdr:col>
      <xdr:colOff>107950</xdr:colOff>
      <xdr:row>61</xdr:row>
      <xdr:rowOff>69850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flipV="1">
          <a:off x="16510000" y="9088120"/>
          <a:ext cx="0" cy="1440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41927</xdr:rowOff>
    </xdr:from>
    <xdr:ext cx="762000" cy="259045"/>
    <xdr:sp macro="" textlink="">
      <xdr:nvSpPr>
        <xdr:cNvPr id="242" name="その他最小値テキスト">
          <a:extLst>
            <a:ext uri="{FF2B5EF4-FFF2-40B4-BE49-F238E27FC236}">
              <a16:creationId xmlns:a16="http://schemas.microsoft.com/office/drawing/2014/main" id="{00000000-0008-0000-0400-0000F2000000}"/>
            </a:ext>
          </a:extLst>
        </xdr:cNvPr>
        <xdr:cNvSpPr txBox="1"/>
      </xdr:nvSpPr>
      <xdr:spPr>
        <a:xfrm>
          <a:off x="16598900" y="1050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69850</xdr:rowOff>
    </xdr:from>
    <xdr:to>
      <xdr:col>82</xdr:col>
      <xdr:colOff>196850</xdr:colOff>
      <xdr:row>61</xdr:row>
      <xdr:rowOff>69850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6421100" y="10528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87647</xdr:rowOff>
    </xdr:from>
    <xdr:ext cx="762000" cy="259045"/>
    <xdr:sp macro="" textlink="">
      <xdr:nvSpPr>
        <xdr:cNvPr id="244" name="その他最大値テキスト">
          <a:extLst>
            <a:ext uri="{FF2B5EF4-FFF2-40B4-BE49-F238E27FC236}">
              <a16:creationId xmlns:a16="http://schemas.microsoft.com/office/drawing/2014/main" id="{00000000-0008-0000-0400-0000F4000000}"/>
            </a:ext>
          </a:extLst>
        </xdr:cNvPr>
        <xdr:cNvSpPr txBox="1"/>
      </xdr:nvSpPr>
      <xdr:spPr>
        <a:xfrm>
          <a:off x="16598900" y="8831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1270</xdr:rowOff>
    </xdr:from>
    <xdr:to>
      <xdr:col>82</xdr:col>
      <xdr:colOff>196850</xdr:colOff>
      <xdr:row>53</xdr:row>
      <xdr:rowOff>1270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6421100" y="9088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1270</xdr:rowOff>
    </xdr:from>
    <xdr:to>
      <xdr:col>82</xdr:col>
      <xdr:colOff>107950</xdr:colOff>
      <xdr:row>58</xdr:row>
      <xdr:rowOff>58420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5671800" y="9773920"/>
          <a:ext cx="838200" cy="228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115587</xdr:rowOff>
    </xdr:from>
    <xdr:ext cx="762000" cy="259045"/>
    <xdr:sp macro="" textlink="">
      <xdr:nvSpPr>
        <xdr:cNvPr id="247" name="その他平均値テキスト">
          <a:extLst>
            <a:ext uri="{FF2B5EF4-FFF2-40B4-BE49-F238E27FC236}">
              <a16:creationId xmlns:a16="http://schemas.microsoft.com/office/drawing/2014/main" id="{00000000-0008-0000-0400-0000F7000000}"/>
            </a:ext>
          </a:extLst>
        </xdr:cNvPr>
        <xdr:cNvSpPr txBox="1"/>
      </xdr:nvSpPr>
      <xdr:spPr>
        <a:xfrm>
          <a:off x="16598900" y="95453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99060</xdr:rowOff>
    </xdr:from>
    <xdr:to>
      <xdr:col>82</xdr:col>
      <xdr:colOff>158750</xdr:colOff>
      <xdr:row>57</xdr:row>
      <xdr:rowOff>29210</xdr:rowOff>
    </xdr:to>
    <xdr:sp macro="" textlink="">
      <xdr:nvSpPr>
        <xdr:cNvPr id="248" name="フローチャート: 判断 247">
          <a:extLst>
            <a:ext uri="{FF2B5EF4-FFF2-40B4-BE49-F238E27FC236}">
              <a16:creationId xmlns:a16="http://schemas.microsoft.com/office/drawing/2014/main" id="{00000000-0008-0000-0400-0000F8000000}"/>
            </a:ext>
          </a:extLst>
        </xdr:cNvPr>
        <xdr:cNvSpPr/>
      </xdr:nvSpPr>
      <xdr:spPr>
        <a:xfrm>
          <a:off x="16459200" y="970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58420</xdr:rowOff>
    </xdr:from>
    <xdr:to>
      <xdr:col>78</xdr:col>
      <xdr:colOff>69850</xdr:colOff>
      <xdr:row>59</xdr:row>
      <xdr:rowOff>1270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flipV="1">
          <a:off x="14782800" y="1000252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49530</xdr:rowOff>
    </xdr:from>
    <xdr:to>
      <xdr:col>78</xdr:col>
      <xdr:colOff>120650</xdr:colOff>
      <xdr:row>57</xdr:row>
      <xdr:rowOff>151130</xdr:rowOff>
    </xdr:to>
    <xdr:sp macro="" textlink="">
      <xdr:nvSpPr>
        <xdr:cNvPr id="250" name="フローチャート: 判断 249">
          <a:extLst>
            <a:ext uri="{FF2B5EF4-FFF2-40B4-BE49-F238E27FC236}">
              <a16:creationId xmlns:a16="http://schemas.microsoft.com/office/drawing/2014/main" id="{00000000-0008-0000-0400-0000FA000000}"/>
            </a:ext>
          </a:extLst>
        </xdr:cNvPr>
        <xdr:cNvSpPr/>
      </xdr:nvSpPr>
      <xdr:spPr>
        <a:xfrm>
          <a:off x="15621000" y="9822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161307</xdr:rowOff>
    </xdr:from>
    <xdr:ext cx="736600" cy="259045"/>
    <xdr:sp macro="" textlink="">
      <xdr:nvSpPr>
        <xdr:cNvPr id="251" name="テキスト ボックス 250">
          <a:extLst>
            <a:ext uri="{FF2B5EF4-FFF2-40B4-BE49-F238E27FC236}">
              <a16:creationId xmlns:a16="http://schemas.microsoft.com/office/drawing/2014/main" id="{00000000-0008-0000-0400-0000FB000000}"/>
            </a:ext>
          </a:extLst>
        </xdr:cNvPr>
        <xdr:cNvSpPr txBox="1"/>
      </xdr:nvSpPr>
      <xdr:spPr>
        <a:xfrm>
          <a:off x="15290800" y="95910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58</xdr:row>
      <xdr:rowOff>66040</xdr:rowOff>
    </xdr:from>
    <xdr:to>
      <xdr:col>73</xdr:col>
      <xdr:colOff>180975</xdr:colOff>
      <xdr:row>59</xdr:row>
      <xdr:rowOff>1270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3893800" y="10010140"/>
          <a:ext cx="889000" cy="106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64770</xdr:rowOff>
    </xdr:from>
    <xdr:to>
      <xdr:col>74</xdr:col>
      <xdr:colOff>31750</xdr:colOff>
      <xdr:row>57</xdr:row>
      <xdr:rowOff>166370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4732000" y="9837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5097</xdr:rowOff>
    </xdr:from>
    <xdr:ext cx="7620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4401800" y="9606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46990</xdr:rowOff>
    </xdr:from>
    <xdr:to>
      <xdr:col>69</xdr:col>
      <xdr:colOff>92075</xdr:colOff>
      <xdr:row>58</xdr:row>
      <xdr:rowOff>66040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a:off x="13004800" y="9819640"/>
          <a:ext cx="889000" cy="190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41910</xdr:rowOff>
    </xdr:from>
    <xdr:to>
      <xdr:col>69</xdr:col>
      <xdr:colOff>142875</xdr:colOff>
      <xdr:row>57</xdr:row>
      <xdr:rowOff>143510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3843000" y="9814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153687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3512800" y="9583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118110</xdr:rowOff>
    </xdr:from>
    <xdr:to>
      <xdr:col>65</xdr:col>
      <xdr:colOff>53975</xdr:colOff>
      <xdr:row>58</xdr:row>
      <xdr:rowOff>48260</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2954000" y="9890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33037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2623800" y="9977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121920</xdr:rowOff>
    </xdr:from>
    <xdr:to>
      <xdr:col>82</xdr:col>
      <xdr:colOff>158750</xdr:colOff>
      <xdr:row>57</xdr:row>
      <xdr:rowOff>52070</xdr:rowOff>
    </xdr:to>
    <xdr:sp macro="" textlink="">
      <xdr:nvSpPr>
        <xdr:cNvPr id="265" name="楕円 264">
          <a:extLst>
            <a:ext uri="{FF2B5EF4-FFF2-40B4-BE49-F238E27FC236}">
              <a16:creationId xmlns:a16="http://schemas.microsoft.com/office/drawing/2014/main" id="{00000000-0008-0000-0400-000009010000}"/>
            </a:ext>
          </a:extLst>
        </xdr:cNvPr>
        <xdr:cNvSpPr/>
      </xdr:nvSpPr>
      <xdr:spPr>
        <a:xfrm>
          <a:off x="16459200" y="9723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56</xdr:row>
      <xdr:rowOff>93997</xdr:rowOff>
    </xdr:from>
    <xdr:ext cx="762000" cy="259045"/>
    <xdr:sp macro="" textlink="">
      <xdr:nvSpPr>
        <xdr:cNvPr id="266" name="その他該当値テキスト">
          <a:extLst>
            <a:ext uri="{FF2B5EF4-FFF2-40B4-BE49-F238E27FC236}">
              <a16:creationId xmlns:a16="http://schemas.microsoft.com/office/drawing/2014/main" id="{00000000-0008-0000-0400-00000A010000}"/>
            </a:ext>
          </a:extLst>
        </xdr:cNvPr>
        <xdr:cNvSpPr txBox="1"/>
      </xdr:nvSpPr>
      <xdr:spPr>
        <a:xfrm>
          <a:off x="16598900" y="9695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7620</xdr:rowOff>
    </xdr:from>
    <xdr:to>
      <xdr:col>78</xdr:col>
      <xdr:colOff>120650</xdr:colOff>
      <xdr:row>58</xdr:row>
      <xdr:rowOff>109220</xdr:rowOff>
    </xdr:to>
    <xdr:sp macro="" textlink="">
      <xdr:nvSpPr>
        <xdr:cNvPr id="267" name="楕円 266">
          <a:extLst>
            <a:ext uri="{FF2B5EF4-FFF2-40B4-BE49-F238E27FC236}">
              <a16:creationId xmlns:a16="http://schemas.microsoft.com/office/drawing/2014/main" id="{00000000-0008-0000-0400-00000B010000}"/>
            </a:ext>
          </a:extLst>
        </xdr:cNvPr>
        <xdr:cNvSpPr/>
      </xdr:nvSpPr>
      <xdr:spPr>
        <a:xfrm>
          <a:off x="15621000" y="9951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93997</xdr:rowOff>
    </xdr:from>
    <xdr:ext cx="7366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5290800" y="100380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58</xdr:row>
      <xdr:rowOff>121920</xdr:rowOff>
    </xdr:from>
    <xdr:to>
      <xdr:col>74</xdr:col>
      <xdr:colOff>31750</xdr:colOff>
      <xdr:row>59</xdr:row>
      <xdr:rowOff>52070</xdr:rowOff>
    </xdr:to>
    <xdr:sp macro="" textlink="">
      <xdr:nvSpPr>
        <xdr:cNvPr id="269" name="楕円 268">
          <a:extLst>
            <a:ext uri="{FF2B5EF4-FFF2-40B4-BE49-F238E27FC236}">
              <a16:creationId xmlns:a16="http://schemas.microsoft.com/office/drawing/2014/main" id="{00000000-0008-0000-0400-00000D010000}"/>
            </a:ext>
          </a:extLst>
        </xdr:cNvPr>
        <xdr:cNvSpPr/>
      </xdr:nvSpPr>
      <xdr:spPr>
        <a:xfrm>
          <a:off x="14732000" y="10066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59</xdr:row>
      <xdr:rowOff>36847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4401800" y="10152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58</xdr:row>
      <xdr:rowOff>15240</xdr:rowOff>
    </xdr:from>
    <xdr:to>
      <xdr:col>69</xdr:col>
      <xdr:colOff>142875</xdr:colOff>
      <xdr:row>58</xdr:row>
      <xdr:rowOff>116840</xdr:rowOff>
    </xdr:to>
    <xdr:sp macro="" textlink="">
      <xdr:nvSpPr>
        <xdr:cNvPr id="271" name="楕円 270">
          <a:extLst>
            <a:ext uri="{FF2B5EF4-FFF2-40B4-BE49-F238E27FC236}">
              <a16:creationId xmlns:a16="http://schemas.microsoft.com/office/drawing/2014/main" id="{00000000-0008-0000-0400-00000F010000}"/>
            </a:ext>
          </a:extLst>
        </xdr:cNvPr>
        <xdr:cNvSpPr/>
      </xdr:nvSpPr>
      <xdr:spPr>
        <a:xfrm>
          <a:off x="13843000" y="9959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101617</xdr:rowOff>
    </xdr:from>
    <xdr:ext cx="762000" cy="259045"/>
    <xdr:sp macro="" textlink="">
      <xdr:nvSpPr>
        <xdr:cNvPr id="272" name="テキスト ボックス 271">
          <a:extLst>
            <a:ext uri="{FF2B5EF4-FFF2-40B4-BE49-F238E27FC236}">
              <a16:creationId xmlns:a16="http://schemas.microsoft.com/office/drawing/2014/main" id="{00000000-0008-0000-0400-000010010000}"/>
            </a:ext>
          </a:extLst>
        </xdr:cNvPr>
        <xdr:cNvSpPr txBox="1"/>
      </xdr:nvSpPr>
      <xdr:spPr>
        <a:xfrm>
          <a:off x="13512800" y="10045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167640</xdr:rowOff>
    </xdr:from>
    <xdr:to>
      <xdr:col>65</xdr:col>
      <xdr:colOff>53975</xdr:colOff>
      <xdr:row>57</xdr:row>
      <xdr:rowOff>97790</xdr:rowOff>
    </xdr:to>
    <xdr:sp macro="" textlink="">
      <xdr:nvSpPr>
        <xdr:cNvPr id="273" name="楕円 272">
          <a:extLst>
            <a:ext uri="{FF2B5EF4-FFF2-40B4-BE49-F238E27FC236}">
              <a16:creationId xmlns:a16="http://schemas.microsoft.com/office/drawing/2014/main" id="{00000000-0008-0000-0400-000011010000}"/>
            </a:ext>
          </a:extLst>
        </xdr:cNvPr>
        <xdr:cNvSpPr/>
      </xdr:nvSpPr>
      <xdr:spPr>
        <a:xfrm>
          <a:off x="12954000" y="9768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107967</xdr:rowOff>
    </xdr:from>
    <xdr:ext cx="762000" cy="259045"/>
    <xdr:sp macro="" textlink="">
      <xdr:nvSpPr>
        <xdr:cNvPr id="274" name="テキスト ボックス 273">
          <a:extLst>
            <a:ext uri="{FF2B5EF4-FFF2-40B4-BE49-F238E27FC236}">
              <a16:creationId xmlns:a16="http://schemas.microsoft.com/office/drawing/2014/main" id="{00000000-0008-0000-0400-000012010000}"/>
            </a:ext>
          </a:extLst>
        </xdr:cNvPr>
        <xdr:cNvSpPr txBox="1"/>
      </xdr:nvSpPr>
      <xdr:spPr>
        <a:xfrm>
          <a:off x="12623800" y="9537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・補助費等に係る経常収支比率は</a:t>
          </a:r>
          <a:r>
            <a:rPr kumimoji="1" lang="en-US" altLang="ja-JP" sz="1100" b="0" i="0" baseline="0">
              <a:solidFill>
                <a:schemeClr val="dk1"/>
              </a:solidFill>
              <a:effectLst/>
              <a:latin typeface="+mn-lt"/>
              <a:ea typeface="+mn-ea"/>
              <a:cs typeface="+mn-cs"/>
            </a:rPr>
            <a:t>17.5</a:t>
          </a:r>
          <a:r>
            <a:rPr kumimoji="1" lang="ja-JP" altLang="ja-JP" sz="1100" b="0" i="0" baseline="0">
              <a:solidFill>
                <a:schemeClr val="dk1"/>
              </a:solidFill>
              <a:effectLst/>
              <a:latin typeface="+mn-lt"/>
              <a:ea typeface="+mn-ea"/>
              <a:cs typeface="+mn-cs"/>
            </a:rPr>
            <a:t>％（対前年比</a:t>
          </a:r>
          <a:r>
            <a:rPr kumimoji="1" lang="en-US" altLang="ja-JP" sz="1100" b="0" i="0" baseline="0">
              <a:solidFill>
                <a:schemeClr val="dk1"/>
              </a:solidFill>
              <a:effectLst/>
              <a:latin typeface="+mn-lt"/>
              <a:ea typeface="+mn-ea"/>
              <a:cs typeface="+mn-cs"/>
            </a:rPr>
            <a:t>2.5</a:t>
          </a:r>
          <a:r>
            <a:rPr kumimoji="1" lang="ja-JP" altLang="en-US" sz="1100" b="0" i="0" baseline="0">
              <a:solidFill>
                <a:schemeClr val="dk1"/>
              </a:solidFill>
              <a:effectLst/>
              <a:latin typeface="+mn-lt"/>
              <a:ea typeface="+mn-ea"/>
              <a:cs typeface="+mn-cs"/>
            </a:rPr>
            <a:t>％</a:t>
          </a:r>
          <a:r>
            <a:rPr kumimoji="1" lang="ja-JP" altLang="ja-JP" sz="1100" b="0" i="0" baseline="0">
              <a:solidFill>
                <a:schemeClr val="dk1"/>
              </a:solidFill>
              <a:effectLst/>
              <a:latin typeface="+mn-lt"/>
              <a:ea typeface="+mn-ea"/>
              <a:cs typeface="+mn-cs"/>
            </a:rPr>
            <a:t>増加）となり、類似団体平均を上回っているのは、各種村単独補助金が多額になっているためである。今後は、補助金の統合及び見直しを図っていく必要があり、削減目標を立てながら事業の見直しを図っていく方針である。</a:t>
          </a:r>
          <a:endParaRPr lang="ja-JP" altLang="ja-JP" sz="1400">
            <a:effectLst/>
          </a:endParaRPr>
        </a:p>
      </xdr:txBody>
    </xdr:sp>
    <xdr:clientData/>
  </xdr:twoCellAnchor>
  <xdr:oneCellAnchor>
    <xdr:from>
      <xdr:col>62</xdr:col>
      <xdr:colOff>6350</xdr:colOff>
      <xdr:row>29</xdr:row>
      <xdr:rowOff>107950</xdr:rowOff>
    </xdr:from>
    <xdr:ext cx="298543" cy="225703"/>
    <xdr:sp macro="" textlink="">
      <xdr:nvSpPr>
        <xdr:cNvPr id="286" name="テキスト ボックス 285">
          <a:extLst>
            <a:ext uri="{FF2B5EF4-FFF2-40B4-BE49-F238E27FC236}">
              <a16:creationId xmlns:a16="http://schemas.microsoft.com/office/drawing/2014/main" id="{00000000-0008-0000-0400-00001E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7" name="直線コネクタ 286">
          <a:extLst>
            <a:ext uri="{FF2B5EF4-FFF2-40B4-BE49-F238E27FC236}">
              <a16:creationId xmlns:a16="http://schemas.microsoft.com/office/drawing/2014/main" id="{00000000-0008-0000-0400-00001F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9" name="直線コネクタ 288">
          <a:extLst>
            <a:ext uri="{FF2B5EF4-FFF2-40B4-BE49-F238E27FC236}">
              <a16:creationId xmlns:a16="http://schemas.microsoft.com/office/drawing/2014/main" id="{00000000-0008-0000-0400-000021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1" name="直線コネクタ 290">
          <a:extLst>
            <a:ext uri="{FF2B5EF4-FFF2-40B4-BE49-F238E27FC236}">
              <a16:creationId xmlns:a16="http://schemas.microsoft.com/office/drawing/2014/main" id="{00000000-0008-0000-0400-000023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2" name="テキスト ボックス 291">
          <a:extLst>
            <a:ext uri="{FF2B5EF4-FFF2-40B4-BE49-F238E27FC236}">
              <a16:creationId xmlns:a16="http://schemas.microsoft.com/office/drawing/2014/main" id="{00000000-0008-0000-0400-000024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3" name="直線コネクタ 292">
          <a:extLst>
            <a:ext uri="{FF2B5EF4-FFF2-40B4-BE49-F238E27FC236}">
              <a16:creationId xmlns:a16="http://schemas.microsoft.com/office/drawing/2014/main" id="{00000000-0008-0000-0400-000025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4" name="テキスト ボックス 293">
          <a:extLst>
            <a:ext uri="{FF2B5EF4-FFF2-40B4-BE49-F238E27FC236}">
              <a16:creationId xmlns:a16="http://schemas.microsoft.com/office/drawing/2014/main" id="{00000000-0008-0000-0400-000026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5" name="直線コネクタ 294">
          <a:extLst>
            <a:ext uri="{FF2B5EF4-FFF2-40B4-BE49-F238E27FC236}">
              <a16:creationId xmlns:a16="http://schemas.microsoft.com/office/drawing/2014/main" id="{00000000-0008-0000-0400-000027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6" name="テキスト ボックス 295">
          <a:extLst>
            <a:ext uri="{FF2B5EF4-FFF2-40B4-BE49-F238E27FC236}">
              <a16:creationId xmlns:a16="http://schemas.microsoft.com/office/drawing/2014/main" id="{00000000-0008-0000-0400-000028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7" name="直線コネクタ 296">
          <a:extLst>
            <a:ext uri="{FF2B5EF4-FFF2-40B4-BE49-F238E27FC236}">
              <a16:creationId xmlns:a16="http://schemas.microsoft.com/office/drawing/2014/main" id="{00000000-0008-0000-0400-000029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8" name="補助費等グラフ枠">
          <a:extLst>
            <a:ext uri="{FF2B5EF4-FFF2-40B4-BE49-F238E27FC236}">
              <a16:creationId xmlns:a16="http://schemas.microsoft.com/office/drawing/2014/main" id="{00000000-0008-0000-0400-00002A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40132</xdr:rowOff>
    </xdr:from>
    <xdr:to>
      <xdr:col>82</xdr:col>
      <xdr:colOff>107950</xdr:colOff>
      <xdr:row>41</xdr:row>
      <xdr:rowOff>129286</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flipV="1">
          <a:off x="16510000" y="5869432"/>
          <a:ext cx="0" cy="12893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101363</xdr:rowOff>
    </xdr:from>
    <xdr:ext cx="762000" cy="259045"/>
    <xdr:sp macro="" textlink="">
      <xdr:nvSpPr>
        <xdr:cNvPr id="300" name="補助費等最小値テキスト">
          <a:extLst>
            <a:ext uri="{FF2B5EF4-FFF2-40B4-BE49-F238E27FC236}">
              <a16:creationId xmlns:a16="http://schemas.microsoft.com/office/drawing/2014/main" id="{00000000-0008-0000-0400-00002C010000}"/>
            </a:ext>
          </a:extLst>
        </xdr:cNvPr>
        <xdr:cNvSpPr txBox="1"/>
      </xdr:nvSpPr>
      <xdr:spPr>
        <a:xfrm>
          <a:off x="16598900" y="7130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129286</xdr:rowOff>
    </xdr:from>
    <xdr:to>
      <xdr:col>82</xdr:col>
      <xdr:colOff>196850</xdr:colOff>
      <xdr:row>41</xdr:row>
      <xdr:rowOff>129286</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6421100" y="71587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126509</xdr:rowOff>
    </xdr:from>
    <xdr:ext cx="762000" cy="259045"/>
    <xdr:sp macro="" textlink="">
      <xdr:nvSpPr>
        <xdr:cNvPr id="302" name="補助費等最大値テキスト">
          <a:extLst>
            <a:ext uri="{FF2B5EF4-FFF2-40B4-BE49-F238E27FC236}">
              <a16:creationId xmlns:a16="http://schemas.microsoft.com/office/drawing/2014/main" id="{00000000-0008-0000-0400-00002E010000}"/>
            </a:ext>
          </a:extLst>
        </xdr:cNvPr>
        <xdr:cNvSpPr txBox="1"/>
      </xdr:nvSpPr>
      <xdr:spPr>
        <a:xfrm>
          <a:off x="16598900" y="5612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40132</xdr:rowOff>
    </xdr:from>
    <xdr:to>
      <xdr:col>82</xdr:col>
      <xdr:colOff>196850</xdr:colOff>
      <xdr:row>34</xdr:row>
      <xdr:rowOff>40132</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a:off x="16421100" y="58694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69850</xdr:rowOff>
    </xdr:from>
    <xdr:to>
      <xdr:col>82</xdr:col>
      <xdr:colOff>107950</xdr:colOff>
      <xdr:row>38</xdr:row>
      <xdr:rowOff>12700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5671800" y="6413500"/>
          <a:ext cx="8382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53865</xdr:rowOff>
    </xdr:from>
    <xdr:ext cx="762000" cy="259045"/>
    <xdr:sp macro="" textlink="">
      <xdr:nvSpPr>
        <xdr:cNvPr id="305" name="補助費等平均値テキスト">
          <a:extLst>
            <a:ext uri="{FF2B5EF4-FFF2-40B4-BE49-F238E27FC236}">
              <a16:creationId xmlns:a16="http://schemas.microsoft.com/office/drawing/2014/main" id="{00000000-0008-0000-0400-000031010000}"/>
            </a:ext>
          </a:extLst>
        </xdr:cNvPr>
        <xdr:cNvSpPr txBox="1"/>
      </xdr:nvSpPr>
      <xdr:spPr>
        <a:xfrm>
          <a:off x="16598900" y="62260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37338</xdr:rowOff>
    </xdr:from>
    <xdr:to>
      <xdr:col>82</xdr:col>
      <xdr:colOff>158750</xdr:colOff>
      <xdr:row>37</xdr:row>
      <xdr:rowOff>138938</xdr:rowOff>
    </xdr:to>
    <xdr:sp macro="" textlink="">
      <xdr:nvSpPr>
        <xdr:cNvPr id="306" name="フローチャート: 判断 305">
          <a:extLst>
            <a:ext uri="{FF2B5EF4-FFF2-40B4-BE49-F238E27FC236}">
              <a16:creationId xmlns:a16="http://schemas.microsoft.com/office/drawing/2014/main" id="{00000000-0008-0000-0400-000032010000}"/>
            </a:ext>
          </a:extLst>
        </xdr:cNvPr>
        <xdr:cNvSpPr/>
      </xdr:nvSpPr>
      <xdr:spPr>
        <a:xfrm>
          <a:off x="16459200" y="6380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33274</xdr:rowOff>
    </xdr:from>
    <xdr:to>
      <xdr:col>78</xdr:col>
      <xdr:colOff>69850</xdr:colOff>
      <xdr:row>37</xdr:row>
      <xdr:rowOff>69850</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4782800" y="6376924"/>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131064</xdr:rowOff>
    </xdr:from>
    <xdr:to>
      <xdr:col>78</xdr:col>
      <xdr:colOff>120650</xdr:colOff>
      <xdr:row>37</xdr:row>
      <xdr:rowOff>61214</xdr:rowOff>
    </xdr:to>
    <xdr:sp macro="" textlink="">
      <xdr:nvSpPr>
        <xdr:cNvPr id="308" name="フローチャート: 判断 307">
          <a:extLst>
            <a:ext uri="{FF2B5EF4-FFF2-40B4-BE49-F238E27FC236}">
              <a16:creationId xmlns:a16="http://schemas.microsoft.com/office/drawing/2014/main" id="{00000000-0008-0000-0400-000034010000}"/>
            </a:ext>
          </a:extLst>
        </xdr:cNvPr>
        <xdr:cNvSpPr/>
      </xdr:nvSpPr>
      <xdr:spPr>
        <a:xfrm>
          <a:off x="15621000" y="6303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71391</xdr:rowOff>
    </xdr:from>
    <xdr:ext cx="736600" cy="259045"/>
    <xdr:sp macro="" textlink="">
      <xdr:nvSpPr>
        <xdr:cNvPr id="309" name="テキスト ボックス 308">
          <a:extLst>
            <a:ext uri="{FF2B5EF4-FFF2-40B4-BE49-F238E27FC236}">
              <a16:creationId xmlns:a16="http://schemas.microsoft.com/office/drawing/2014/main" id="{00000000-0008-0000-0400-000035010000}"/>
            </a:ext>
          </a:extLst>
        </xdr:cNvPr>
        <xdr:cNvSpPr txBox="1"/>
      </xdr:nvSpPr>
      <xdr:spPr>
        <a:xfrm>
          <a:off x="15290800" y="60721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163576</xdr:rowOff>
    </xdr:from>
    <xdr:to>
      <xdr:col>73</xdr:col>
      <xdr:colOff>180975</xdr:colOff>
      <xdr:row>37</xdr:row>
      <xdr:rowOff>33274</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3893800" y="6335776"/>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85344</xdr:rowOff>
    </xdr:from>
    <xdr:to>
      <xdr:col>74</xdr:col>
      <xdr:colOff>31750</xdr:colOff>
      <xdr:row>37</xdr:row>
      <xdr:rowOff>15494</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4732000" y="6257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25671</xdr:rowOff>
    </xdr:from>
    <xdr:ext cx="7620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4401800" y="60264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163576</xdr:rowOff>
    </xdr:from>
    <xdr:to>
      <xdr:col>69</xdr:col>
      <xdr:colOff>92075</xdr:colOff>
      <xdr:row>37</xdr:row>
      <xdr:rowOff>28702</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flipV="1">
          <a:off x="13004800" y="6335776"/>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62484</xdr:rowOff>
    </xdr:from>
    <xdr:to>
      <xdr:col>69</xdr:col>
      <xdr:colOff>142875</xdr:colOff>
      <xdr:row>36</xdr:row>
      <xdr:rowOff>164084</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3843000" y="6234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2811</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3512800" y="60035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85344</xdr:rowOff>
    </xdr:from>
    <xdr:to>
      <xdr:col>65</xdr:col>
      <xdr:colOff>53975</xdr:colOff>
      <xdr:row>37</xdr:row>
      <xdr:rowOff>15494</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2954000" y="6257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25671</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2623800" y="60264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133350</xdr:rowOff>
    </xdr:from>
    <xdr:to>
      <xdr:col>82</xdr:col>
      <xdr:colOff>158750</xdr:colOff>
      <xdr:row>38</xdr:row>
      <xdr:rowOff>63500</xdr:rowOff>
    </xdr:to>
    <xdr:sp macro="" textlink="">
      <xdr:nvSpPr>
        <xdr:cNvPr id="323" name="楕円 322">
          <a:extLst>
            <a:ext uri="{FF2B5EF4-FFF2-40B4-BE49-F238E27FC236}">
              <a16:creationId xmlns:a16="http://schemas.microsoft.com/office/drawing/2014/main" id="{00000000-0008-0000-0400-000043010000}"/>
            </a:ext>
          </a:extLst>
        </xdr:cNvPr>
        <xdr:cNvSpPr/>
      </xdr:nvSpPr>
      <xdr:spPr>
        <a:xfrm>
          <a:off x="16459200" y="6477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37</xdr:row>
      <xdr:rowOff>105427</xdr:rowOff>
    </xdr:from>
    <xdr:ext cx="762000" cy="259045"/>
    <xdr:sp macro="" textlink="">
      <xdr:nvSpPr>
        <xdr:cNvPr id="324" name="補助費等該当値テキスト">
          <a:extLst>
            <a:ext uri="{FF2B5EF4-FFF2-40B4-BE49-F238E27FC236}">
              <a16:creationId xmlns:a16="http://schemas.microsoft.com/office/drawing/2014/main" id="{00000000-0008-0000-0400-000044010000}"/>
            </a:ext>
          </a:extLst>
        </xdr:cNvPr>
        <xdr:cNvSpPr txBox="1"/>
      </xdr:nvSpPr>
      <xdr:spPr>
        <a:xfrm>
          <a:off x="16598900" y="644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37</xdr:row>
      <xdr:rowOff>19050</xdr:rowOff>
    </xdr:from>
    <xdr:to>
      <xdr:col>78</xdr:col>
      <xdr:colOff>120650</xdr:colOff>
      <xdr:row>37</xdr:row>
      <xdr:rowOff>120650</xdr:rowOff>
    </xdr:to>
    <xdr:sp macro="" textlink="">
      <xdr:nvSpPr>
        <xdr:cNvPr id="325" name="楕円 324">
          <a:extLst>
            <a:ext uri="{FF2B5EF4-FFF2-40B4-BE49-F238E27FC236}">
              <a16:creationId xmlns:a16="http://schemas.microsoft.com/office/drawing/2014/main" id="{00000000-0008-0000-0400-000045010000}"/>
            </a:ext>
          </a:extLst>
        </xdr:cNvPr>
        <xdr:cNvSpPr/>
      </xdr:nvSpPr>
      <xdr:spPr>
        <a:xfrm>
          <a:off x="15621000" y="636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105427</xdr:rowOff>
    </xdr:from>
    <xdr:ext cx="7366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5290800" y="6449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153924</xdr:rowOff>
    </xdr:from>
    <xdr:to>
      <xdr:col>74</xdr:col>
      <xdr:colOff>31750</xdr:colOff>
      <xdr:row>37</xdr:row>
      <xdr:rowOff>84074</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4732000" y="6326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68851</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4401800" y="6412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112776</xdr:rowOff>
    </xdr:from>
    <xdr:to>
      <xdr:col>69</xdr:col>
      <xdr:colOff>142875</xdr:colOff>
      <xdr:row>37</xdr:row>
      <xdr:rowOff>42926</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3843000" y="6284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27703</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3512800" y="6371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149352</xdr:rowOff>
    </xdr:from>
    <xdr:to>
      <xdr:col>65</xdr:col>
      <xdr:colOff>53975</xdr:colOff>
      <xdr:row>37</xdr:row>
      <xdr:rowOff>79502</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2954000" y="6321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64279</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2623800" y="64079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3" name="テキスト ボックス 342">
          <a:extLst>
            <a:ext uri="{FF2B5EF4-FFF2-40B4-BE49-F238E27FC236}">
              <a16:creationId xmlns:a16="http://schemas.microsoft.com/office/drawing/2014/main" id="{00000000-0008-0000-0400-000057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・近年大型の整備事業が集中したことにより地方債現在高が増加した影響で、地方債の元利償還金が膨らんでおり、公債費に係る経常収支比率は類似団体平均を</a:t>
          </a:r>
          <a:r>
            <a:rPr kumimoji="1" lang="en-US" altLang="ja-JP" sz="1100" b="0" i="0" baseline="0">
              <a:solidFill>
                <a:schemeClr val="dk1"/>
              </a:solidFill>
              <a:effectLst/>
              <a:latin typeface="+mn-lt"/>
              <a:ea typeface="+mn-ea"/>
              <a:cs typeface="+mn-cs"/>
            </a:rPr>
            <a:t>2.8</a:t>
          </a:r>
          <a:r>
            <a:rPr kumimoji="1" lang="ja-JP" altLang="ja-JP" sz="1100" b="0" i="0" baseline="0">
              <a:solidFill>
                <a:schemeClr val="dk1"/>
              </a:solidFill>
              <a:effectLst/>
              <a:latin typeface="+mn-lt"/>
              <a:ea typeface="+mn-ea"/>
              <a:cs typeface="+mn-cs"/>
            </a:rPr>
            <a:t>ポイント上回っている。</a:t>
          </a:r>
          <a:r>
            <a:rPr kumimoji="1" lang="ja-JP" altLang="en-US" sz="1100" b="0" i="0" baseline="0">
              <a:solidFill>
                <a:schemeClr val="dk1"/>
              </a:solidFill>
              <a:effectLst/>
              <a:latin typeface="+mn-lt"/>
              <a:ea typeface="+mn-ea"/>
              <a:cs typeface="+mn-cs"/>
            </a:rPr>
            <a:t>元利償還金が新規発行額を上回り地方債現在高は減少しているが</a:t>
          </a:r>
          <a:r>
            <a:rPr kumimoji="1" lang="ja-JP" altLang="ja-JP" sz="1100" b="0" i="0" baseline="0">
              <a:solidFill>
                <a:schemeClr val="dk1"/>
              </a:solidFill>
              <a:effectLst/>
              <a:latin typeface="+mn-lt"/>
              <a:ea typeface="+mn-ea"/>
              <a:cs typeface="+mn-cs"/>
            </a:rPr>
            <a:t>、以降も大型事業の見込みから、今後はこれまで以上に厳しい財政運営となることが予想される。そのため、市町村財政計画に基づき、公債費の平準化を図る必要がある。</a:t>
          </a:r>
          <a:endParaRPr lang="ja-JP" altLang="ja-JP" sz="1400">
            <a:effectLst/>
          </a:endParaRPr>
        </a:p>
      </xdr:txBody>
    </xdr:sp>
    <xdr:clientData/>
  </xdr:twoCellAnchor>
  <xdr:oneCellAnchor>
    <xdr:from>
      <xdr:col>3</xdr:col>
      <xdr:colOff>123825</xdr:colOff>
      <xdr:row>69</xdr:row>
      <xdr:rowOff>107950</xdr:rowOff>
    </xdr:from>
    <xdr:ext cx="298543" cy="225703"/>
    <xdr:sp macro="" textlink="">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5" name="直線コネクタ 344">
          <a:extLst>
            <a:ext uri="{FF2B5EF4-FFF2-40B4-BE49-F238E27FC236}">
              <a16:creationId xmlns:a16="http://schemas.microsoft.com/office/drawing/2014/main" id="{00000000-0008-0000-0400-000059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7" name="直線コネクタ 346">
          <a:extLst>
            <a:ext uri="{FF2B5EF4-FFF2-40B4-BE49-F238E27FC236}">
              <a16:creationId xmlns:a16="http://schemas.microsoft.com/office/drawing/2014/main" id="{00000000-0008-0000-0400-00005B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8" name="公債費グラフ枠">
          <a:extLst>
            <a:ext uri="{FF2B5EF4-FFF2-40B4-BE49-F238E27FC236}">
              <a16:creationId xmlns:a16="http://schemas.microsoft.com/office/drawing/2014/main" id="{00000000-0008-0000-0400-000066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149860</xdr:rowOff>
    </xdr:from>
    <xdr:to>
      <xdr:col>24</xdr:col>
      <xdr:colOff>25400</xdr:colOff>
      <xdr:row>80</xdr:row>
      <xdr:rowOff>39370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flipV="1">
          <a:off x="4826000" y="12665710"/>
          <a:ext cx="0" cy="1089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11447</xdr:rowOff>
    </xdr:from>
    <xdr:ext cx="762000" cy="259045"/>
    <xdr:sp macro="" textlink="">
      <xdr:nvSpPr>
        <xdr:cNvPr id="360" name="公債費最小値テキスト">
          <a:extLst>
            <a:ext uri="{FF2B5EF4-FFF2-40B4-BE49-F238E27FC236}">
              <a16:creationId xmlns:a16="http://schemas.microsoft.com/office/drawing/2014/main" id="{00000000-0008-0000-0400-000068010000}"/>
            </a:ext>
          </a:extLst>
        </xdr:cNvPr>
        <xdr:cNvSpPr txBox="1"/>
      </xdr:nvSpPr>
      <xdr:spPr>
        <a:xfrm>
          <a:off x="4914900" y="13727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39370</xdr:rowOff>
    </xdr:from>
    <xdr:to>
      <xdr:col>24</xdr:col>
      <xdr:colOff>114300</xdr:colOff>
      <xdr:row>80</xdr:row>
      <xdr:rowOff>39370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4737100" y="13755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64787</xdr:rowOff>
    </xdr:from>
    <xdr:ext cx="762000" cy="259045"/>
    <xdr:sp macro="" textlink="">
      <xdr:nvSpPr>
        <xdr:cNvPr id="362" name="公債費最大値テキスト">
          <a:extLst>
            <a:ext uri="{FF2B5EF4-FFF2-40B4-BE49-F238E27FC236}">
              <a16:creationId xmlns:a16="http://schemas.microsoft.com/office/drawing/2014/main" id="{00000000-0008-0000-0400-00006A010000}"/>
            </a:ext>
          </a:extLst>
        </xdr:cNvPr>
        <xdr:cNvSpPr txBox="1"/>
      </xdr:nvSpPr>
      <xdr:spPr>
        <a:xfrm>
          <a:off x="4914900" y="12409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149860</xdr:rowOff>
    </xdr:from>
    <xdr:to>
      <xdr:col>24</xdr:col>
      <xdr:colOff>114300</xdr:colOff>
      <xdr:row>73</xdr:row>
      <xdr:rowOff>149860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4737100" y="126657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96520</xdr:rowOff>
    </xdr:from>
    <xdr:to>
      <xdr:col>24</xdr:col>
      <xdr:colOff>25400</xdr:colOff>
      <xdr:row>77</xdr:row>
      <xdr:rowOff>123189</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flipV="1">
          <a:off x="3987800" y="13298170"/>
          <a:ext cx="838200" cy="26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127016</xdr:rowOff>
    </xdr:from>
    <xdr:ext cx="762000" cy="259045"/>
    <xdr:sp macro="" textlink="">
      <xdr:nvSpPr>
        <xdr:cNvPr id="365" name="公債費平均値テキスト">
          <a:extLst>
            <a:ext uri="{FF2B5EF4-FFF2-40B4-BE49-F238E27FC236}">
              <a16:creationId xmlns:a16="http://schemas.microsoft.com/office/drawing/2014/main" id="{00000000-0008-0000-0400-00006D010000}"/>
            </a:ext>
          </a:extLst>
        </xdr:cNvPr>
        <xdr:cNvSpPr txBox="1"/>
      </xdr:nvSpPr>
      <xdr:spPr>
        <a:xfrm>
          <a:off x="4914900" y="1298576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110489</xdr:rowOff>
    </xdr:from>
    <xdr:to>
      <xdr:col>24</xdr:col>
      <xdr:colOff>76200</xdr:colOff>
      <xdr:row>77</xdr:row>
      <xdr:rowOff>40639</xdr:rowOff>
    </xdr:to>
    <xdr:sp macro="" textlink="">
      <xdr:nvSpPr>
        <xdr:cNvPr id="366" name="フローチャート: 判断 365">
          <a:extLst>
            <a:ext uri="{FF2B5EF4-FFF2-40B4-BE49-F238E27FC236}">
              <a16:creationId xmlns:a16="http://schemas.microsoft.com/office/drawing/2014/main" id="{00000000-0008-0000-0400-00006E010000}"/>
            </a:ext>
          </a:extLst>
        </xdr:cNvPr>
        <xdr:cNvSpPr/>
      </xdr:nvSpPr>
      <xdr:spPr>
        <a:xfrm>
          <a:off x="4775200" y="13140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46989</xdr:rowOff>
    </xdr:from>
    <xdr:to>
      <xdr:col>19</xdr:col>
      <xdr:colOff>187325</xdr:colOff>
      <xdr:row>77</xdr:row>
      <xdr:rowOff>123189</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3098800" y="13248639"/>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118111</xdr:rowOff>
    </xdr:from>
    <xdr:to>
      <xdr:col>20</xdr:col>
      <xdr:colOff>38100</xdr:colOff>
      <xdr:row>77</xdr:row>
      <xdr:rowOff>48261</xdr:rowOff>
    </xdr:to>
    <xdr:sp macro="" textlink="">
      <xdr:nvSpPr>
        <xdr:cNvPr id="368" name="フローチャート: 判断 367">
          <a:extLst>
            <a:ext uri="{FF2B5EF4-FFF2-40B4-BE49-F238E27FC236}">
              <a16:creationId xmlns:a16="http://schemas.microsoft.com/office/drawing/2014/main" id="{00000000-0008-0000-0400-000070010000}"/>
            </a:ext>
          </a:extLst>
        </xdr:cNvPr>
        <xdr:cNvSpPr/>
      </xdr:nvSpPr>
      <xdr:spPr>
        <a:xfrm>
          <a:off x="3937000" y="13148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58437</xdr:rowOff>
    </xdr:from>
    <xdr:ext cx="736600" cy="259045"/>
    <xdr:sp macro="" textlink="">
      <xdr:nvSpPr>
        <xdr:cNvPr id="369" name="テキスト ボックス 368">
          <a:extLst>
            <a:ext uri="{FF2B5EF4-FFF2-40B4-BE49-F238E27FC236}">
              <a16:creationId xmlns:a16="http://schemas.microsoft.com/office/drawing/2014/main" id="{00000000-0008-0000-0400-000071010000}"/>
            </a:ext>
          </a:extLst>
        </xdr:cNvPr>
        <xdr:cNvSpPr txBox="1"/>
      </xdr:nvSpPr>
      <xdr:spPr>
        <a:xfrm>
          <a:off x="3606800" y="129171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168911</xdr:rowOff>
    </xdr:from>
    <xdr:to>
      <xdr:col>15</xdr:col>
      <xdr:colOff>98425</xdr:colOff>
      <xdr:row>77</xdr:row>
      <xdr:rowOff>46989</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a:off x="2209800" y="13199111"/>
          <a:ext cx="889000" cy="495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114300</xdr:rowOff>
    </xdr:from>
    <xdr:to>
      <xdr:col>15</xdr:col>
      <xdr:colOff>149225</xdr:colOff>
      <xdr:row>77</xdr:row>
      <xdr:rowOff>44450</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30480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54627</xdr:rowOff>
    </xdr:from>
    <xdr:ext cx="7620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2717800" y="1291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168911</xdr:rowOff>
    </xdr:from>
    <xdr:to>
      <xdr:col>11</xdr:col>
      <xdr:colOff>9525</xdr:colOff>
      <xdr:row>77</xdr:row>
      <xdr:rowOff>5080</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flipV="1">
          <a:off x="1320800" y="13199111"/>
          <a:ext cx="8890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80011</xdr:rowOff>
    </xdr:from>
    <xdr:to>
      <xdr:col>11</xdr:col>
      <xdr:colOff>60325</xdr:colOff>
      <xdr:row>77</xdr:row>
      <xdr:rowOff>10161</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2159000" y="13110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20337</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1828800" y="12879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110489</xdr:rowOff>
    </xdr:from>
    <xdr:to>
      <xdr:col>6</xdr:col>
      <xdr:colOff>171450</xdr:colOff>
      <xdr:row>77</xdr:row>
      <xdr:rowOff>40639</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1270000" y="13140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50817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939800" y="12909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45720</xdr:rowOff>
    </xdr:from>
    <xdr:to>
      <xdr:col>24</xdr:col>
      <xdr:colOff>76200</xdr:colOff>
      <xdr:row>77</xdr:row>
      <xdr:rowOff>147320</xdr:rowOff>
    </xdr:to>
    <xdr:sp macro="" textlink="">
      <xdr:nvSpPr>
        <xdr:cNvPr id="383" name="楕円 382">
          <a:extLst>
            <a:ext uri="{FF2B5EF4-FFF2-40B4-BE49-F238E27FC236}">
              <a16:creationId xmlns:a16="http://schemas.microsoft.com/office/drawing/2014/main" id="{00000000-0008-0000-0400-00007F010000}"/>
            </a:ext>
          </a:extLst>
        </xdr:cNvPr>
        <xdr:cNvSpPr/>
      </xdr:nvSpPr>
      <xdr:spPr>
        <a:xfrm>
          <a:off x="4775200" y="13247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17797</xdr:rowOff>
    </xdr:from>
    <xdr:ext cx="762000" cy="259045"/>
    <xdr:sp macro="" textlink="">
      <xdr:nvSpPr>
        <xdr:cNvPr id="384" name="公債費該当値テキスト">
          <a:extLst>
            <a:ext uri="{FF2B5EF4-FFF2-40B4-BE49-F238E27FC236}">
              <a16:creationId xmlns:a16="http://schemas.microsoft.com/office/drawing/2014/main" id="{00000000-0008-0000-0400-000080010000}"/>
            </a:ext>
          </a:extLst>
        </xdr:cNvPr>
        <xdr:cNvSpPr txBox="1"/>
      </xdr:nvSpPr>
      <xdr:spPr>
        <a:xfrm>
          <a:off x="4914900" y="13219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72389</xdr:rowOff>
    </xdr:from>
    <xdr:to>
      <xdr:col>20</xdr:col>
      <xdr:colOff>38100</xdr:colOff>
      <xdr:row>78</xdr:row>
      <xdr:rowOff>2539</xdr:rowOff>
    </xdr:to>
    <xdr:sp macro="" textlink="">
      <xdr:nvSpPr>
        <xdr:cNvPr id="385" name="楕円 384">
          <a:extLst>
            <a:ext uri="{FF2B5EF4-FFF2-40B4-BE49-F238E27FC236}">
              <a16:creationId xmlns:a16="http://schemas.microsoft.com/office/drawing/2014/main" id="{00000000-0008-0000-0400-000081010000}"/>
            </a:ext>
          </a:extLst>
        </xdr:cNvPr>
        <xdr:cNvSpPr/>
      </xdr:nvSpPr>
      <xdr:spPr>
        <a:xfrm>
          <a:off x="3937000" y="13274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158766</xdr:rowOff>
    </xdr:from>
    <xdr:ext cx="7366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3606800" y="133604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167639</xdr:rowOff>
    </xdr:from>
    <xdr:to>
      <xdr:col>15</xdr:col>
      <xdr:colOff>149225</xdr:colOff>
      <xdr:row>77</xdr:row>
      <xdr:rowOff>97789</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3048000" y="13197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82566</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2717800" y="13284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118111</xdr:rowOff>
    </xdr:from>
    <xdr:to>
      <xdr:col>11</xdr:col>
      <xdr:colOff>60325</xdr:colOff>
      <xdr:row>77</xdr:row>
      <xdr:rowOff>48261</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2159000" y="13148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33038</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1828800" y="132346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125730</xdr:rowOff>
    </xdr:from>
    <xdr:to>
      <xdr:col>6</xdr:col>
      <xdr:colOff>171450</xdr:colOff>
      <xdr:row>77</xdr:row>
      <xdr:rowOff>55880</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1270000" y="13155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40657</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939800" y="132423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3" name="テキスト ボックス 402">
          <a:extLst>
            <a:ext uri="{FF2B5EF4-FFF2-40B4-BE49-F238E27FC236}">
              <a16:creationId xmlns:a16="http://schemas.microsoft.com/office/drawing/2014/main" id="{00000000-0008-0000-0400-000093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・当村の経常収支比率がを上げている要因の一つが人件費であり、当比率は</a:t>
          </a:r>
          <a:r>
            <a:rPr kumimoji="1" lang="en-US" altLang="ja-JP" sz="1100" b="0" i="0" baseline="0">
              <a:solidFill>
                <a:schemeClr val="dk1"/>
              </a:solidFill>
              <a:effectLst/>
              <a:latin typeface="+mn-lt"/>
              <a:ea typeface="+mn-ea"/>
              <a:cs typeface="+mn-cs"/>
            </a:rPr>
            <a:t>30.3</a:t>
          </a:r>
          <a:r>
            <a:rPr kumimoji="1" lang="ja-JP" altLang="ja-JP" sz="1100" b="0" i="0" baseline="0">
              <a:solidFill>
                <a:schemeClr val="dk1"/>
              </a:solidFill>
              <a:effectLst/>
              <a:latin typeface="+mn-lt"/>
              <a:ea typeface="+mn-ea"/>
              <a:cs typeface="+mn-cs"/>
            </a:rPr>
            <a:t>％であり、高い割合を示している。また、物件費についても当比率は</a:t>
          </a:r>
          <a:r>
            <a:rPr kumimoji="1" lang="en-US" altLang="ja-JP" sz="1100" b="0" i="0" baseline="0">
              <a:solidFill>
                <a:schemeClr val="dk1"/>
              </a:solidFill>
              <a:effectLst/>
              <a:latin typeface="+mn-lt"/>
              <a:ea typeface="+mn-ea"/>
              <a:cs typeface="+mn-cs"/>
            </a:rPr>
            <a:t>16.2</a:t>
          </a:r>
          <a:r>
            <a:rPr kumimoji="1" lang="ja-JP" altLang="ja-JP" sz="1100" b="0" i="0" baseline="0">
              <a:solidFill>
                <a:schemeClr val="dk1"/>
              </a:solidFill>
              <a:effectLst/>
              <a:latin typeface="+mn-lt"/>
              <a:ea typeface="+mn-ea"/>
              <a:cs typeface="+mn-cs"/>
            </a:rPr>
            <a:t>％とこちらも高い割合を示している。削減基調を基本とした財政運営を執行してきているが、景気の動向や政治施策等による変動を直に受けやすい財政規模の小さい当村は、今後もより一層堅実な財政運営の執行を心掛けていかなければならない</a:t>
          </a:r>
          <a:endParaRPr lang="ja-JP" altLang="ja-JP" sz="1400">
            <a:effectLst/>
          </a:endParaRPr>
        </a:p>
      </xdr:txBody>
    </xdr:sp>
    <xdr:clientData/>
  </xdr:twoCellAnchor>
  <xdr:oneCellAnchor>
    <xdr:from>
      <xdr:col>62</xdr:col>
      <xdr:colOff>6350</xdr:colOff>
      <xdr:row>69</xdr:row>
      <xdr:rowOff>107950</xdr:rowOff>
    </xdr:from>
    <xdr:ext cx="298543" cy="225703"/>
    <xdr:sp macro="" textlink="">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5" name="直線コネクタ 404">
          <a:extLst>
            <a:ext uri="{FF2B5EF4-FFF2-40B4-BE49-F238E27FC236}">
              <a16:creationId xmlns:a16="http://schemas.microsoft.com/office/drawing/2014/main" id="{00000000-0008-0000-0400-000095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82</xdr:row>
      <xdr:rowOff>29029</xdr:rowOff>
    </xdr:from>
    <xdr:to>
      <xdr:col>85</xdr:col>
      <xdr:colOff>66675</xdr:colOff>
      <xdr:row>82</xdr:row>
      <xdr:rowOff>29029</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2446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58256</xdr:rowOff>
    </xdr:from>
    <xdr:ext cx="508000" cy="25904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938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80</xdr:row>
      <xdr:rowOff>45357</xdr:rowOff>
    </xdr:from>
    <xdr:to>
      <xdr:col>85</xdr:col>
      <xdr:colOff>66675</xdr:colOff>
      <xdr:row>80</xdr:row>
      <xdr:rowOff>45357</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79</xdr:row>
      <xdr:rowOff>74584</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61686</xdr:rowOff>
    </xdr:from>
    <xdr:to>
      <xdr:col>85</xdr:col>
      <xdr:colOff>66675</xdr:colOff>
      <xdr:row>78</xdr:row>
      <xdr:rowOff>61686</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90913</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78014</xdr:rowOff>
    </xdr:from>
    <xdr:to>
      <xdr:col>85</xdr:col>
      <xdr:colOff>66675</xdr:colOff>
      <xdr:row>76</xdr:row>
      <xdr:rowOff>78014</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107241</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74</xdr:row>
      <xdr:rowOff>94343</xdr:rowOff>
    </xdr:from>
    <xdr:to>
      <xdr:col>85</xdr:col>
      <xdr:colOff>66675</xdr:colOff>
      <xdr:row>74</xdr:row>
      <xdr:rowOff>94343</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73</xdr:row>
      <xdr:rowOff>123570</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110672</xdr:rowOff>
    </xdr:from>
    <xdr:to>
      <xdr:col>85</xdr:col>
      <xdr:colOff>66675</xdr:colOff>
      <xdr:row>72</xdr:row>
      <xdr:rowOff>110672</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71</xdr:row>
      <xdr:rowOff>139899</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1" name="公債費以外グラフ枠">
          <a:extLst>
            <a:ext uri="{FF2B5EF4-FFF2-40B4-BE49-F238E27FC236}">
              <a16:creationId xmlns:a16="http://schemas.microsoft.com/office/drawing/2014/main" id="{00000000-0008-0000-0400-0000A5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131899</xdr:rowOff>
    </xdr:from>
    <xdr:to>
      <xdr:col>82</xdr:col>
      <xdr:colOff>107950</xdr:colOff>
      <xdr:row>81</xdr:row>
      <xdr:rowOff>20864</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flipV="1">
          <a:off x="16510000" y="12647749"/>
          <a:ext cx="0" cy="12605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164391</xdr:rowOff>
    </xdr:from>
    <xdr:ext cx="762000" cy="259045"/>
    <xdr:sp macro="" textlink="">
      <xdr:nvSpPr>
        <xdr:cNvPr id="423" name="公債費以外最小値テキスト">
          <a:extLst>
            <a:ext uri="{FF2B5EF4-FFF2-40B4-BE49-F238E27FC236}">
              <a16:creationId xmlns:a16="http://schemas.microsoft.com/office/drawing/2014/main" id="{00000000-0008-0000-0400-0000A7010000}"/>
            </a:ext>
          </a:extLst>
        </xdr:cNvPr>
        <xdr:cNvSpPr txBox="1"/>
      </xdr:nvSpPr>
      <xdr:spPr>
        <a:xfrm>
          <a:off x="16598900" y="138803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20864</xdr:rowOff>
    </xdr:from>
    <xdr:to>
      <xdr:col>82</xdr:col>
      <xdr:colOff>196850</xdr:colOff>
      <xdr:row>81</xdr:row>
      <xdr:rowOff>20864</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6421100" y="139083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46826</xdr:rowOff>
    </xdr:from>
    <xdr:ext cx="762000" cy="259045"/>
    <xdr:sp macro="" textlink="">
      <xdr:nvSpPr>
        <xdr:cNvPr id="425" name="公債費以外最大値テキスト">
          <a:extLst>
            <a:ext uri="{FF2B5EF4-FFF2-40B4-BE49-F238E27FC236}">
              <a16:creationId xmlns:a16="http://schemas.microsoft.com/office/drawing/2014/main" id="{00000000-0008-0000-0400-0000A9010000}"/>
            </a:ext>
          </a:extLst>
        </xdr:cNvPr>
        <xdr:cNvSpPr txBox="1"/>
      </xdr:nvSpPr>
      <xdr:spPr>
        <a:xfrm>
          <a:off x="16598900" y="123912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131899</xdr:rowOff>
    </xdr:from>
    <xdr:to>
      <xdr:col>82</xdr:col>
      <xdr:colOff>196850</xdr:colOff>
      <xdr:row>73</xdr:row>
      <xdr:rowOff>131899</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6421100" y="126477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78</xdr:row>
      <xdr:rowOff>159657</xdr:rowOff>
    </xdr:from>
    <xdr:to>
      <xdr:col>82</xdr:col>
      <xdr:colOff>107950</xdr:colOff>
      <xdr:row>79</xdr:row>
      <xdr:rowOff>73116</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5671800" y="13532757"/>
          <a:ext cx="838200" cy="84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113954</xdr:rowOff>
    </xdr:from>
    <xdr:ext cx="762000" cy="259045"/>
    <xdr:sp macro="" textlink="">
      <xdr:nvSpPr>
        <xdr:cNvPr id="428" name="公債費以外平均値テキスト">
          <a:extLst>
            <a:ext uri="{FF2B5EF4-FFF2-40B4-BE49-F238E27FC236}">
              <a16:creationId xmlns:a16="http://schemas.microsoft.com/office/drawing/2014/main" id="{00000000-0008-0000-0400-0000AC010000}"/>
            </a:ext>
          </a:extLst>
        </xdr:cNvPr>
        <xdr:cNvSpPr txBox="1"/>
      </xdr:nvSpPr>
      <xdr:spPr>
        <a:xfrm>
          <a:off x="16598900" y="1314415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97427</xdr:rowOff>
    </xdr:from>
    <xdr:to>
      <xdr:col>82</xdr:col>
      <xdr:colOff>158750</xdr:colOff>
      <xdr:row>78</xdr:row>
      <xdr:rowOff>27577</xdr:rowOff>
    </xdr:to>
    <xdr:sp macro="" textlink="">
      <xdr:nvSpPr>
        <xdr:cNvPr id="429" name="フローチャート: 判断 428">
          <a:extLst>
            <a:ext uri="{FF2B5EF4-FFF2-40B4-BE49-F238E27FC236}">
              <a16:creationId xmlns:a16="http://schemas.microsoft.com/office/drawing/2014/main" id="{00000000-0008-0000-0400-0000AD010000}"/>
            </a:ext>
          </a:extLst>
        </xdr:cNvPr>
        <xdr:cNvSpPr/>
      </xdr:nvSpPr>
      <xdr:spPr>
        <a:xfrm>
          <a:off x="16459200" y="13299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78</xdr:row>
      <xdr:rowOff>153126</xdr:rowOff>
    </xdr:from>
    <xdr:to>
      <xdr:col>78</xdr:col>
      <xdr:colOff>69850</xdr:colOff>
      <xdr:row>78</xdr:row>
      <xdr:rowOff>159657</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4782800" y="13526226"/>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54973</xdr:rowOff>
    </xdr:from>
    <xdr:to>
      <xdr:col>78</xdr:col>
      <xdr:colOff>120650</xdr:colOff>
      <xdr:row>77</xdr:row>
      <xdr:rowOff>156573</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5621000" y="13256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166750</xdr:rowOff>
    </xdr:from>
    <xdr:ext cx="7366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5290800" y="1302550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78</xdr:row>
      <xdr:rowOff>84545</xdr:rowOff>
    </xdr:from>
    <xdr:to>
      <xdr:col>73</xdr:col>
      <xdr:colOff>180975</xdr:colOff>
      <xdr:row>78</xdr:row>
      <xdr:rowOff>153126</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a:off x="13893800" y="13457645"/>
          <a:ext cx="889000" cy="68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77</xdr:row>
      <xdr:rowOff>19050</xdr:rowOff>
    </xdr:from>
    <xdr:to>
      <xdr:col>74</xdr:col>
      <xdr:colOff>31750</xdr:colOff>
      <xdr:row>77</xdr:row>
      <xdr:rowOff>120650</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4732000" y="1322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130827</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4401800" y="1298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78</xdr:row>
      <xdr:rowOff>84545</xdr:rowOff>
    </xdr:from>
    <xdr:to>
      <xdr:col>69</xdr:col>
      <xdr:colOff>92075</xdr:colOff>
      <xdr:row>78</xdr:row>
      <xdr:rowOff>149861</xdr:rowOff>
    </xdr:to>
    <xdr:cxnSp macro="">
      <xdr:nvCxnSpPr>
        <xdr:cNvPr id="436" name="直線コネクタ 435">
          <a:extLst>
            <a:ext uri="{FF2B5EF4-FFF2-40B4-BE49-F238E27FC236}">
              <a16:creationId xmlns:a16="http://schemas.microsoft.com/office/drawing/2014/main" id="{00000000-0008-0000-0400-0000B4010000}"/>
            </a:ext>
          </a:extLst>
        </xdr:cNvPr>
        <xdr:cNvCxnSpPr/>
      </xdr:nvCxnSpPr>
      <xdr:spPr>
        <a:xfrm flipV="1">
          <a:off x="13004800" y="13457645"/>
          <a:ext cx="889000" cy="653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102326</xdr:rowOff>
    </xdr:from>
    <xdr:to>
      <xdr:col>69</xdr:col>
      <xdr:colOff>142875</xdr:colOff>
      <xdr:row>77</xdr:row>
      <xdr:rowOff>32476</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3843000" y="13132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42653</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3512800" y="129014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61505</xdr:rowOff>
    </xdr:from>
    <xdr:to>
      <xdr:col>65</xdr:col>
      <xdr:colOff>53975</xdr:colOff>
      <xdr:row>77</xdr:row>
      <xdr:rowOff>163105</xdr:rowOff>
    </xdr:to>
    <xdr:sp macro="" textlink="">
      <xdr:nvSpPr>
        <xdr:cNvPr id="439" name="フローチャート: 判断 438">
          <a:extLst>
            <a:ext uri="{FF2B5EF4-FFF2-40B4-BE49-F238E27FC236}">
              <a16:creationId xmlns:a16="http://schemas.microsoft.com/office/drawing/2014/main" id="{00000000-0008-0000-0400-0000B7010000}"/>
            </a:ext>
          </a:extLst>
        </xdr:cNvPr>
        <xdr:cNvSpPr/>
      </xdr:nvSpPr>
      <xdr:spPr>
        <a:xfrm>
          <a:off x="12954000" y="13263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1832</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2623800" y="130320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79</xdr:row>
      <xdr:rowOff>22316</xdr:rowOff>
    </xdr:from>
    <xdr:to>
      <xdr:col>82</xdr:col>
      <xdr:colOff>158750</xdr:colOff>
      <xdr:row>79</xdr:row>
      <xdr:rowOff>123916</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6459200" y="135668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78</xdr:row>
      <xdr:rowOff>165843</xdr:rowOff>
    </xdr:from>
    <xdr:ext cx="762000" cy="259045"/>
    <xdr:sp macro="" textlink="">
      <xdr:nvSpPr>
        <xdr:cNvPr id="447" name="公債費以外該当値テキスト">
          <a:extLst>
            <a:ext uri="{FF2B5EF4-FFF2-40B4-BE49-F238E27FC236}">
              <a16:creationId xmlns:a16="http://schemas.microsoft.com/office/drawing/2014/main" id="{00000000-0008-0000-0400-0000BF010000}"/>
            </a:ext>
          </a:extLst>
        </xdr:cNvPr>
        <xdr:cNvSpPr txBox="1"/>
      </xdr:nvSpPr>
      <xdr:spPr>
        <a:xfrm>
          <a:off x="16598900" y="13538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78</xdr:row>
      <xdr:rowOff>108857</xdr:rowOff>
    </xdr:from>
    <xdr:to>
      <xdr:col>78</xdr:col>
      <xdr:colOff>120650</xdr:colOff>
      <xdr:row>79</xdr:row>
      <xdr:rowOff>39007</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5621000" y="13481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79</xdr:row>
      <xdr:rowOff>23784</xdr:rowOff>
    </xdr:from>
    <xdr:ext cx="7366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5290800" y="135683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78</xdr:row>
      <xdr:rowOff>102326</xdr:rowOff>
    </xdr:from>
    <xdr:to>
      <xdr:col>74</xdr:col>
      <xdr:colOff>31750</xdr:colOff>
      <xdr:row>79</xdr:row>
      <xdr:rowOff>32476</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4732000" y="134754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79</xdr:row>
      <xdr:rowOff>17253</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4401800" y="135618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78</xdr:row>
      <xdr:rowOff>33745</xdr:rowOff>
    </xdr:from>
    <xdr:to>
      <xdr:col>69</xdr:col>
      <xdr:colOff>142875</xdr:colOff>
      <xdr:row>78</xdr:row>
      <xdr:rowOff>135345</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3843000" y="13406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78</xdr:row>
      <xdr:rowOff>120122</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3512800" y="134932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78</xdr:row>
      <xdr:rowOff>99061</xdr:rowOff>
    </xdr:from>
    <xdr:to>
      <xdr:col>65</xdr:col>
      <xdr:colOff>53975</xdr:colOff>
      <xdr:row>79</xdr:row>
      <xdr:rowOff>29211</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2954000" y="13472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79</xdr:row>
      <xdr:rowOff>13988</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2623800" y="135585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福島県湯川村</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96916</xdr:rowOff>
    </xdr:from>
    <xdr:to>
      <xdr:col>29</xdr:col>
      <xdr:colOff>127000</xdr:colOff>
      <xdr:row>20</xdr:row>
      <xdr:rowOff>140164</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201941"/>
          <a:ext cx="0" cy="141484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112241</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5888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168,090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140164</xdr:rowOff>
    </xdr:from>
    <xdr:to>
      <xdr:col>30</xdr:col>
      <xdr:colOff>25400</xdr:colOff>
      <xdr:row>20</xdr:row>
      <xdr:rowOff>140164</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61678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11843</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9454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910,792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96916</xdr:rowOff>
    </xdr:from>
    <xdr:to>
      <xdr:col>30</xdr:col>
      <xdr:colOff>25400</xdr:colOff>
      <xdr:row>12</xdr:row>
      <xdr:rowOff>96916</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20194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19</xdr:row>
      <xdr:rowOff>131955</xdr:rowOff>
    </xdr:from>
    <xdr:to>
      <xdr:col>29</xdr:col>
      <xdr:colOff>127000</xdr:colOff>
      <xdr:row>20</xdr:row>
      <xdr:rowOff>8842</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437130"/>
          <a:ext cx="647700" cy="4833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18</xdr:row>
      <xdr:rowOff>1436</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31351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312,922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156359</xdr:rowOff>
    </xdr:from>
    <xdr:to>
      <xdr:col>29</xdr:col>
      <xdr:colOff>177800</xdr:colOff>
      <xdr:row>19</xdr:row>
      <xdr:rowOff>86509</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329008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20</xdr:row>
      <xdr:rowOff>8842</xdr:rowOff>
    </xdr:from>
    <xdr:to>
      <xdr:col>26</xdr:col>
      <xdr:colOff>50800</xdr:colOff>
      <xdr:row>20</xdr:row>
      <xdr:rowOff>38168</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485467"/>
          <a:ext cx="698500" cy="2932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19</xdr:row>
      <xdr:rowOff>36187</xdr:rowOff>
    </xdr:from>
    <xdr:to>
      <xdr:col>26</xdr:col>
      <xdr:colOff>101600</xdr:colOff>
      <xdr:row>19</xdr:row>
      <xdr:rowOff>137787</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34136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147964</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11023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286,004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20</xdr:row>
      <xdr:rowOff>38168</xdr:rowOff>
    </xdr:from>
    <xdr:to>
      <xdr:col>22</xdr:col>
      <xdr:colOff>114300</xdr:colOff>
      <xdr:row>20</xdr:row>
      <xdr:rowOff>61466</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3514793"/>
          <a:ext cx="698500" cy="2329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19</xdr:row>
      <xdr:rowOff>55876</xdr:rowOff>
    </xdr:from>
    <xdr:to>
      <xdr:col>22</xdr:col>
      <xdr:colOff>165100</xdr:colOff>
      <xdr:row>19</xdr:row>
      <xdr:rowOff>157476</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36105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167652</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129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275,669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20</xdr:row>
      <xdr:rowOff>61466</xdr:rowOff>
    </xdr:from>
    <xdr:to>
      <xdr:col>18</xdr:col>
      <xdr:colOff>177800</xdr:colOff>
      <xdr:row>20</xdr:row>
      <xdr:rowOff>77843</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538091"/>
          <a:ext cx="698500" cy="1637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19</xdr:row>
      <xdr:rowOff>74876</xdr:rowOff>
    </xdr:from>
    <xdr:to>
      <xdr:col>19</xdr:col>
      <xdr:colOff>38100</xdr:colOff>
      <xdr:row>20</xdr:row>
      <xdr:rowOff>5026</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38005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15203</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1489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89049</xdr:rowOff>
    </xdr:from>
    <xdr:to>
      <xdr:col>15</xdr:col>
      <xdr:colOff>101600</xdr:colOff>
      <xdr:row>20</xdr:row>
      <xdr:rowOff>19199</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39422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29376</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1631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19</xdr:row>
      <xdr:rowOff>81155</xdr:rowOff>
    </xdr:from>
    <xdr:to>
      <xdr:col>29</xdr:col>
      <xdr:colOff>177800</xdr:colOff>
      <xdr:row>20</xdr:row>
      <xdr:rowOff>11305</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338633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19</xdr:row>
      <xdr:rowOff>53232</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33584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262,399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19</xdr:row>
      <xdr:rowOff>129492</xdr:rowOff>
    </xdr:from>
    <xdr:to>
      <xdr:col>26</xdr:col>
      <xdr:colOff>101600</xdr:colOff>
      <xdr:row>20</xdr:row>
      <xdr:rowOff>59642</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43466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20</xdr:row>
      <xdr:rowOff>44419</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5210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19</xdr:row>
      <xdr:rowOff>158818</xdr:rowOff>
    </xdr:from>
    <xdr:to>
      <xdr:col>22</xdr:col>
      <xdr:colOff>165100</xdr:colOff>
      <xdr:row>20</xdr:row>
      <xdr:rowOff>88968</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46399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20</xdr:row>
      <xdr:rowOff>73745</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5503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20</xdr:row>
      <xdr:rowOff>10666</xdr:rowOff>
    </xdr:from>
    <xdr:to>
      <xdr:col>19</xdr:col>
      <xdr:colOff>38100</xdr:colOff>
      <xdr:row>20</xdr:row>
      <xdr:rowOff>112266</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48729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20</xdr:row>
      <xdr:rowOff>97043</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5736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20</xdr:row>
      <xdr:rowOff>27043</xdr:rowOff>
    </xdr:from>
    <xdr:to>
      <xdr:col>15</xdr:col>
      <xdr:colOff>101600</xdr:colOff>
      <xdr:row>20</xdr:row>
      <xdr:rowOff>128643</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50366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20</xdr:row>
      <xdr:rowOff>113420</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5900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12700</xdr:rowOff>
    </xdr:from>
    <xdr:to>
      <xdr:col>33</xdr:col>
      <xdr:colOff>114300</xdr:colOff>
      <xdr:row>38</xdr:row>
      <xdr:rowOff>12700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4803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36</xdr:row>
      <xdr:rowOff>69850</xdr:rowOff>
    </xdr:from>
    <xdr:to>
      <xdr:col>33</xdr:col>
      <xdr:colOff>114300</xdr:colOff>
      <xdr:row>36</xdr:row>
      <xdr:rowOff>69850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0231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270527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298450</xdr:rowOff>
    </xdr:from>
    <xdr:to>
      <xdr:col>33</xdr:col>
      <xdr:colOff>114300</xdr:colOff>
      <xdr:row>34</xdr:row>
      <xdr:rowOff>298450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5659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156227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42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184150</xdr:rowOff>
    </xdr:from>
    <xdr:to>
      <xdr:col>33</xdr:col>
      <xdr:colOff>114300</xdr:colOff>
      <xdr:row>33</xdr:row>
      <xdr:rowOff>184150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1087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41927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596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3" name="人口1人当たり決算額の推移グラフ枠445">
          <a:extLst>
            <a:ext uri="{FF2B5EF4-FFF2-40B4-BE49-F238E27FC236}">
              <a16:creationId xmlns:a16="http://schemas.microsoft.com/office/drawing/2014/main" id="{00000000-0008-0000-0500-000067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207988</xdr:rowOff>
    </xdr:from>
    <xdr:to>
      <xdr:col>29</xdr:col>
      <xdr:colOff>127000</xdr:colOff>
      <xdr:row>37</xdr:row>
      <xdr:rowOff>63906</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flipV="1">
          <a:off x="5651500" y="6132538"/>
          <a:ext cx="0" cy="105606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35983</xdr:rowOff>
    </xdr:from>
    <xdr:ext cx="762000" cy="259045"/>
    <xdr:sp macro="" textlink="">
      <xdr:nvSpPr>
        <xdr:cNvPr id="105" name="人口1人当たり決算額の推移最小値テキスト445">
          <a:extLst>
            <a:ext uri="{FF2B5EF4-FFF2-40B4-BE49-F238E27FC236}">
              <a16:creationId xmlns:a16="http://schemas.microsoft.com/office/drawing/2014/main" id="{00000000-0008-0000-0500-000069000000}"/>
            </a:ext>
          </a:extLst>
        </xdr:cNvPr>
        <xdr:cNvSpPr txBox="1"/>
      </xdr:nvSpPr>
      <xdr:spPr>
        <a:xfrm>
          <a:off x="5740400" y="71606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-36,200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63906</xdr:rowOff>
    </xdr:from>
    <xdr:to>
      <xdr:col>30</xdr:col>
      <xdr:colOff>25400</xdr:colOff>
      <xdr:row>37</xdr:row>
      <xdr:rowOff>63906</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5562600" y="718860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122915</xdr:rowOff>
    </xdr:from>
    <xdr:ext cx="762000" cy="259045"/>
    <xdr:sp macro="" textlink="">
      <xdr:nvSpPr>
        <xdr:cNvPr id="107" name="人口1人当たり決算額の推移最大値テキスト445">
          <a:extLst>
            <a:ext uri="{FF2B5EF4-FFF2-40B4-BE49-F238E27FC236}">
              <a16:creationId xmlns:a16="http://schemas.microsoft.com/office/drawing/2014/main" id="{00000000-0008-0000-0500-00006B000000}"/>
            </a:ext>
          </a:extLst>
        </xdr:cNvPr>
        <xdr:cNvSpPr txBox="1"/>
      </xdr:nvSpPr>
      <xdr:spPr>
        <a:xfrm>
          <a:off x="5740400" y="58760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194,786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207988</xdr:rowOff>
    </xdr:from>
    <xdr:to>
      <xdr:col>30</xdr:col>
      <xdr:colOff>25400</xdr:colOff>
      <xdr:row>33</xdr:row>
      <xdr:rowOff>207988</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613253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95499</xdr:rowOff>
    </xdr:from>
    <xdr:to>
      <xdr:col>29</xdr:col>
      <xdr:colOff>127000</xdr:colOff>
      <xdr:row>35</xdr:row>
      <xdr:rowOff>170845</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a:off x="5003800" y="6705849"/>
          <a:ext cx="647700" cy="7534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280179</xdr:rowOff>
    </xdr:from>
    <xdr:ext cx="762000" cy="259045"/>
    <xdr:sp macro="" textlink="">
      <xdr:nvSpPr>
        <xdr:cNvPr id="110" name="人口1人当たり決算額の推移平均値テキスト445">
          <a:extLst>
            <a:ext uri="{FF2B5EF4-FFF2-40B4-BE49-F238E27FC236}">
              <a16:creationId xmlns:a16="http://schemas.microsoft.com/office/drawing/2014/main" id="{00000000-0008-0000-0500-00006E000000}"/>
            </a:ext>
          </a:extLst>
        </xdr:cNvPr>
        <xdr:cNvSpPr txBox="1"/>
      </xdr:nvSpPr>
      <xdr:spPr>
        <a:xfrm>
          <a:off x="5740400" y="654762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92202</xdr:rowOff>
    </xdr:from>
    <xdr:to>
      <xdr:col>29</xdr:col>
      <xdr:colOff>177800</xdr:colOff>
      <xdr:row>35</xdr:row>
      <xdr:rowOff>193802</xdr:rowOff>
    </xdr:to>
    <xdr:sp macro="" textlink="">
      <xdr:nvSpPr>
        <xdr:cNvPr id="111" name="フローチャート: 判断 110">
          <a:extLst>
            <a:ext uri="{FF2B5EF4-FFF2-40B4-BE49-F238E27FC236}">
              <a16:creationId xmlns:a16="http://schemas.microsoft.com/office/drawing/2014/main" id="{00000000-0008-0000-0500-00006F000000}"/>
            </a:ext>
          </a:extLst>
        </xdr:cNvPr>
        <xdr:cNvSpPr/>
      </xdr:nvSpPr>
      <xdr:spPr bwMode="auto">
        <a:xfrm>
          <a:off x="5600700" y="670255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95499</xdr:rowOff>
    </xdr:from>
    <xdr:to>
      <xdr:col>26</xdr:col>
      <xdr:colOff>50800</xdr:colOff>
      <xdr:row>35</xdr:row>
      <xdr:rowOff>148392</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flipV="1">
          <a:off x="4305300" y="6705849"/>
          <a:ext cx="698500" cy="5289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89184</xdr:rowOff>
    </xdr:from>
    <xdr:to>
      <xdr:col>26</xdr:col>
      <xdr:colOff>101600</xdr:colOff>
      <xdr:row>35</xdr:row>
      <xdr:rowOff>190784</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4953000" y="66995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175561</xdr:rowOff>
    </xdr:from>
    <xdr:ext cx="736600" cy="259045"/>
    <xdr:sp macro="" textlink="">
      <xdr:nvSpPr>
        <xdr:cNvPr id="114" name="テキスト ボックス 113">
          <a:extLst>
            <a:ext uri="{FF2B5EF4-FFF2-40B4-BE49-F238E27FC236}">
              <a16:creationId xmlns:a16="http://schemas.microsoft.com/office/drawing/2014/main" id="{00000000-0008-0000-0500-000072000000}"/>
            </a:ext>
          </a:extLst>
        </xdr:cNvPr>
        <xdr:cNvSpPr txBox="1"/>
      </xdr:nvSpPr>
      <xdr:spPr>
        <a:xfrm>
          <a:off x="4622800" y="67859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148392</xdr:rowOff>
    </xdr:from>
    <xdr:to>
      <xdr:col>22</xdr:col>
      <xdr:colOff>114300</xdr:colOff>
      <xdr:row>35</xdr:row>
      <xdr:rowOff>164326</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flipV="1">
          <a:off x="3606800" y="6758742"/>
          <a:ext cx="698500" cy="1593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104469</xdr:rowOff>
    </xdr:from>
    <xdr:to>
      <xdr:col>22</xdr:col>
      <xdr:colOff>165100</xdr:colOff>
      <xdr:row>35</xdr:row>
      <xdr:rowOff>206069</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4254500" y="671481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190846</xdr:rowOff>
    </xdr:from>
    <xdr:ext cx="762000" cy="259045"/>
    <xdr:sp macro="" textlink="">
      <xdr:nvSpPr>
        <xdr:cNvPr id="117" name="テキスト ボックス 116">
          <a:extLst>
            <a:ext uri="{FF2B5EF4-FFF2-40B4-BE49-F238E27FC236}">
              <a16:creationId xmlns:a16="http://schemas.microsoft.com/office/drawing/2014/main" id="{00000000-0008-0000-0500-000075000000}"/>
            </a:ext>
          </a:extLst>
        </xdr:cNvPr>
        <xdr:cNvSpPr txBox="1"/>
      </xdr:nvSpPr>
      <xdr:spPr>
        <a:xfrm>
          <a:off x="3924300" y="68011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164326</xdr:rowOff>
    </xdr:from>
    <xdr:to>
      <xdr:col>18</xdr:col>
      <xdr:colOff>177800</xdr:colOff>
      <xdr:row>35</xdr:row>
      <xdr:rowOff>197976</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flipV="1">
          <a:off x="2908300" y="6774676"/>
          <a:ext cx="698500" cy="3365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123630</xdr:rowOff>
    </xdr:from>
    <xdr:to>
      <xdr:col>19</xdr:col>
      <xdr:colOff>38100</xdr:colOff>
      <xdr:row>35</xdr:row>
      <xdr:rowOff>225230</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3556000" y="673398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210007</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3225800" y="6820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145763</xdr:rowOff>
    </xdr:from>
    <xdr:to>
      <xdr:col>15</xdr:col>
      <xdr:colOff>101600</xdr:colOff>
      <xdr:row>35</xdr:row>
      <xdr:rowOff>247363</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2857500" y="675611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257540</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2527300" y="65249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120045</xdr:rowOff>
    </xdr:from>
    <xdr:to>
      <xdr:col>29</xdr:col>
      <xdr:colOff>177800</xdr:colOff>
      <xdr:row>35</xdr:row>
      <xdr:rowOff>221645</xdr:rowOff>
    </xdr:to>
    <xdr:sp macro="" textlink="">
      <xdr:nvSpPr>
        <xdr:cNvPr id="128" name="楕円 127">
          <a:extLst>
            <a:ext uri="{FF2B5EF4-FFF2-40B4-BE49-F238E27FC236}">
              <a16:creationId xmlns:a16="http://schemas.microsoft.com/office/drawing/2014/main" id="{00000000-0008-0000-0500-000080000000}"/>
            </a:ext>
          </a:extLst>
        </xdr:cNvPr>
        <xdr:cNvSpPr/>
      </xdr:nvSpPr>
      <xdr:spPr bwMode="auto">
        <a:xfrm>
          <a:off x="5600700" y="673039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92122</xdr:rowOff>
    </xdr:from>
    <xdr:ext cx="762000" cy="259045"/>
    <xdr:sp macro="" textlink="">
      <xdr:nvSpPr>
        <xdr:cNvPr id="129" name="人口1人当たり決算額の推移該当値テキスト445">
          <a:extLst>
            <a:ext uri="{FF2B5EF4-FFF2-40B4-BE49-F238E27FC236}">
              <a16:creationId xmlns:a16="http://schemas.microsoft.com/office/drawing/2014/main" id="{00000000-0008-0000-0500-000081000000}"/>
            </a:ext>
          </a:extLst>
        </xdr:cNvPr>
        <xdr:cNvSpPr txBox="1"/>
      </xdr:nvSpPr>
      <xdr:spPr>
        <a:xfrm>
          <a:off x="5740400" y="67024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44699</xdr:rowOff>
    </xdr:from>
    <xdr:to>
      <xdr:col>26</xdr:col>
      <xdr:colOff>101600</xdr:colOff>
      <xdr:row>35</xdr:row>
      <xdr:rowOff>146299</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4953000" y="665504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156476</xdr:rowOff>
    </xdr:from>
    <xdr:ext cx="7366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4622800" y="642392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97592</xdr:rowOff>
    </xdr:from>
    <xdr:to>
      <xdr:col>22</xdr:col>
      <xdr:colOff>165100</xdr:colOff>
      <xdr:row>35</xdr:row>
      <xdr:rowOff>199192</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254500" y="670794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209369</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3924300" y="64768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113526</xdr:rowOff>
    </xdr:from>
    <xdr:to>
      <xdr:col>19</xdr:col>
      <xdr:colOff>38100</xdr:colOff>
      <xdr:row>35</xdr:row>
      <xdr:rowOff>215126</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3556000" y="672387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225303</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225800" y="64927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147176</xdr:rowOff>
    </xdr:from>
    <xdr:to>
      <xdr:col>15</xdr:col>
      <xdr:colOff>101600</xdr:colOff>
      <xdr:row>35</xdr:row>
      <xdr:rowOff>248776</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2857500" y="675752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233553</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2527300" y="68439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福島県湯川村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2,980
2,970
16.37
3,211,640
3,096,558
95,314
1,924,274
2,222,512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98878</xdr:rowOff>
    </xdr:from>
    <xdr:to>
      <xdr:col>28</xdr:col>
      <xdr:colOff>114300</xdr:colOff>
      <xdr:row>39</xdr:row>
      <xdr:rowOff>98878</xdr:rowOff>
    </xdr:to>
    <xdr:cxnSp macro="">
      <xdr:nvCxnSpPr>
        <xdr:cNvPr id="42" name="直線コネクタ 41">
          <a:extLst>
            <a:ext uri="{FF2B5EF4-FFF2-40B4-BE49-F238E27FC236}">
              <a16:creationId xmlns:a16="http://schemas.microsoft.com/office/drawing/2014/main" id="{00000000-0008-0000-0600-00002A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128105</xdr:rowOff>
    </xdr:from>
    <xdr:ext cx="248786" cy="259045"/>
    <xdr:sp macro="" textlink="">
      <xdr:nvSpPr>
        <xdr:cNvPr id="43" name="テキスト ボックス 42">
          <a:extLst>
            <a:ext uri="{FF2B5EF4-FFF2-40B4-BE49-F238E27FC236}">
              <a16:creationId xmlns:a16="http://schemas.microsoft.com/office/drawing/2014/main" id="{00000000-0008-0000-0600-00002B000000}"/>
            </a:ext>
          </a:extLst>
        </xdr:cNvPr>
        <xdr:cNvSpPr txBox="1"/>
      </xdr:nvSpPr>
      <xdr:spPr>
        <a:xfrm>
          <a:off x="513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4" name="直線コネクタ 43">
          <a:extLst>
            <a:ext uri="{FF2B5EF4-FFF2-40B4-BE49-F238E27FC236}">
              <a16:creationId xmlns:a16="http://schemas.microsoft.com/office/drawing/2014/main" id="{00000000-0008-0000-0600-00002C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144434</xdr:rowOff>
    </xdr:from>
    <xdr:ext cx="595419" cy="259045"/>
    <xdr:sp macro="" textlink="">
      <xdr:nvSpPr>
        <xdr:cNvPr id="45" name="テキスト ボックス 44">
          <a:extLst>
            <a:ext uri="{FF2B5EF4-FFF2-40B4-BE49-F238E27FC236}">
              <a16:creationId xmlns:a16="http://schemas.microsoft.com/office/drawing/2014/main" id="{00000000-0008-0000-0600-00002D000000}"/>
            </a:ext>
          </a:extLst>
        </xdr:cNvPr>
        <xdr:cNvSpPr txBox="1"/>
      </xdr:nvSpPr>
      <xdr:spPr>
        <a:xfrm>
          <a:off x="166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6" name="直線コネクタ 45">
          <a:extLst>
            <a:ext uri="{FF2B5EF4-FFF2-40B4-BE49-F238E27FC236}">
              <a16:creationId xmlns:a16="http://schemas.microsoft.com/office/drawing/2014/main" id="{00000000-0008-0000-0600-00002E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34</xdr:row>
      <xdr:rowOff>160763</xdr:rowOff>
    </xdr:from>
    <xdr:ext cx="595419" cy="259045"/>
    <xdr:sp macro="" textlink="">
      <xdr:nvSpPr>
        <xdr:cNvPr id="47" name="テキスト ボックス 46">
          <a:extLst>
            <a:ext uri="{FF2B5EF4-FFF2-40B4-BE49-F238E27FC236}">
              <a16:creationId xmlns:a16="http://schemas.microsoft.com/office/drawing/2014/main" id="{00000000-0008-0000-0600-00002F000000}"/>
            </a:ext>
          </a:extLst>
        </xdr:cNvPr>
        <xdr:cNvSpPr txBox="1"/>
      </xdr:nvSpPr>
      <xdr:spPr>
        <a:xfrm>
          <a:off x="166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8" name="直線コネクタ 47">
          <a:extLst>
            <a:ext uri="{FF2B5EF4-FFF2-40B4-BE49-F238E27FC236}">
              <a16:creationId xmlns:a16="http://schemas.microsoft.com/office/drawing/2014/main" id="{00000000-0008-0000-0600-000030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49" name="テキスト ボックス 48">
          <a:extLst>
            <a:ext uri="{FF2B5EF4-FFF2-40B4-BE49-F238E27FC236}">
              <a16:creationId xmlns:a16="http://schemas.microsoft.com/office/drawing/2014/main" id="{00000000-0008-0000-0600-000031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0" name="直線コネクタ 49">
          <a:extLst>
            <a:ext uri="{FF2B5EF4-FFF2-40B4-BE49-F238E27FC236}">
              <a16:creationId xmlns:a16="http://schemas.microsoft.com/office/drawing/2014/main" id="{00000000-0008-0000-0600-000032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1" name="テキスト ボックス 50">
          <a:extLst>
            <a:ext uri="{FF2B5EF4-FFF2-40B4-BE49-F238E27FC236}">
              <a16:creationId xmlns:a16="http://schemas.microsoft.com/office/drawing/2014/main" id="{00000000-0008-0000-0600-000033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2" name="直線コネクタ 51">
          <a:extLst>
            <a:ext uri="{FF2B5EF4-FFF2-40B4-BE49-F238E27FC236}">
              <a16:creationId xmlns:a16="http://schemas.microsoft.com/office/drawing/2014/main" id="{00000000-0008-0000-0600-000034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29</xdr:row>
      <xdr:rowOff>38299</xdr:rowOff>
    </xdr:from>
    <xdr:ext cx="685572" cy="259045"/>
    <xdr:sp macro="" textlink="">
      <xdr:nvSpPr>
        <xdr:cNvPr id="53" name="テキスト ボックス 52">
          <a:extLst>
            <a:ext uri="{FF2B5EF4-FFF2-40B4-BE49-F238E27FC236}">
              <a16:creationId xmlns:a16="http://schemas.microsoft.com/office/drawing/2014/main" id="{00000000-0008-0000-0600-000035000000}"/>
            </a:ext>
          </a:extLst>
        </xdr:cNvPr>
        <xdr:cNvSpPr txBox="1"/>
      </xdr:nvSpPr>
      <xdr:spPr>
        <a:xfrm>
          <a:off x="76428" y="5010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4" name="直線コネクタ 53">
          <a:extLst>
            <a:ext uri="{FF2B5EF4-FFF2-40B4-BE49-F238E27FC236}">
              <a16:creationId xmlns:a16="http://schemas.microsoft.com/office/drawing/2014/main" id="{00000000-0008-0000-0600-000036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27</xdr:row>
      <xdr:rowOff>54627</xdr:rowOff>
    </xdr:from>
    <xdr:ext cx="685572" cy="259045"/>
    <xdr:sp macro="" textlink="">
      <xdr:nvSpPr>
        <xdr:cNvPr id="55" name="テキスト ボックス 54">
          <a:extLst>
            <a:ext uri="{FF2B5EF4-FFF2-40B4-BE49-F238E27FC236}">
              <a16:creationId xmlns:a16="http://schemas.microsoft.com/office/drawing/2014/main" id="{00000000-0008-0000-0600-000037000000}"/>
            </a:ext>
          </a:extLst>
        </xdr:cNvPr>
        <xdr:cNvSpPr txBox="1"/>
      </xdr:nvSpPr>
      <xdr:spPr>
        <a:xfrm>
          <a:off x="76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6" name="人件費グラフ枠">
          <a:extLst>
            <a:ext uri="{FF2B5EF4-FFF2-40B4-BE49-F238E27FC236}">
              <a16:creationId xmlns:a16="http://schemas.microsoft.com/office/drawing/2014/main" id="{00000000-0008-0000-0600-000038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73501</xdr:rowOff>
    </xdr:from>
    <xdr:to>
      <xdr:col>24</xdr:col>
      <xdr:colOff>62865</xdr:colOff>
      <xdr:row>38</xdr:row>
      <xdr:rowOff>62864</xdr:rowOff>
    </xdr:to>
    <xdr:cxnSp macro="">
      <xdr:nvCxnSpPr>
        <xdr:cNvPr id="57" name="直線コネクタ 56">
          <a:extLst>
            <a:ext uri="{FF2B5EF4-FFF2-40B4-BE49-F238E27FC236}">
              <a16:creationId xmlns:a16="http://schemas.microsoft.com/office/drawing/2014/main" id="{00000000-0008-0000-0600-000039000000}"/>
            </a:ext>
          </a:extLst>
        </xdr:cNvPr>
        <xdr:cNvCxnSpPr/>
      </xdr:nvCxnSpPr>
      <xdr:spPr>
        <a:xfrm flipV="1">
          <a:off x="4633595" y="5217001"/>
          <a:ext cx="1270" cy="13609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66691</xdr:rowOff>
    </xdr:from>
    <xdr:ext cx="599010" cy="259045"/>
    <xdr:sp macro="" textlink="">
      <xdr:nvSpPr>
        <xdr:cNvPr id="58" name="人件費最小値テキスト">
          <a:extLst>
            <a:ext uri="{FF2B5EF4-FFF2-40B4-BE49-F238E27FC236}">
              <a16:creationId xmlns:a16="http://schemas.microsoft.com/office/drawing/2014/main" id="{00000000-0008-0000-0600-00003A000000}"/>
            </a:ext>
          </a:extLst>
        </xdr:cNvPr>
        <xdr:cNvSpPr txBox="1"/>
      </xdr:nvSpPr>
      <xdr:spPr>
        <a:xfrm>
          <a:off x="4686300" y="65817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127,056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62864</xdr:rowOff>
    </xdr:from>
    <xdr:to>
      <xdr:col>24</xdr:col>
      <xdr:colOff>152400</xdr:colOff>
      <xdr:row>38</xdr:row>
      <xdr:rowOff>62864</xdr:rowOff>
    </xdr:to>
    <xdr:cxnSp macro="">
      <xdr:nvCxnSpPr>
        <xdr:cNvPr id="59" name="直線コネクタ 58">
          <a:extLst>
            <a:ext uri="{FF2B5EF4-FFF2-40B4-BE49-F238E27FC236}">
              <a16:creationId xmlns:a16="http://schemas.microsoft.com/office/drawing/2014/main" id="{00000000-0008-0000-0600-00003B000000}"/>
            </a:ext>
          </a:extLst>
        </xdr:cNvPr>
        <xdr:cNvCxnSpPr/>
      </xdr:nvCxnSpPr>
      <xdr:spPr>
        <a:xfrm>
          <a:off x="4546600" y="65779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20178</xdr:rowOff>
    </xdr:from>
    <xdr:ext cx="599010" cy="259045"/>
    <xdr:sp macro="" textlink="">
      <xdr:nvSpPr>
        <xdr:cNvPr id="60" name="人件費最大値テキスト">
          <a:extLst>
            <a:ext uri="{FF2B5EF4-FFF2-40B4-BE49-F238E27FC236}">
              <a16:creationId xmlns:a16="http://schemas.microsoft.com/office/drawing/2014/main" id="{00000000-0008-0000-0600-00003C000000}"/>
            </a:ext>
          </a:extLst>
        </xdr:cNvPr>
        <xdr:cNvSpPr txBox="1"/>
      </xdr:nvSpPr>
      <xdr:spPr>
        <a:xfrm>
          <a:off x="4686300" y="49922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960,542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73501</xdr:rowOff>
    </xdr:from>
    <xdr:to>
      <xdr:col>24</xdr:col>
      <xdr:colOff>152400</xdr:colOff>
      <xdr:row>30</xdr:row>
      <xdr:rowOff>73501</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a:off x="4546600" y="52170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48556</xdr:rowOff>
    </xdr:from>
    <xdr:to>
      <xdr:col>24</xdr:col>
      <xdr:colOff>63500</xdr:colOff>
      <xdr:row>37</xdr:row>
      <xdr:rowOff>86502</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flipV="1">
          <a:off x="3797300" y="6392206"/>
          <a:ext cx="838200" cy="379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154577</xdr:rowOff>
    </xdr:from>
    <xdr:ext cx="599010" cy="259045"/>
    <xdr:sp macro="" textlink="">
      <xdr:nvSpPr>
        <xdr:cNvPr id="63" name="人件費平均値テキスト">
          <a:extLst>
            <a:ext uri="{FF2B5EF4-FFF2-40B4-BE49-F238E27FC236}">
              <a16:creationId xmlns:a16="http://schemas.microsoft.com/office/drawing/2014/main" id="{00000000-0008-0000-0600-00003F000000}"/>
            </a:ext>
          </a:extLst>
        </xdr:cNvPr>
        <xdr:cNvSpPr txBox="1"/>
      </xdr:nvSpPr>
      <xdr:spPr>
        <a:xfrm>
          <a:off x="4686300" y="615532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263,788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131700</xdr:rowOff>
    </xdr:from>
    <xdr:to>
      <xdr:col>24</xdr:col>
      <xdr:colOff>114300</xdr:colOff>
      <xdr:row>37</xdr:row>
      <xdr:rowOff>61850</xdr:rowOff>
    </xdr:to>
    <xdr:sp macro="" textlink="">
      <xdr:nvSpPr>
        <xdr:cNvPr id="64" name="フローチャート: 判断 63">
          <a:extLst>
            <a:ext uri="{FF2B5EF4-FFF2-40B4-BE49-F238E27FC236}">
              <a16:creationId xmlns:a16="http://schemas.microsoft.com/office/drawing/2014/main" id="{00000000-0008-0000-0600-000040000000}"/>
            </a:ext>
          </a:extLst>
        </xdr:cNvPr>
        <xdr:cNvSpPr/>
      </xdr:nvSpPr>
      <xdr:spPr>
        <a:xfrm>
          <a:off x="4584700" y="6303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86502</xdr:rowOff>
    </xdr:from>
    <xdr:to>
      <xdr:col>19</xdr:col>
      <xdr:colOff>177800</xdr:colOff>
      <xdr:row>37</xdr:row>
      <xdr:rowOff>108266</xdr:rowOff>
    </xdr:to>
    <xdr:cxnSp macro="">
      <xdr:nvCxnSpPr>
        <xdr:cNvPr id="65" name="直線コネクタ 64">
          <a:extLst>
            <a:ext uri="{FF2B5EF4-FFF2-40B4-BE49-F238E27FC236}">
              <a16:creationId xmlns:a16="http://schemas.microsoft.com/office/drawing/2014/main" id="{00000000-0008-0000-0600-000041000000}"/>
            </a:ext>
          </a:extLst>
        </xdr:cNvPr>
        <xdr:cNvCxnSpPr/>
      </xdr:nvCxnSpPr>
      <xdr:spPr>
        <a:xfrm flipV="1">
          <a:off x="2908300" y="6430152"/>
          <a:ext cx="889000" cy="21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164909</xdr:rowOff>
    </xdr:from>
    <xdr:to>
      <xdr:col>20</xdr:col>
      <xdr:colOff>38100</xdr:colOff>
      <xdr:row>37</xdr:row>
      <xdr:rowOff>95059</xdr:rowOff>
    </xdr:to>
    <xdr:sp macro="" textlink="">
      <xdr:nvSpPr>
        <xdr:cNvPr id="66" name="フローチャート: 判断 65">
          <a:extLst>
            <a:ext uri="{FF2B5EF4-FFF2-40B4-BE49-F238E27FC236}">
              <a16:creationId xmlns:a16="http://schemas.microsoft.com/office/drawing/2014/main" id="{00000000-0008-0000-0600-000042000000}"/>
            </a:ext>
          </a:extLst>
        </xdr:cNvPr>
        <xdr:cNvSpPr/>
      </xdr:nvSpPr>
      <xdr:spPr>
        <a:xfrm>
          <a:off x="3746500" y="6337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35</xdr:row>
      <xdr:rowOff>111586</xdr:rowOff>
    </xdr:from>
    <xdr:ext cx="599010" cy="259045"/>
    <xdr:sp macro="" textlink="">
      <xdr:nvSpPr>
        <xdr:cNvPr id="67" name="テキスト ボックス 66">
          <a:extLst>
            <a:ext uri="{FF2B5EF4-FFF2-40B4-BE49-F238E27FC236}">
              <a16:creationId xmlns:a16="http://schemas.microsoft.com/office/drawing/2014/main" id="{00000000-0008-0000-0600-000043000000}"/>
            </a:ext>
          </a:extLst>
        </xdr:cNvPr>
        <xdr:cNvSpPr txBox="1"/>
      </xdr:nvSpPr>
      <xdr:spPr>
        <a:xfrm>
          <a:off x="3497795" y="61123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108266</xdr:rowOff>
    </xdr:from>
    <xdr:to>
      <xdr:col>15</xdr:col>
      <xdr:colOff>50800</xdr:colOff>
      <xdr:row>37</xdr:row>
      <xdr:rowOff>115886</xdr:rowOff>
    </xdr:to>
    <xdr:cxnSp macro="">
      <xdr:nvCxnSpPr>
        <xdr:cNvPr id="68" name="直線コネクタ 67">
          <a:extLst>
            <a:ext uri="{FF2B5EF4-FFF2-40B4-BE49-F238E27FC236}">
              <a16:creationId xmlns:a16="http://schemas.microsoft.com/office/drawing/2014/main" id="{00000000-0008-0000-0600-000044000000}"/>
            </a:ext>
          </a:extLst>
        </xdr:cNvPr>
        <xdr:cNvCxnSpPr/>
      </xdr:nvCxnSpPr>
      <xdr:spPr>
        <a:xfrm flipV="1">
          <a:off x="2019300" y="6451916"/>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170864</xdr:rowOff>
    </xdr:from>
    <xdr:to>
      <xdr:col>15</xdr:col>
      <xdr:colOff>101600</xdr:colOff>
      <xdr:row>37</xdr:row>
      <xdr:rowOff>101014</xdr:rowOff>
    </xdr:to>
    <xdr:sp macro="" textlink="">
      <xdr:nvSpPr>
        <xdr:cNvPr id="69" name="フローチャート: 判断 68">
          <a:extLst>
            <a:ext uri="{FF2B5EF4-FFF2-40B4-BE49-F238E27FC236}">
              <a16:creationId xmlns:a16="http://schemas.microsoft.com/office/drawing/2014/main" id="{00000000-0008-0000-0600-000045000000}"/>
            </a:ext>
          </a:extLst>
        </xdr:cNvPr>
        <xdr:cNvSpPr/>
      </xdr:nvSpPr>
      <xdr:spPr>
        <a:xfrm>
          <a:off x="2857500" y="6343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117541</xdr:rowOff>
    </xdr:from>
    <xdr:ext cx="599010" cy="259045"/>
    <xdr:sp macro="" textlink="">
      <xdr:nvSpPr>
        <xdr:cNvPr id="70" name="テキスト ボックス 69">
          <a:extLst>
            <a:ext uri="{FF2B5EF4-FFF2-40B4-BE49-F238E27FC236}">
              <a16:creationId xmlns:a16="http://schemas.microsoft.com/office/drawing/2014/main" id="{00000000-0008-0000-0600-000046000000}"/>
            </a:ext>
          </a:extLst>
        </xdr:cNvPr>
        <xdr:cNvSpPr txBox="1"/>
      </xdr:nvSpPr>
      <xdr:spPr>
        <a:xfrm>
          <a:off x="2608795" y="61182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115886</xdr:rowOff>
    </xdr:from>
    <xdr:to>
      <xdr:col>10</xdr:col>
      <xdr:colOff>114300</xdr:colOff>
      <xdr:row>37</xdr:row>
      <xdr:rowOff>139615</xdr:rowOff>
    </xdr:to>
    <xdr:cxnSp macro="">
      <xdr:nvCxnSpPr>
        <xdr:cNvPr id="71" name="直線コネクタ 70">
          <a:extLst>
            <a:ext uri="{FF2B5EF4-FFF2-40B4-BE49-F238E27FC236}">
              <a16:creationId xmlns:a16="http://schemas.microsoft.com/office/drawing/2014/main" id="{00000000-0008-0000-0600-000047000000}"/>
            </a:ext>
          </a:extLst>
        </xdr:cNvPr>
        <xdr:cNvCxnSpPr/>
      </xdr:nvCxnSpPr>
      <xdr:spPr>
        <a:xfrm flipV="1">
          <a:off x="1130300" y="6459536"/>
          <a:ext cx="889000" cy="237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13155</xdr:rowOff>
    </xdr:from>
    <xdr:to>
      <xdr:col>10</xdr:col>
      <xdr:colOff>165100</xdr:colOff>
      <xdr:row>37</xdr:row>
      <xdr:rowOff>114755</xdr:rowOff>
    </xdr:to>
    <xdr:sp macro="" textlink="">
      <xdr:nvSpPr>
        <xdr:cNvPr id="72" name="フローチャート: 判断 71">
          <a:extLst>
            <a:ext uri="{FF2B5EF4-FFF2-40B4-BE49-F238E27FC236}">
              <a16:creationId xmlns:a16="http://schemas.microsoft.com/office/drawing/2014/main" id="{00000000-0008-0000-0600-000048000000}"/>
            </a:ext>
          </a:extLst>
        </xdr:cNvPr>
        <xdr:cNvSpPr/>
      </xdr:nvSpPr>
      <xdr:spPr>
        <a:xfrm>
          <a:off x="1968500" y="6356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131282</xdr:rowOff>
    </xdr:from>
    <xdr:ext cx="59901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1719795" y="61320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25059</xdr:rowOff>
    </xdr:from>
    <xdr:to>
      <xdr:col>6</xdr:col>
      <xdr:colOff>38100</xdr:colOff>
      <xdr:row>37</xdr:row>
      <xdr:rowOff>126659</xdr:rowOff>
    </xdr:to>
    <xdr:sp macro="" textlink="">
      <xdr:nvSpPr>
        <xdr:cNvPr id="74" name="フローチャート: 判断 73">
          <a:extLst>
            <a:ext uri="{FF2B5EF4-FFF2-40B4-BE49-F238E27FC236}">
              <a16:creationId xmlns:a16="http://schemas.microsoft.com/office/drawing/2014/main" id="{00000000-0008-0000-0600-00004A000000}"/>
            </a:ext>
          </a:extLst>
        </xdr:cNvPr>
        <xdr:cNvSpPr/>
      </xdr:nvSpPr>
      <xdr:spPr>
        <a:xfrm>
          <a:off x="1079500" y="6368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35</xdr:row>
      <xdr:rowOff>143186</xdr:rowOff>
    </xdr:from>
    <xdr:ext cx="59901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830795" y="61439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224,098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169206</xdr:rowOff>
    </xdr:from>
    <xdr:to>
      <xdr:col>24</xdr:col>
      <xdr:colOff>114300</xdr:colOff>
      <xdr:row>37</xdr:row>
      <xdr:rowOff>99356</xdr:rowOff>
    </xdr:to>
    <xdr:sp macro="" textlink="">
      <xdr:nvSpPr>
        <xdr:cNvPr id="81" name="楕円 80">
          <a:extLst>
            <a:ext uri="{FF2B5EF4-FFF2-40B4-BE49-F238E27FC236}">
              <a16:creationId xmlns:a16="http://schemas.microsoft.com/office/drawing/2014/main" id="{00000000-0008-0000-0600-000051000000}"/>
            </a:ext>
          </a:extLst>
        </xdr:cNvPr>
        <xdr:cNvSpPr/>
      </xdr:nvSpPr>
      <xdr:spPr>
        <a:xfrm>
          <a:off x="4584700" y="6341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147633</xdr:rowOff>
    </xdr:from>
    <xdr:ext cx="599010" cy="259045"/>
    <xdr:sp macro="" textlink="">
      <xdr:nvSpPr>
        <xdr:cNvPr id="82" name="人件費該当値テキスト">
          <a:extLst>
            <a:ext uri="{FF2B5EF4-FFF2-40B4-BE49-F238E27FC236}">
              <a16:creationId xmlns:a16="http://schemas.microsoft.com/office/drawing/2014/main" id="{00000000-0008-0000-0600-000052000000}"/>
            </a:ext>
          </a:extLst>
        </xdr:cNvPr>
        <xdr:cNvSpPr txBox="1"/>
      </xdr:nvSpPr>
      <xdr:spPr>
        <a:xfrm>
          <a:off x="4686300" y="63198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240,819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35702</xdr:rowOff>
    </xdr:from>
    <xdr:to>
      <xdr:col>20</xdr:col>
      <xdr:colOff>38100</xdr:colOff>
      <xdr:row>37</xdr:row>
      <xdr:rowOff>137302</xdr:rowOff>
    </xdr:to>
    <xdr:sp macro="" textlink="">
      <xdr:nvSpPr>
        <xdr:cNvPr id="83" name="楕円 82">
          <a:extLst>
            <a:ext uri="{FF2B5EF4-FFF2-40B4-BE49-F238E27FC236}">
              <a16:creationId xmlns:a16="http://schemas.microsoft.com/office/drawing/2014/main" id="{00000000-0008-0000-0600-000053000000}"/>
            </a:ext>
          </a:extLst>
        </xdr:cNvPr>
        <xdr:cNvSpPr/>
      </xdr:nvSpPr>
      <xdr:spPr>
        <a:xfrm>
          <a:off x="3746500" y="6379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37</xdr:row>
      <xdr:rowOff>128429</xdr:rowOff>
    </xdr:from>
    <xdr:ext cx="599010" cy="259045"/>
    <xdr:sp macro="" textlink="">
      <xdr:nvSpPr>
        <xdr:cNvPr id="84" name="テキスト ボックス 83">
          <a:extLst>
            <a:ext uri="{FF2B5EF4-FFF2-40B4-BE49-F238E27FC236}">
              <a16:creationId xmlns:a16="http://schemas.microsoft.com/office/drawing/2014/main" id="{00000000-0008-0000-0600-000054000000}"/>
            </a:ext>
          </a:extLst>
        </xdr:cNvPr>
        <xdr:cNvSpPr txBox="1"/>
      </xdr:nvSpPr>
      <xdr:spPr>
        <a:xfrm>
          <a:off x="3497795" y="64720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57466</xdr:rowOff>
    </xdr:from>
    <xdr:to>
      <xdr:col>15</xdr:col>
      <xdr:colOff>101600</xdr:colOff>
      <xdr:row>37</xdr:row>
      <xdr:rowOff>159066</xdr:rowOff>
    </xdr:to>
    <xdr:sp macro="" textlink="">
      <xdr:nvSpPr>
        <xdr:cNvPr id="85" name="楕円 84">
          <a:extLst>
            <a:ext uri="{FF2B5EF4-FFF2-40B4-BE49-F238E27FC236}">
              <a16:creationId xmlns:a16="http://schemas.microsoft.com/office/drawing/2014/main" id="{00000000-0008-0000-0600-000055000000}"/>
            </a:ext>
          </a:extLst>
        </xdr:cNvPr>
        <xdr:cNvSpPr/>
      </xdr:nvSpPr>
      <xdr:spPr>
        <a:xfrm>
          <a:off x="2857500" y="6401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37</xdr:row>
      <xdr:rowOff>150192</xdr:rowOff>
    </xdr:from>
    <xdr:ext cx="599010" cy="259045"/>
    <xdr:sp macro="" textlink="">
      <xdr:nvSpPr>
        <xdr:cNvPr id="86" name="テキスト ボックス 85">
          <a:extLst>
            <a:ext uri="{FF2B5EF4-FFF2-40B4-BE49-F238E27FC236}">
              <a16:creationId xmlns:a16="http://schemas.microsoft.com/office/drawing/2014/main" id="{00000000-0008-0000-0600-000056000000}"/>
            </a:ext>
          </a:extLst>
        </xdr:cNvPr>
        <xdr:cNvSpPr txBox="1"/>
      </xdr:nvSpPr>
      <xdr:spPr>
        <a:xfrm>
          <a:off x="2608795" y="64938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65086</xdr:rowOff>
    </xdr:from>
    <xdr:to>
      <xdr:col>10</xdr:col>
      <xdr:colOff>165100</xdr:colOff>
      <xdr:row>37</xdr:row>
      <xdr:rowOff>166686</xdr:rowOff>
    </xdr:to>
    <xdr:sp macro="" textlink="">
      <xdr:nvSpPr>
        <xdr:cNvPr id="87" name="楕円 86">
          <a:extLst>
            <a:ext uri="{FF2B5EF4-FFF2-40B4-BE49-F238E27FC236}">
              <a16:creationId xmlns:a16="http://schemas.microsoft.com/office/drawing/2014/main" id="{00000000-0008-0000-0600-000057000000}"/>
            </a:ext>
          </a:extLst>
        </xdr:cNvPr>
        <xdr:cNvSpPr/>
      </xdr:nvSpPr>
      <xdr:spPr>
        <a:xfrm>
          <a:off x="1968500" y="6408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37</xdr:row>
      <xdr:rowOff>157814</xdr:rowOff>
    </xdr:from>
    <xdr:ext cx="599010" cy="259045"/>
    <xdr:sp macro="" textlink="">
      <xdr:nvSpPr>
        <xdr:cNvPr id="88" name="テキスト ボックス 87">
          <a:extLst>
            <a:ext uri="{FF2B5EF4-FFF2-40B4-BE49-F238E27FC236}">
              <a16:creationId xmlns:a16="http://schemas.microsoft.com/office/drawing/2014/main" id="{00000000-0008-0000-0600-000058000000}"/>
            </a:ext>
          </a:extLst>
        </xdr:cNvPr>
        <xdr:cNvSpPr txBox="1"/>
      </xdr:nvSpPr>
      <xdr:spPr>
        <a:xfrm>
          <a:off x="1719795" y="65014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88815</xdr:rowOff>
    </xdr:from>
    <xdr:to>
      <xdr:col>6</xdr:col>
      <xdr:colOff>38100</xdr:colOff>
      <xdr:row>38</xdr:row>
      <xdr:rowOff>18965</xdr:rowOff>
    </xdr:to>
    <xdr:sp macro="" textlink="">
      <xdr:nvSpPr>
        <xdr:cNvPr id="89" name="楕円 88">
          <a:extLst>
            <a:ext uri="{FF2B5EF4-FFF2-40B4-BE49-F238E27FC236}">
              <a16:creationId xmlns:a16="http://schemas.microsoft.com/office/drawing/2014/main" id="{00000000-0008-0000-0600-000059000000}"/>
            </a:ext>
          </a:extLst>
        </xdr:cNvPr>
        <xdr:cNvSpPr/>
      </xdr:nvSpPr>
      <xdr:spPr>
        <a:xfrm>
          <a:off x="1079500" y="6432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38</xdr:row>
      <xdr:rowOff>10092</xdr:rowOff>
    </xdr:from>
    <xdr:ext cx="599010" cy="259045"/>
    <xdr:sp macro="" textlink="">
      <xdr:nvSpPr>
        <xdr:cNvPr id="90" name="テキスト ボックス 89">
          <a:extLst>
            <a:ext uri="{FF2B5EF4-FFF2-40B4-BE49-F238E27FC236}">
              <a16:creationId xmlns:a16="http://schemas.microsoft.com/office/drawing/2014/main" id="{00000000-0008-0000-0600-00005A000000}"/>
            </a:ext>
          </a:extLst>
        </xdr:cNvPr>
        <xdr:cNvSpPr txBox="1"/>
      </xdr:nvSpPr>
      <xdr:spPr>
        <a:xfrm>
          <a:off x="830795" y="65251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9" name="テキスト ボックス 98">
          <a:extLst>
            <a:ext uri="{FF2B5EF4-FFF2-40B4-BE49-F238E27FC236}">
              <a16:creationId xmlns:a16="http://schemas.microsoft.com/office/drawing/2014/main" id="{00000000-0008-0000-0600-000063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0" name="直線コネクタ 99">
          <a:extLst>
            <a:ext uri="{FF2B5EF4-FFF2-40B4-BE49-F238E27FC236}">
              <a16:creationId xmlns:a16="http://schemas.microsoft.com/office/drawing/2014/main" id="{00000000-0008-0000-0600-000064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60447</xdr:rowOff>
    </xdr:from>
    <xdr:to>
      <xdr:col>24</xdr:col>
      <xdr:colOff>62865</xdr:colOff>
      <xdr:row>58</xdr:row>
      <xdr:rowOff>69482</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632947"/>
          <a:ext cx="1270" cy="13806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73309</xdr:rowOff>
    </xdr:from>
    <xdr:ext cx="599010"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100174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115,290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69482</xdr:rowOff>
    </xdr:from>
    <xdr:to>
      <xdr:col>24</xdr:col>
      <xdr:colOff>152400</xdr:colOff>
      <xdr:row>58</xdr:row>
      <xdr:rowOff>69482</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100135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7124</xdr:rowOff>
    </xdr:from>
    <xdr:ext cx="690189"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40817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1,202,404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60447</xdr:rowOff>
    </xdr:from>
    <xdr:to>
      <xdr:col>24</xdr:col>
      <xdr:colOff>152400</xdr:colOff>
      <xdr:row>50</xdr:row>
      <xdr:rowOff>60447</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6329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162706</xdr:rowOff>
    </xdr:from>
    <xdr:to>
      <xdr:col>24</xdr:col>
      <xdr:colOff>63500</xdr:colOff>
      <xdr:row>58</xdr:row>
      <xdr:rowOff>27611</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3797300" y="9935356"/>
          <a:ext cx="838200" cy="36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171352</xdr:rowOff>
    </xdr:from>
    <xdr:ext cx="599010"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60110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283,090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148475</xdr:rowOff>
    </xdr:from>
    <xdr:to>
      <xdr:col>24</xdr:col>
      <xdr:colOff>114300</xdr:colOff>
      <xdr:row>57</xdr:row>
      <xdr:rowOff>78625</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749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20176</xdr:rowOff>
    </xdr:from>
    <xdr:to>
      <xdr:col>19</xdr:col>
      <xdr:colOff>177800</xdr:colOff>
      <xdr:row>58</xdr:row>
      <xdr:rowOff>27611</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2908300" y="9964276"/>
          <a:ext cx="889000" cy="7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1440</xdr:rowOff>
    </xdr:from>
    <xdr:to>
      <xdr:col>20</xdr:col>
      <xdr:colOff>38100</xdr:colOff>
      <xdr:row>57</xdr:row>
      <xdr:rowOff>103040</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774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119567</xdr:rowOff>
    </xdr:from>
    <xdr:ext cx="599010"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497795" y="95493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263,866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20176</xdr:rowOff>
    </xdr:from>
    <xdr:to>
      <xdr:col>15</xdr:col>
      <xdr:colOff>50800</xdr:colOff>
      <xdr:row>58</xdr:row>
      <xdr:rowOff>28376</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019300" y="9964276"/>
          <a:ext cx="889000" cy="8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5522</xdr:rowOff>
    </xdr:from>
    <xdr:to>
      <xdr:col>15</xdr:col>
      <xdr:colOff>101600</xdr:colOff>
      <xdr:row>57</xdr:row>
      <xdr:rowOff>107122</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778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123649</xdr:rowOff>
    </xdr:from>
    <xdr:ext cx="599010"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08795" y="95533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25243</xdr:rowOff>
    </xdr:from>
    <xdr:to>
      <xdr:col>10</xdr:col>
      <xdr:colOff>114300</xdr:colOff>
      <xdr:row>58</xdr:row>
      <xdr:rowOff>28376</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a:off x="1130300" y="9969343"/>
          <a:ext cx="889000" cy="31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39268</xdr:rowOff>
    </xdr:from>
    <xdr:to>
      <xdr:col>10</xdr:col>
      <xdr:colOff>165100</xdr:colOff>
      <xdr:row>57</xdr:row>
      <xdr:rowOff>140868</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811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157395</xdr:rowOff>
    </xdr:from>
    <xdr:ext cx="599010"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19795" y="95871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52315</xdr:rowOff>
    </xdr:from>
    <xdr:to>
      <xdr:col>6</xdr:col>
      <xdr:colOff>38100</xdr:colOff>
      <xdr:row>57</xdr:row>
      <xdr:rowOff>153915</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824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170442</xdr:rowOff>
    </xdr:from>
    <xdr:ext cx="59901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30795" y="96001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111906</xdr:rowOff>
    </xdr:from>
    <xdr:to>
      <xdr:col>24</xdr:col>
      <xdr:colOff>114300</xdr:colOff>
      <xdr:row>58</xdr:row>
      <xdr:rowOff>42056</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884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26833</xdr:rowOff>
    </xdr:from>
    <xdr:ext cx="599010"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7994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176,885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148261</xdr:rowOff>
    </xdr:from>
    <xdr:to>
      <xdr:col>20</xdr:col>
      <xdr:colOff>38100</xdr:colOff>
      <xdr:row>58</xdr:row>
      <xdr:rowOff>78411</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920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69538</xdr:rowOff>
    </xdr:from>
    <xdr:ext cx="59901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497795" y="100136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140826</xdr:rowOff>
    </xdr:from>
    <xdr:to>
      <xdr:col>15</xdr:col>
      <xdr:colOff>101600</xdr:colOff>
      <xdr:row>58</xdr:row>
      <xdr:rowOff>70976</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913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62103</xdr:rowOff>
    </xdr:from>
    <xdr:ext cx="599010"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08795" y="100062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149026</xdr:rowOff>
    </xdr:from>
    <xdr:to>
      <xdr:col>10</xdr:col>
      <xdr:colOff>165100</xdr:colOff>
      <xdr:row>58</xdr:row>
      <xdr:rowOff>79176</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9921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70303</xdr:rowOff>
    </xdr:from>
    <xdr:ext cx="599010"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19795" y="100144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145893</xdr:rowOff>
    </xdr:from>
    <xdr:to>
      <xdr:col>6</xdr:col>
      <xdr:colOff>38100</xdr:colOff>
      <xdr:row>58</xdr:row>
      <xdr:rowOff>76043</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9918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67170</xdr:rowOff>
    </xdr:from>
    <xdr:ext cx="599010"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30795" y="100112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維持補修費グラフ枠">
          <a:extLst>
            <a:ext uri="{FF2B5EF4-FFF2-40B4-BE49-F238E27FC236}">
              <a16:creationId xmlns:a16="http://schemas.microsoft.com/office/drawing/2014/main" id="{00000000-0008-0000-06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72</xdr:row>
      <xdr:rowOff>60824</xdr:rowOff>
    </xdr:from>
    <xdr:to>
      <xdr:col>24</xdr:col>
      <xdr:colOff>62865</xdr:colOff>
      <xdr:row>78</xdr:row>
      <xdr:rowOff>137734</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flipV="1">
          <a:off x="4633595" y="12405224"/>
          <a:ext cx="1270" cy="11056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141561</xdr:rowOff>
    </xdr:from>
    <xdr:ext cx="378565" cy="259045"/>
    <xdr:sp macro="" textlink="">
      <xdr:nvSpPr>
        <xdr:cNvPr id="170" name="維持補修費最小値テキスト">
          <a:extLst>
            <a:ext uri="{FF2B5EF4-FFF2-40B4-BE49-F238E27FC236}">
              <a16:creationId xmlns:a16="http://schemas.microsoft.com/office/drawing/2014/main" id="{00000000-0008-0000-0600-0000AA000000}"/>
            </a:ext>
          </a:extLst>
        </xdr:cNvPr>
        <xdr:cNvSpPr txBox="1"/>
      </xdr:nvSpPr>
      <xdr:spPr>
        <a:xfrm>
          <a:off x="4686300" y="135146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137734</xdr:rowOff>
    </xdr:from>
    <xdr:to>
      <xdr:col>24</xdr:col>
      <xdr:colOff>152400</xdr:colOff>
      <xdr:row>78</xdr:row>
      <xdr:rowOff>137734</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35108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7501</xdr:rowOff>
    </xdr:from>
    <xdr:ext cx="599010" cy="259045"/>
    <xdr:sp macro="" textlink="">
      <xdr:nvSpPr>
        <xdr:cNvPr id="172" name="維持補修費最大値テキスト">
          <a:extLst>
            <a:ext uri="{FF2B5EF4-FFF2-40B4-BE49-F238E27FC236}">
              <a16:creationId xmlns:a16="http://schemas.microsoft.com/office/drawing/2014/main" id="{00000000-0008-0000-0600-0000AC000000}"/>
            </a:ext>
          </a:extLst>
        </xdr:cNvPr>
        <xdr:cNvSpPr txBox="1"/>
      </xdr:nvSpPr>
      <xdr:spPr>
        <a:xfrm>
          <a:off x="4686300" y="121804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242,252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72</xdr:row>
      <xdr:rowOff>60824</xdr:rowOff>
    </xdr:from>
    <xdr:to>
      <xdr:col>24</xdr:col>
      <xdr:colOff>152400</xdr:colOff>
      <xdr:row>72</xdr:row>
      <xdr:rowOff>60824</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24052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50445</xdr:rowOff>
    </xdr:from>
    <xdr:to>
      <xdr:col>24</xdr:col>
      <xdr:colOff>63500</xdr:colOff>
      <xdr:row>77</xdr:row>
      <xdr:rowOff>159620</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flipV="1">
          <a:off x="3797300" y="13252095"/>
          <a:ext cx="838200" cy="1091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42395</xdr:rowOff>
    </xdr:from>
    <xdr:ext cx="534377" cy="259045"/>
    <xdr:sp macro="" textlink="">
      <xdr:nvSpPr>
        <xdr:cNvPr id="175" name="維持補修費平均値テキスト">
          <a:extLst>
            <a:ext uri="{FF2B5EF4-FFF2-40B4-BE49-F238E27FC236}">
              <a16:creationId xmlns:a16="http://schemas.microsoft.com/office/drawing/2014/main" id="{00000000-0008-0000-0600-0000AF000000}"/>
            </a:ext>
          </a:extLst>
        </xdr:cNvPr>
        <xdr:cNvSpPr txBox="1"/>
      </xdr:nvSpPr>
      <xdr:spPr>
        <a:xfrm>
          <a:off x="4686300" y="1324404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42,953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63968</xdr:rowOff>
    </xdr:from>
    <xdr:to>
      <xdr:col>24</xdr:col>
      <xdr:colOff>114300</xdr:colOff>
      <xdr:row>77</xdr:row>
      <xdr:rowOff>165568</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4584700" y="13265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159620</xdr:rowOff>
    </xdr:from>
    <xdr:to>
      <xdr:col>19</xdr:col>
      <xdr:colOff>177800</xdr:colOff>
      <xdr:row>78</xdr:row>
      <xdr:rowOff>5896</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flipV="1">
          <a:off x="2908300" y="13361270"/>
          <a:ext cx="889000" cy="177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76482</xdr:rowOff>
    </xdr:from>
    <xdr:to>
      <xdr:col>20</xdr:col>
      <xdr:colOff>38100</xdr:colOff>
      <xdr:row>78</xdr:row>
      <xdr:rowOff>6632</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3746500" y="1327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76</xdr:row>
      <xdr:rowOff>23159</xdr:rowOff>
    </xdr:from>
    <xdr:ext cx="534377" cy="259045"/>
    <xdr:sp macro="" textlink="">
      <xdr:nvSpPr>
        <xdr:cNvPr id="179" name="テキスト ボックス 178">
          <a:extLst>
            <a:ext uri="{FF2B5EF4-FFF2-40B4-BE49-F238E27FC236}">
              <a16:creationId xmlns:a16="http://schemas.microsoft.com/office/drawing/2014/main" id="{00000000-0008-0000-0600-0000B3000000}"/>
            </a:ext>
          </a:extLst>
        </xdr:cNvPr>
        <xdr:cNvSpPr txBox="1"/>
      </xdr:nvSpPr>
      <xdr:spPr>
        <a:xfrm>
          <a:off x="3530111" y="130533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5896</xdr:rowOff>
    </xdr:from>
    <xdr:to>
      <xdr:col>15</xdr:col>
      <xdr:colOff>50800</xdr:colOff>
      <xdr:row>78</xdr:row>
      <xdr:rowOff>46225</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flipV="1">
          <a:off x="2019300" y="13378996"/>
          <a:ext cx="889000" cy="40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81663</xdr:rowOff>
    </xdr:from>
    <xdr:to>
      <xdr:col>15</xdr:col>
      <xdr:colOff>101600</xdr:colOff>
      <xdr:row>78</xdr:row>
      <xdr:rowOff>11813</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2857500" y="13283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76</xdr:row>
      <xdr:rowOff>28340</xdr:rowOff>
    </xdr:from>
    <xdr:ext cx="534377" cy="259045"/>
    <xdr:sp macro="" textlink="">
      <xdr:nvSpPr>
        <xdr:cNvPr id="182" name="テキスト ボックス 181">
          <a:extLst>
            <a:ext uri="{FF2B5EF4-FFF2-40B4-BE49-F238E27FC236}">
              <a16:creationId xmlns:a16="http://schemas.microsoft.com/office/drawing/2014/main" id="{00000000-0008-0000-0600-0000B6000000}"/>
            </a:ext>
          </a:extLst>
        </xdr:cNvPr>
        <xdr:cNvSpPr txBox="1"/>
      </xdr:nvSpPr>
      <xdr:spPr>
        <a:xfrm>
          <a:off x="2641111" y="130585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46225</xdr:rowOff>
    </xdr:from>
    <xdr:to>
      <xdr:col>10</xdr:col>
      <xdr:colOff>114300</xdr:colOff>
      <xdr:row>78</xdr:row>
      <xdr:rowOff>89984</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flipV="1">
          <a:off x="1130300" y="13419325"/>
          <a:ext cx="889000" cy="43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92749</xdr:rowOff>
    </xdr:from>
    <xdr:to>
      <xdr:col>10</xdr:col>
      <xdr:colOff>165100</xdr:colOff>
      <xdr:row>78</xdr:row>
      <xdr:rowOff>22899</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968500" y="13294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76</xdr:row>
      <xdr:rowOff>39426</xdr:rowOff>
    </xdr:from>
    <xdr:ext cx="534377"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1752111" y="130696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110832</xdr:rowOff>
    </xdr:from>
    <xdr:to>
      <xdr:col>6</xdr:col>
      <xdr:colOff>38100</xdr:colOff>
      <xdr:row>78</xdr:row>
      <xdr:rowOff>40982</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079500" y="13312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76</xdr:row>
      <xdr:rowOff>57509</xdr:rowOff>
    </xdr:from>
    <xdr:ext cx="534377"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863111" y="130877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171095</xdr:rowOff>
    </xdr:from>
    <xdr:to>
      <xdr:col>24</xdr:col>
      <xdr:colOff>114300</xdr:colOff>
      <xdr:row>77</xdr:row>
      <xdr:rowOff>101245</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4584700" y="13201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22522</xdr:rowOff>
    </xdr:from>
    <xdr:ext cx="534377" cy="259045"/>
    <xdr:sp macro="" textlink="">
      <xdr:nvSpPr>
        <xdr:cNvPr id="194" name="維持補修費該当値テキスト">
          <a:extLst>
            <a:ext uri="{FF2B5EF4-FFF2-40B4-BE49-F238E27FC236}">
              <a16:creationId xmlns:a16="http://schemas.microsoft.com/office/drawing/2014/main" id="{00000000-0008-0000-0600-0000C2000000}"/>
            </a:ext>
          </a:extLst>
        </xdr:cNvPr>
        <xdr:cNvSpPr txBox="1"/>
      </xdr:nvSpPr>
      <xdr:spPr>
        <a:xfrm>
          <a:off x="4686300" y="130527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108820</xdr:rowOff>
    </xdr:from>
    <xdr:to>
      <xdr:col>20</xdr:col>
      <xdr:colOff>38100</xdr:colOff>
      <xdr:row>78</xdr:row>
      <xdr:rowOff>38970</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3746500" y="13310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78</xdr:row>
      <xdr:rowOff>30097</xdr:rowOff>
    </xdr:from>
    <xdr:ext cx="534377"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3530111" y="134031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126546</xdr:rowOff>
    </xdr:from>
    <xdr:to>
      <xdr:col>15</xdr:col>
      <xdr:colOff>101600</xdr:colOff>
      <xdr:row>78</xdr:row>
      <xdr:rowOff>56696</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2857500" y="13328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78</xdr:row>
      <xdr:rowOff>47823</xdr:rowOff>
    </xdr:from>
    <xdr:ext cx="534377"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2641111" y="134209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166875</xdr:rowOff>
    </xdr:from>
    <xdr:to>
      <xdr:col>10</xdr:col>
      <xdr:colOff>165100</xdr:colOff>
      <xdr:row>78</xdr:row>
      <xdr:rowOff>97025</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968500" y="13368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78</xdr:row>
      <xdr:rowOff>88152</xdr:rowOff>
    </xdr:from>
    <xdr:ext cx="534377"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1752111" y="13461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39184</xdr:rowOff>
    </xdr:from>
    <xdr:to>
      <xdr:col>6</xdr:col>
      <xdr:colOff>38100</xdr:colOff>
      <xdr:row>78</xdr:row>
      <xdr:rowOff>140784</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079500" y="13412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78</xdr:row>
      <xdr:rowOff>131911</xdr:rowOff>
    </xdr:from>
    <xdr:ext cx="534377"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863111" y="135050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106,542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扶助費グラフ枠">
          <a:extLst>
            <a:ext uri="{FF2B5EF4-FFF2-40B4-BE49-F238E27FC236}">
              <a16:creationId xmlns:a16="http://schemas.microsoft.com/office/drawing/2014/main" id="{00000000-0008-0000-06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40267</xdr:rowOff>
    </xdr:from>
    <xdr:to>
      <xdr:col>24</xdr:col>
      <xdr:colOff>62865</xdr:colOff>
      <xdr:row>98</xdr:row>
      <xdr:rowOff>6099</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flipV="1">
          <a:off x="4633595" y="15470767"/>
          <a:ext cx="1270" cy="13374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9926</xdr:rowOff>
    </xdr:from>
    <xdr:ext cx="534377" cy="259045"/>
    <xdr:sp macro="" textlink="">
      <xdr:nvSpPr>
        <xdr:cNvPr id="227" name="扶助費最小値テキスト">
          <a:extLst>
            <a:ext uri="{FF2B5EF4-FFF2-40B4-BE49-F238E27FC236}">
              <a16:creationId xmlns:a16="http://schemas.microsoft.com/office/drawing/2014/main" id="{00000000-0008-0000-0600-0000E3000000}"/>
            </a:ext>
          </a:extLst>
        </xdr:cNvPr>
        <xdr:cNvSpPr txBox="1"/>
      </xdr:nvSpPr>
      <xdr:spPr>
        <a:xfrm>
          <a:off x="4686300" y="16812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27,533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6099</xdr:rowOff>
    </xdr:from>
    <xdr:to>
      <xdr:col>24</xdr:col>
      <xdr:colOff>152400</xdr:colOff>
      <xdr:row>98</xdr:row>
      <xdr:rowOff>6099</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4546600" y="168081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158394</xdr:rowOff>
    </xdr:from>
    <xdr:ext cx="599010" cy="259045"/>
    <xdr:sp macro="" textlink="">
      <xdr:nvSpPr>
        <xdr:cNvPr id="229" name="扶助費最大値テキスト">
          <a:extLst>
            <a:ext uri="{FF2B5EF4-FFF2-40B4-BE49-F238E27FC236}">
              <a16:creationId xmlns:a16="http://schemas.microsoft.com/office/drawing/2014/main" id="{00000000-0008-0000-0600-0000E5000000}"/>
            </a:ext>
          </a:extLst>
        </xdr:cNvPr>
        <xdr:cNvSpPr txBox="1"/>
      </xdr:nvSpPr>
      <xdr:spPr>
        <a:xfrm>
          <a:off x="4686300" y="152459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203,049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40267</xdr:rowOff>
    </xdr:from>
    <xdr:to>
      <xdr:col>24</xdr:col>
      <xdr:colOff>152400</xdr:colOff>
      <xdr:row>90</xdr:row>
      <xdr:rowOff>40267</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4546600" y="15470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66151</xdr:rowOff>
    </xdr:from>
    <xdr:to>
      <xdr:col>24</xdr:col>
      <xdr:colOff>63500</xdr:colOff>
      <xdr:row>96</xdr:row>
      <xdr:rowOff>96456</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3797300" y="16525351"/>
          <a:ext cx="838200" cy="30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157215</xdr:rowOff>
    </xdr:from>
    <xdr:ext cx="534377" cy="259045"/>
    <xdr:sp macro="" textlink="">
      <xdr:nvSpPr>
        <xdr:cNvPr id="232" name="扶助費平均値テキスト">
          <a:extLst>
            <a:ext uri="{FF2B5EF4-FFF2-40B4-BE49-F238E27FC236}">
              <a16:creationId xmlns:a16="http://schemas.microsoft.com/office/drawing/2014/main" id="{00000000-0008-0000-0600-0000E8000000}"/>
            </a:ext>
          </a:extLst>
        </xdr:cNvPr>
        <xdr:cNvSpPr txBox="1"/>
      </xdr:nvSpPr>
      <xdr:spPr>
        <a:xfrm>
          <a:off x="4686300" y="161020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134338</xdr:rowOff>
    </xdr:from>
    <xdr:to>
      <xdr:col>24</xdr:col>
      <xdr:colOff>114300</xdr:colOff>
      <xdr:row>95</xdr:row>
      <xdr:rowOff>64488</xdr:rowOff>
    </xdr:to>
    <xdr:sp macro="" textlink="">
      <xdr:nvSpPr>
        <xdr:cNvPr id="233" name="フローチャート: 判断 232">
          <a:extLst>
            <a:ext uri="{FF2B5EF4-FFF2-40B4-BE49-F238E27FC236}">
              <a16:creationId xmlns:a16="http://schemas.microsoft.com/office/drawing/2014/main" id="{00000000-0008-0000-0600-0000E9000000}"/>
            </a:ext>
          </a:extLst>
        </xdr:cNvPr>
        <xdr:cNvSpPr/>
      </xdr:nvSpPr>
      <xdr:spPr>
        <a:xfrm>
          <a:off x="4584700" y="16250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66151</xdr:rowOff>
    </xdr:from>
    <xdr:to>
      <xdr:col>19</xdr:col>
      <xdr:colOff>177800</xdr:colOff>
      <xdr:row>96</xdr:row>
      <xdr:rowOff>74609</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flipV="1">
          <a:off x="2908300" y="16525351"/>
          <a:ext cx="889000" cy="8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94</xdr:row>
      <xdr:rowOff>149868</xdr:rowOff>
    </xdr:from>
    <xdr:to>
      <xdr:col>20</xdr:col>
      <xdr:colOff>38100</xdr:colOff>
      <xdr:row>95</xdr:row>
      <xdr:rowOff>80018</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3746500" y="16266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96545</xdr:rowOff>
    </xdr:from>
    <xdr:ext cx="534377" cy="259045"/>
    <xdr:sp macro="" textlink="">
      <xdr:nvSpPr>
        <xdr:cNvPr id="236" name="テキスト ボックス 235">
          <a:extLst>
            <a:ext uri="{FF2B5EF4-FFF2-40B4-BE49-F238E27FC236}">
              <a16:creationId xmlns:a16="http://schemas.microsoft.com/office/drawing/2014/main" id="{00000000-0008-0000-0600-0000EC000000}"/>
            </a:ext>
          </a:extLst>
        </xdr:cNvPr>
        <xdr:cNvSpPr txBox="1"/>
      </xdr:nvSpPr>
      <xdr:spPr>
        <a:xfrm>
          <a:off x="3530111" y="160413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91,999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152417</xdr:rowOff>
    </xdr:from>
    <xdr:to>
      <xdr:col>15</xdr:col>
      <xdr:colOff>50800</xdr:colOff>
      <xdr:row>96</xdr:row>
      <xdr:rowOff>74609</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a:off x="2019300" y="16440167"/>
          <a:ext cx="889000" cy="936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25433</xdr:rowOff>
    </xdr:from>
    <xdr:to>
      <xdr:col>15</xdr:col>
      <xdr:colOff>101600</xdr:colOff>
      <xdr:row>95</xdr:row>
      <xdr:rowOff>127033</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2857500" y="163131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93</xdr:row>
      <xdr:rowOff>143560</xdr:rowOff>
    </xdr:from>
    <xdr:ext cx="534377"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2641111" y="160884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152417</xdr:rowOff>
    </xdr:from>
    <xdr:to>
      <xdr:col>10</xdr:col>
      <xdr:colOff>114300</xdr:colOff>
      <xdr:row>96</xdr:row>
      <xdr:rowOff>141925</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flipV="1">
          <a:off x="1130300" y="16440167"/>
          <a:ext cx="889000" cy="1609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133783</xdr:rowOff>
    </xdr:from>
    <xdr:to>
      <xdr:col>10</xdr:col>
      <xdr:colOff>165100</xdr:colOff>
      <xdr:row>95</xdr:row>
      <xdr:rowOff>63933</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1968500" y="162500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80460</xdr:rowOff>
    </xdr:from>
    <xdr:ext cx="534377"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1752111" y="160253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133705</xdr:rowOff>
    </xdr:from>
    <xdr:to>
      <xdr:col>6</xdr:col>
      <xdr:colOff>38100</xdr:colOff>
      <xdr:row>96</xdr:row>
      <xdr:rowOff>63855</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1079500" y="16421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80382</xdr:rowOff>
    </xdr:from>
    <xdr:ext cx="534377"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863111" y="161966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45656</xdr:rowOff>
    </xdr:from>
    <xdr:to>
      <xdr:col>24</xdr:col>
      <xdr:colOff>114300</xdr:colOff>
      <xdr:row>96</xdr:row>
      <xdr:rowOff>147256</xdr:rowOff>
    </xdr:to>
    <xdr:sp macro="" textlink="">
      <xdr:nvSpPr>
        <xdr:cNvPr id="250" name="楕円 249">
          <a:extLst>
            <a:ext uri="{FF2B5EF4-FFF2-40B4-BE49-F238E27FC236}">
              <a16:creationId xmlns:a16="http://schemas.microsoft.com/office/drawing/2014/main" id="{00000000-0008-0000-0600-0000FA000000}"/>
            </a:ext>
          </a:extLst>
        </xdr:cNvPr>
        <xdr:cNvSpPr/>
      </xdr:nvSpPr>
      <xdr:spPr>
        <a:xfrm>
          <a:off x="4584700" y="16504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24083</xdr:rowOff>
    </xdr:from>
    <xdr:ext cx="534377" cy="259045"/>
    <xdr:sp macro="" textlink="">
      <xdr:nvSpPr>
        <xdr:cNvPr id="251" name="扶助費該当値テキスト">
          <a:extLst>
            <a:ext uri="{FF2B5EF4-FFF2-40B4-BE49-F238E27FC236}">
              <a16:creationId xmlns:a16="http://schemas.microsoft.com/office/drawing/2014/main" id="{00000000-0008-0000-0600-0000FB000000}"/>
            </a:ext>
          </a:extLst>
        </xdr:cNvPr>
        <xdr:cNvSpPr txBox="1"/>
      </xdr:nvSpPr>
      <xdr:spPr>
        <a:xfrm>
          <a:off x="4686300" y="164832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15351</xdr:rowOff>
    </xdr:from>
    <xdr:to>
      <xdr:col>20</xdr:col>
      <xdr:colOff>38100</xdr:colOff>
      <xdr:row>96</xdr:row>
      <xdr:rowOff>116951</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3746500" y="164745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108078</xdr:rowOff>
    </xdr:from>
    <xdr:ext cx="534377"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3530111" y="16567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23809</xdr:rowOff>
    </xdr:from>
    <xdr:to>
      <xdr:col>15</xdr:col>
      <xdr:colOff>101600</xdr:colOff>
      <xdr:row>96</xdr:row>
      <xdr:rowOff>125409</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2857500" y="16483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116536</xdr:rowOff>
    </xdr:from>
    <xdr:ext cx="534377"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2641111" y="165757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101617</xdr:rowOff>
    </xdr:from>
    <xdr:to>
      <xdr:col>10</xdr:col>
      <xdr:colOff>165100</xdr:colOff>
      <xdr:row>96</xdr:row>
      <xdr:rowOff>31767</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1968500" y="16389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22894</xdr:rowOff>
    </xdr:from>
    <xdr:ext cx="534377"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1752111" y="164820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91125</xdr:rowOff>
    </xdr:from>
    <xdr:to>
      <xdr:col>6</xdr:col>
      <xdr:colOff>38100</xdr:colOff>
      <xdr:row>97</xdr:row>
      <xdr:rowOff>21275</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1079500" y="16550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12402</xdr:rowOff>
    </xdr:from>
    <xdr:ext cx="534377"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863111" y="166430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6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119/151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00000000-0008-0000-06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6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0" name="直線コネクタ 269">
          <a:extLst>
            <a:ext uri="{FF2B5EF4-FFF2-40B4-BE49-F238E27FC236}">
              <a16:creationId xmlns:a16="http://schemas.microsoft.com/office/drawing/2014/main" id="{00000000-0008-0000-0600-00000E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144434</xdr:rowOff>
    </xdr:from>
    <xdr:ext cx="595419"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008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160763</xdr:rowOff>
    </xdr:from>
    <xdr:ext cx="59541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08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29</xdr:row>
      <xdr:rowOff>38299</xdr:rowOff>
    </xdr:from>
    <xdr:ext cx="685572"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5918428" y="5010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27</xdr:row>
      <xdr:rowOff>54627</xdr:rowOff>
    </xdr:from>
    <xdr:ext cx="685572"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5918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補助費等グラフ枠">
          <a:extLst>
            <a:ext uri="{FF2B5EF4-FFF2-40B4-BE49-F238E27FC236}">
              <a16:creationId xmlns:a16="http://schemas.microsoft.com/office/drawing/2014/main" id="{00000000-0008-0000-06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41221</xdr:rowOff>
    </xdr:from>
    <xdr:to>
      <xdr:col>54</xdr:col>
      <xdr:colOff>189865</xdr:colOff>
      <xdr:row>38</xdr:row>
      <xdr:rowOff>143996</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flipV="1">
          <a:off x="10475595" y="5184721"/>
          <a:ext cx="1270" cy="14743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147823</xdr:rowOff>
    </xdr:from>
    <xdr:ext cx="534377" cy="259045"/>
    <xdr:sp macro="" textlink="">
      <xdr:nvSpPr>
        <xdr:cNvPr id="286" name="補助費等最小値テキスト">
          <a:extLst>
            <a:ext uri="{FF2B5EF4-FFF2-40B4-BE49-F238E27FC236}">
              <a16:creationId xmlns:a16="http://schemas.microsoft.com/office/drawing/2014/main" id="{00000000-0008-0000-0600-00001E010000}"/>
            </a:ext>
          </a:extLst>
        </xdr:cNvPr>
        <xdr:cNvSpPr txBox="1"/>
      </xdr:nvSpPr>
      <xdr:spPr>
        <a:xfrm>
          <a:off x="10528300" y="66629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77,369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143996</xdr:rowOff>
    </xdr:from>
    <xdr:to>
      <xdr:col>55</xdr:col>
      <xdr:colOff>88900</xdr:colOff>
      <xdr:row>38</xdr:row>
      <xdr:rowOff>143996</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10388600" y="66590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159348</xdr:rowOff>
    </xdr:from>
    <xdr:ext cx="599010" cy="259045"/>
    <xdr:sp macro="" textlink="">
      <xdr:nvSpPr>
        <xdr:cNvPr id="288" name="補助費等最大値テキスト">
          <a:extLst>
            <a:ext uri="{FF2B5EF4-FFF2-40B4-BE49-F238E27FC236}">
              <a16:creationId xmlns:a16="http://schemas.microsoft.com/office/drawing/2014/main" id="{00000000-0008-0000-0600-000020010000}"/>
            </a:ext>
          </a:extLst>
        </xdr:cNvPr>
        <xdr:cNvSpPr txBox="1"/>
      </xdr:nvSpPr>
      <xdr:spPr>
        <a:xfrm>
          <a:off x="10528300" y="49599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980,311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41221</xdr:rowOff>
    </xdr:from>
    <xdr:to>
      <xdr:col>55</xdr:col>
      <xdr:colOff>88900</xdr:colOff>
      <xdr:row>30</xdr:row>
      <xdr:rowOff>41221</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51847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74451</xdr:rowOff>
    </xdr:from>
    <xdr:to>
      <xdr:col>55</xdr:col>
      <xdr:colOff>0</xdr:colOff>
      <xdr:row>37</xdr:row>
      <xdr:rowOff>162616</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flipV="1">
          <a:off x="9639300" y="6418101"/>
          <a:ext cx="838200" cy="88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81546</xdr:rowOff>
    </xdr:from>
    <xdr:ext cx="599010" cy="259045"/>
    <xdr:sp macro="" textlink="">
      <xdr:nvSpPr>
        <xdr:cNvPr id="291" name="補助費等平均値テキスト">
          <a:extLst>
            <a:ext uri="{FF2B5EF4-FFF2-40B4-BE49-F238E27FC236}">
              <a16:creationId xmlns:a16="http://schemas.microsoft.com/office/drawing/2014/main" id="{00000000-0008-0000-0600-000023010000}"/>
            </a:ext>
          </a:extLst>
        </xdr:cNvPr>
        <xdr:cNvSpPr txBox="1"/>
      </xdr:nvSpPr>
      <xdr:spPr>
        <a:xfrm>
          <a:off x="10528300" y="608229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308,514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58669</xdr:rowOff>
    </xdr:from>
    <xdr:to>
      <xdr:col>55</xdr:col>
      <xdr:colOff>50800</xdr:colOff>
      <xdr:row>36</xdr:row>
      <xdr:rowOff>160269</xdr:rowOff>
    </xdr:to>
    <xdr:sp macro="" textlink="">
      <xdr:nvSpPr>
        <xdr:cNvPr id="292" name="フローチャート: 判断 291">
          <a:extLst>
            <a:ext uri="{FF2B5EF4-FFF2-40B4-BE49-F238E27FC236}">
              <a16:creationId xmlns:a16="http://schemas.microsoft.com/office/drawing/2014/main" id="{00000000-0008-0000-0600-000024010000}"/>
            </a:ext>
          </a:extLst>
        </xdr:cNvPr>
        <xdr:cNvSpPr/>
      </xdr:nvSpPr>
      <xdr:spPr>
        <a:xfrm>
          <a:off x="10426700" y="6230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151589</xdr:rowOff>
    </xdr:from>
    <xdr:to>
      <xdr:col>50</xdr:col>
      <xdr:colOff>114300</xdr:colOff>
      <xdr:row>37</xdr:row>
      <xdr:rowOff>162616</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8750300" y="6495239"/>
          <a:ext cx="889000" cy="110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108137</xdr:rowOff>
    </xdr:from>
    <xdr:to>
      <xdr:col>50</xdr:col>
      <xdr:colOff>165100</xdr:colOff>
      <xdr:row>37</xdr:row>
      <xdr:rowOff>38287</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9588500" y="6280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54814</xdr:rowOff>
    </xdr:from>
    <xdr:ext cx="599010" cy="259045"/>
    <xdr:sp macro="" textlink="">
      <xdr:nvSpPr>
        <xdr:cNvPr id="295" name="テキスト ボックス 294">
          <a:extLst>
            <a:ext uri="{FF2B5EF4-FFF2-40B4-BE49-F238E27FC236}">
              <a16:creationId xmlns:a16="http://schemas.microsoft.com/office/drawing/2014/main" id="{00000000-0008-0000-0600-000027010000}"/>
            </a:ext>
          </a:extLst>
        </xdr:cNvPr>
        <xdr:cNvSpPr txBox="1"/>
      </xdr:nvSpPr>
      <xdr:spPr>
        <a:xfrm>
          <a:off x="9339795" y="60555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151589</xdr:rowOff>
    </xdr:from>
    <xdr:to>
      <xdr:col>45</xdr:col>
      <xdr:colOff>177800</xdr:colOff>
      <xdr:row>38</xdr:row>
      <xdr:rowOff>14158</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flipV="1">
          <a:off x="7861300" y="6495239"/>
          <a:ext cx="889000" cy="340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139649</xdr:rowOff>
    </xdr:from>
    <xdr:to>
      <xdr:col>46</xdr:col>
      <xdr:colOff>38100</xdr:colOff>
      <xdr:row>37</xdr:row>
      <xdr:rowOff>69799</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8699500" y="6311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86326</xdr:rowOff>
    </xdr:from>
    <xdr:ext cx="599010" cy="259045"/>
    <xdr:sp macro=""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8450795" y="60870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40706</xdr:rowOff>
    </xdr:from>
    <xdr:to>
      <xdr:col>41</xdr:col>
      <xdr:colOff>50800</xdr:colOff>
      <xdr:row>38</xdr:row>
      <xdr:rowOff>14158</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a:off x="6972300" y="6384356"/>
          <a:ext cx="889000" cy="1449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2915</xdr:rowOff>
    </xdr:from>
    <xdr:to>
      <xdr:col>41</xdr:col>
      <xdr:colOff>101600</xdr:colOff>
      <xdr:row>37</xdr:row>
      <xdr:rowOff>104515</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7810500" y="6346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35</xdr:row>
      <xdr:rowOff>121042</xdr:rowOff>
    </xdr:from>
    <xdr:ext cx="599010"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7561795" y="61217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11932</xdr:rowOff>
    </xdr:from>
    <xdr:to>
      <xdr:col>36</xdr:col>
      <xdr:colOff>165100</xdr:colOff>
      <xdr:row>36</xdr:row>
      <xdr:rowOff>113532</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6921500" y="6184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130059</xdr:rowOff>
    </xdr:from>
    <xdr:ext cx="59901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6672795" y="59593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337,137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23651</xdr:rowOff>
    </xdr:from>
    <xdr:to>
      <xdr:col>55</xdr:col>
      <xdr:colOff>50800</xdr:colOff>
      <xdr:row>37</xdr:row>
      <xdr:rowOff>125251</xdr:rowOff>
    </xdr:to>
    <xdr:sp macro="" textlink="">
      <xdr:nvSpPr>
        <xdr:cNvPr id="309" name="楕円 308">
          <a:extLst>
            <a:ext uri="{FF2B5EF4-FFF2-40B4-BE49-F238E27FC236}">
              <a16:creationId xmlns:a16="http://schemas.microsoft.com/office/drawing/2014/main" id="{00000000-0008-0000-0600-000035010000}"/>
            </a:ext>
          </a:extLst>
        </xdr:cNvPr>
        <xdr:cNvSpPr/>
      </xdr:nvSpPr>
      <xdr:spPr>
        <a:xfrm>
          <a:off x="10426700" y="63673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2078</xdr:rowOff>
    </xdr:from>
    <xdr:ext cx="599010" cy="259045"/>
    <xdr:sp macro="" textlink="">
      <xdr:nvSpPr>
        <xdr:cNvPr id="310" name="補助費等該当値テキスト">
          <a:extLst>
            <a:ext uri="{FF2B5EF4-FFF2-40B4-BE49-F238E27FC236}">
              <a16:creationId xmlns:a16="http://schemas.microsoft.com/office/drawing/2014/main" id="{00000000-0008-0000-0600-000036010000}"/>
            </a:ext>
          </a:extLst>
        </xdr:cNvPr>
        <xdr:cNvSpPr txBox="1"/>
      </xdr:nvSpPr>
      <xdr:spPr>
        <a:xfrm>
          <a:off x="10528300" y="63457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224,960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111816</xdr:rowOff>
    </xdr:from>
    <xdr:to>
      <xdr:col>50</xdr:col>
      <xdr:colOff>165100</xdr:colOff>
      <xdr:row>38</xdr:row>
      <xdr:rowOff>41966</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9588500" y="6455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38</xdr:row>
      <xdr:rowOff>33093</xdr:rowOff>
    </xdr:from>
    <xdr:ext cx="59901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9339795" y="65481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100789</xdr:rowOff>
    </xdr:from>
    <xdr:to>
      <xdr:col>46</xdr:col>
      <xdr:colOff>38100</xdr:colOff>
      <xdr:row>38</xdr:row>
      <xdr:rowOff>30939</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8699500" y="6444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38</xdr:row>
      <xdr:rowOff>22066</xdr:rowOff>
    </xdr:from>
    <xdr:ext cx="59901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8450795" y="65371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134808</xdr:rowOff>
    </xdr:from>
    <xdr:to>
      <xdr:col>41</xdr:col>
      <xdr:colOff>101600</xdr:colOff>
      <xdr:row>38</xdr:row>
      <xdr:rowOff>64957</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7810500" y="6478458"/>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38</xdr:row>
      <xdr:rowOff>56085</xdr:rowOff>
    </xdr:from>
    <xdr:ext cx="59901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7561795" y="65711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161356</xdr:rowOff>
    </xdr:from>
    <xdr:to>
      <xdr:col>36</xdr:col>
      <xdr:colOff>165100</xdr:colOff>
      <xdr:row>37</xdr:row>
      <xdr:rowOff>91506</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6921500" y="6333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37</xdr:row>
      <xdr:rowOff>82633</xdr:rowOff>
    </xdr:from>
    <xdr:ext cx="599010"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6672795" y="64262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98,270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00000000-0008-0000-06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9" name="直線コネクタ 328">
          <a:extLst>
            <a:ext uri="{FF2B5EF4-FFF2-40B4-BE49-F238E27FC236}">
              <a16:creationId xmlns:a16="http://schemas.microsoft.com/office/drawing/2014/main" id="{00000000-0008-0000-0600-000049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53</xdr:row>
      <xdr:rowOff>168927</xdr:rowOff>
    </xdr:from>
    <xdr:ext cx="685572"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5918428" y="925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51</xdr:row>
      <xdr:rowOff>130827</xdr:rowOff>
    </xdr:from>
    <xdr:ext cx="685572"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5918428"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92727</xdr:rowOff>
    </xdr:from>
    <xdr:ext cx="685572"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5918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普通建設事業費グラフ枠">
          <a:extLst>
            <a:ext uri="{FF2B5EF4-FFF2-40B4-BE49-F238E27FC236}">
              <a16:creationId xmlns:a16="http://schemas.microsoft.com/office/drawing/2014/main" id="{00000000-0008-0000-06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137633</xdr:rowOff>
    </xdr:from>
    <xdr:to>
      <xdr:col>54</xdr:col>
      <xdr:colOff>189865</xdr:colOff>
      <xdr:row>59</xdr:row>
      <xdr:rowOff>22999</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flipV="1">
          <a:off x="10475595" y="8881583"/>
          <a:ext cx="1270" cy="12569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26826</xdr:rowOff>
    </xdr:from>
    <xdr:ext cx="534377" cy="259045"/>
    <xdr:sp macro="" textlink="">
      <xdr:nvSpPr>
        <xdr:cNvPr id="343" name="普通建設事業費最小値テキスト">
          <a:extLst>
            <a:ext uri="{FF2B5EF4-FFF2-40B4-BE49-F238E27FC236}">
              <a16:creationId xmlns:a16="http://schemas.microsoft.com/office/drawing/2014/main" id="{00000000-0008-0000-0600-000057010000}"/>
            </a:ext>
          </a:extLst>
        </xdr:cNvPr>
        <xdr:cNvSpPr txBox="1"/>
      </xdr:nvSpPr>
      <xdr:spPr>
        <a:xfrm>
          <a:off x="10528300" y="101423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22999</xdr:rowOff>
    </xdr:from>
    <xdr:to>
      <xdr:col>55</xdr:col>
      <xdr:colOff>88900</xdr:colOff>
      <xdr:row>59</xdr:row>
      <xdr:rowOff>22999</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101385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84310</xdr:rowOff>
    </xdr:from>
    <xdr:ext cx="690189" cy="259045"/>
    <xdr:sp macro="" textlink="">
      <xdr:nvSpPr>
        <xdr:cNvPr id="345" name="普通建設事業費最大値テキスト">
          <a:extLst>
            <a:ext uri="{FF2B5EF4-FFF2-40B4-BE49-F238E27FC236}">
              <a16:creationId xmlns:a16="http://schemas.microsoft.com/office/drawing/2014/main" id="{00000000-0008-0000-0600-000059010000}"/>
            </a:ext>
          </a:extLst>
        </xdr:cNvPr>
        <xdr:cNvSpPr txBox="1"/>
      </xdr:nvSpPr>
      <xdr:spPr>
        <a:xfrm>
          <a:off x="10528300" y="865681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1,677,713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137633</xdr:rowOff>
    </xdr:from>
    <xdr:to>
      <xdr:col>55</xdr:col>
      <xdr:colOff>88900</xdr:colOff>
      <xdr:row>51</xdr:row>
      <xdr:rowOff>137633</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10388600" y="88815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59</xdr:row>
      <xdr:rowOff>22999</xdr:rowOff>
    </xdr:from>
    <xdr:to>
      <xdr:col>55</xdr:col>
      <xdr:colOff>0</xdr:colOff>
      <xdr:row>59</xdr:row>
      <xdr:rowOff>39693</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flipV="1">
          <a:off x="9639300" y="10138549"/>
          <a:ext cx="838200" cy="166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136279</xdr:rowOff>
    </xdr:from>
    <xdr:ext cx="599010" cy="259045"/>
    <xdr:sp macro="" textlink="">
      <xdr:nvSpPr>
        <xdr:cNvPr id="348" name="普通建設事業費平均値テキスト">
          <a:extLst>
            <a:ext uri="{FF2B5EF4-FFF2-40B4-BE49-F238E27FC236}">
              <a16:creationId xmlns:a16="http://schemas.microsoft.com/office/drawing/2014/main" id="{00000000-0008-0000-0600-00005C010000}"/>
            </a:ext>
          </a:extLst>
        </xdr:cNvPr>
        <xdr:cNvSpPr txBox="1"/>
      </xdr:nvSpPr>
      <xdr:spPr>
        <a:xfrm>
          <a:off x="10528300" y="973747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292,845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113402</xdr:rowOff>
    </xdr:from>
    <xdr:to>
      <xdr:col>55</xdr:col>
      <xdr:colOff>50800</xdr:colOff>
      <xdr:row>58</xdr:row>
      <xdr:rowOff>43552</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10426700" y="9886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31326</xdr:rowOff>
    </xdr:from>
    <xdr:to>
      <xdr:col>50</xdr:col>
      <xdr:colOff>114300</xdr:colOff>
      <xdr:row>59</xdr:row>
      <xdr:rowOff>39693</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8750300" y="10146876"/>
          <a:ext cx="889000" cy="83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111500</xdr:rowOff>
    </xdr:from>
    <xdr:to>
      <xdr:col>50</xdr:col>
      <xdr:colOff>165100</xdr:colOff>
      <xdr:row>58</xdr:row>
      <xdr:rowOff>41650</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9588500" y="9884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58177</xdr:rowOff>
    </xdr:from>
    <xdr:ext cx="599010"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9339795" y="96593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295,341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59</xdr:row>
      <xdr:rowOff>11981</xdr:rowOff>
    </xdr:from>
    <xdr:to>
      <xdr:col>45</xdr:col>
      <xdr:colOff>177800</xdr:colOff>
      <xdr:row>59</xdr:row>
      <xdr:rowOff>31326</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7861300" y="10127531"/>
          <a:ext cx="889000" cy="193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121471</xdr:rowOff>
    </xdr:from>
    <xdr:to>
      <xdr:col>46</xdr:col>
      <xdr:colOff>38100</xdr:colOff>
      <xdr:row>58</xdr:row>
      <xdr:rowOff>51621</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8699500" y="9894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68148</xdr:rowOff>
    </xdr:from>
    <xdr:ext cx="599010"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8450795" y="9669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282,256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80950</xdr:rowOff>
    </xdr:from>
    <xdr:to>
      <xdr:col>41</xdr:col>
      <xdr:colOff>50800</xdr:colOff>
      <xdr:row>59</xdr:row>
      <xdr:rowOff>11981</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a:off x="6972300" y="10025050"/>
          <a:ext cx="889000" cy="102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125120</xdr:rowOff>
    </xdr:from>
    <xdr:to>
      <xdr:col>41</xdr:col>
      <xdr:colOff>101600</xdr:colOff>
      <xdr:row>58</xdr:row>
      <xdr:rowOff>55270</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7810500" y="9897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71797</xdr:rowOff>
    </xdr:from>
    <xdr:ext cx="599010"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7561795" y="96729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277,467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107162</xdr:rowOff>
    </xdr:from>
    <xdr:to>
      <xdr:col>36</xdr:col>
      <xdr:colOff>165100</xdr:colOff>
      <xdr:row>58</xdr:row>
      <xdr:rowOff>37312</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6921500" y="9879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53839</xdr:rowOff>
    </xdr:from>
    <xdr:ext cx="59901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6672795" y="96550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143649</xdr:rowOff>
    </xdr:from>
    <xdr:to>
      <xdr:col>55</xdr:col>
      <xdr:colOff>50800</xdr:colOff>
      <xdr:row>59</xdr:row>
      <xdr:rowOff>73799</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10426700" y="100877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58576</xdr:rowOff>
    </xdr:from>
    <xdr:ext cx="534377" cy="259045"/>
    <xdr:sp macro="" textlink="">
      <xdr:nvSpPr>
        <xdr:cNvPr id="367" name="普通建設事業費該当値テキスト">
          <a:extLst>
            <a:ext uri="{FF2B5EF4-FFF2-40B4-BE49-F238E27FC236}">
              <a16:creationId xmlns:a16="http://schemas.microsoft.com/office/drawing/2014/main" id="{00000000-0008-0000-0600-00006F010000}"/>
            </a:ext>
          </a:extLst>
        </xdr:cNvPr>
        <xdr:cNvSpPr txBox="1"/>
      </xdr:nvSpPr>
      <xdr:spPr>
        <a:xfrm>
          <a:off x="10528300" y="100026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160343</xdr:rowOff>
    </xdr:from>
    <xdr:to>
      <xdr:col>50</xdr:col>
      <xdr:colOff>165100</xdr:colOff>
      <xdr:row>59</xdr:row>
      <xdr:rowOff>90493</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9588500" y="10104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59</xdr:row>
      <xdr:rowOff>81620</xdr:rowOff>
    </xdr:from>
    <xdr:ext cx="469744"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9404428" y="101971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151976</xdr:rowOff>
    </xdr:from>
    <xdr:to>
      <xdr:col>46</xdr:col>
      <xdr:colOff>38100</xdr:colOff>
      <xdr:row>59</xdr:row>
      <xdr:rowOff>82126</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8699500" y="10096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59</xdr:row>
      <xdr:rowOff>73253</xdr:rowOff>
    </xdr:from>
    <xdr:ext cx="534377"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483111" y="10188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132631</xdr:rowOff>
    </xdr:from>
    <xdr:to>
      <xdr:col>41</xdr:col>
      <xdr:colOff>101600</xdr:colOff>
      <xdr:row>59</xdr:row>
      <xdr:rowOff>62781</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7810500" y="100767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59</xdr:row>
      <xdr:rowOff>53908</xdr:rowOff>
    </xdr:from>
    <xdr:ext cx="534377"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7594111" y="101694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30150</xdr:rowOff>
    </xdr:from>
    <xdr:to>
      <xdr:col>36</xdr:col>
      <xdr:colOff>165100</xdr:colOff>
      <xdr:row>58</xdr:row>
      <xdr:rowOff>131750</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6921500" y="9974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58</xdr:row>
      <xdr:rowOff>122877</xdr:rowOff>
    </xdr:from>
    <xdr:ext cx="599010"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6672795" y="100669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30,772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69</xdr:row>
      <xdr:rowOff>92727</xdr:rowOff>
    </xdr:from>
    <xdr:ext cx="685572"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5918428" y="1192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普通建設事業費 （ うち新規整備　）グラフ枠">
          <a:extLst>
            <a:ext uri="{FF2B5EF4-FFF2-40B4-BE49-F238E27FC236}">
              <a16:creationId xmlns:a16="http://schemas.microsoft.com/office/drawing/2014/main" id="{00000000-0008-0000-06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139998</xdr:rowOff>
    </xdr:from>
    <xdr:to>
      <xdr:col>54</xdr:col>
      <xdr:colOff>189865</xdr:colOff>
      <xdr:row>79</xdr:row>
      <xdr:rowOff>44450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10475595" y="12141498"/>
          <a:ext cx="1270" cy="14475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0" name="普通建設事業費 （ うち新規整備　）最小値テキスト">
          <a:extLst>
            <a:ext uri="{FF2B5EF4-FFF2-40B4-BE49-F238E27FC236}">
              <a16:creationId xmlns:a16="http://schemas.microsoft.com/office/drawing/2014/main" id="{00000000-0008-0000-0600-000090010000}"/>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86675</xdr:rowOff>
    </xdr:from>
    <xdr:ext cx="690189" cy="259045"/>
    <xdr:sp macro="" textlink="">
      <xdr:nvSpPr>
        <xdr:cNvPr id="402" name="普通建設事業費 （ うち新規整備　）最大値テキスト">
          <a:extLst>
            <a:ext uri="{FF2B5EF4-FFF2-40B4-BE49-F238E27FC236}">
              <a16:creationId xmlns:a16="http://schemas.microsoft.com/office/drawing/2014/main" id="{00000000-0008-0000-0600-000092010000}"/>
            </a:ext>
          </a:extLst>
        </xdr:cNvPr>
        <xdr:cNvSpPr txBox="1"/>
      </xdr:nvSpPr>
      <xdr:spPr>
        <a:xfrm>
          <a:off x="10528300" y="1191672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1,139,765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139998</xdr:rowOff>
    </xdr:from>
    <xdr:to>
      <xdr:col>55</xdr:col>
      <xdr:colOff>88900</xdr:colOff>
      <xdr:row>70</xdr:row>
      <xdr:rowOff>139998</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21414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33679</xdr:rowOff>
    </xdr:from>
    <xdr:to>
      <xdr:col>55</xdr:col>
      <xdr:colOff>0</xdr:colOff>
      <xdr:row>79</xdr:row>
      <xdr:rowOff>38503</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flipV="1">
          <a:off x="9639300" y="13578229"/>
          <a:ext cx="838200" cy="48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98768</xdr:rowOff>
    </xdr:from>
    <xdr:ext cx="534377" cy="259045"/>
    <xdr:sp macro="" textlink="">
      <xdr:nvSpPr>
        <xdr:cNvPr id="405" name="普通建設事業費 （ うち新規整備　）平均値テキスト">
          <a:extLst>
            <a:ext uri="{FF2B5EF4-FFF2-40B4-BE49-F238E27FC236}">
              <a16:creationId xmlns:a16="http://schemas.microsoft.com/office/drawing/2014/main" id="{00000000-0008-0000-0600-000095010000}"/>
            </a:ext>
          </a:extLst>
        </xdr:cNvPr>
        <xdr:cNvSpPr txBox="1"/>
      </xdr:nvSpPr>
      <xdr:spPr>
        <a:xfrm>
          <a:off x="10528300" y="133004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75891</xdr:rowOff>
    </xdr:from>
    <xdr:to>
      <xdr:col>55</xdr:col>
      <xdr:colOff>50800</xdr:colOff>
      <xdr:row>79</xdr:row>
      <xdr:rowOff>6041</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10426700" y="134489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32910</xdr:rowOff>
    </xdr:from>
    <xdr:to>
      <xdr:col>50</xdr:col>
      <xdr:colOff>114300</xdr:colOff>
      <xdr:row>79</xdr:row>
      <xdr:rowOff>38503</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a:off x="8750300" y="13577460"/>
          <a:ext cx="889000" cy="55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76056</xdr:rowOff>
    </xdr:from>
    <xdr:to>
      <xdr:col>50</xdr:col>
      <xdr:colOff>165100</xdr:colOff>
      <xdr:row>79</xdr:row>
      <xdr:rowOff>6206</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9588500" y="134491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22733</xdr:rowOff>
    </xdr:from>
    <xdr:ext cx="534377"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9372111" y="132243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27567</xdr:rowOff>
    </xdr:from>
    <xdr:to>
      <xdr:col>45</xdr:col>
      <xdr:colOff>177800</xdr:colOff>
      <xdr:row>79</xdr:row>
      <xdr:rowOff>32910</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a:off x="7861300" y="13572117"/>
          <a:ext cx="889000" cy="5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65867</xdr:rowOff>
    </xdr:from>
    <xdr:to>
      <xdr:col>46</xdr:col>
      <xdr:colOff>38100</xdr:colOff>
      <xdr:row>78</xdr:row>
      <xdr:rowOff>167467</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8699500" y="134389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12544</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8483111" y="132141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9240</xdr:rowOff>
    </xdr:from>
    <xdr:to>
      <xdr:col>41</xdr:col>
      <xdr:colOff>50800</xdr:colOff>
      <xdr:row>79</xdr:row>
      <xdr:rowOff>27567</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a:off x="6972300" y="13382340"/>
          <a:ext cx="889000" cy="1897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79440</xdr:rowOff>
    </xdr:from>
    <xdr:to>
      <xdr:col>41</xdr:col>
      <xdr:colOff>101600</xdr:colOff>
      <xdr:row>79</xdr:row>
      <xdr:rowOff>9590</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7810500" y="13452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26117</xdr:rowOff>
    </xdr:from>
    <xdr:ext cx="534377"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7594111" y="132277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64021</xdr:rowOff>
    </xdr:from>
    <xdr:to>
      <xdr:col>36</xdr:col>
      <xdr:colOff>165100</xdr:colOff>
      <xdr:row>78</xdr:row>
      <xdr:rowOff>165621</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6921500" y="13437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156748</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05111" y="135298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154329</xdr:rowOff>
    </xdr:from>
    <xdr:to>
      <xdr:col>55</xdr:col>
      <xdr:colOff>50800</xdr:colOff>
      <xdr:row>79</xdr:row>
      <xdr:rowOff>84479</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10426700" y="13527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69256</xdr:rowOff>
    </xdr:from>
    <xdr:ext cx="469744" cy="259045"/>
    <xdr:sp macro="" textlink="">
      <xdr:nvSpPr>
        <xdr:cNvPr id="424" name="普通建設事業費 （ うち新規整備　）該当値テキスト">
          <a:extLst>
            <a:ext uri="{FF2B5EF4-FFF2-40B4-BE49-F238E27FC236}">
              <a16:creationId xmlns:a16="http://schemas.microsoft.com/office/drawing/2014/main" id="{00000000-0008-0000-0600-0000A8010000}"/>
            </a:ext>
          </a:extLst>
        </xdr:cNvPr>
        <xdr:cNvSpPr txBox="1"/>
      </xdr:nvSpPr>
      <xdr:spPr>
        <a:xfrm>
          <a:off x="10528300" y="13442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159153</xdr:rowOff>
    </xdr:from>
    <xdr:to>
      <xdr:col>50</xdr:col>
      <xdr:colOff>165100</xdr:colOff>
      <xdr:row>79</xdr:row>
      <xdr:rowOff>89303</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9588500" y="135322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80430</xdr:rowOff>
    </xdr:from>
    <xdr:ext cx="469744"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9404428" y="136249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153560</xdr:rowOff>
    </xdr:from>
    <xdr:to>
      <xdr:col>46</xdr:col>
      <xdr:colOff>38100</xdr:colOff>
      <xdr:row>79</xdr:row>
      <xdr:rowOff>83710</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8699500" y="13526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74837</xdr:rowOff>
    </xdr:from>
    <xdr:ext cx="469744"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8515428" y="13619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148217</xdr:rowOff>
    </xdr:from>
    <xdr:to>
      <xdr:col>41</xdr:col>
      <xdr:colOff>101600</xdr:colOff>
      <xdr:row>79</xdr:row>
      <xdr:rowOff>78367</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7810500" y="135213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79</xdr:row>
      <xdr:rowOff>69494</xdr:rowOff>
    </xdr:from>
    <xdr:ext cx="534377"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7594111" y="13614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129890</xdr:rowOff>
    </xdr:from>
    <xdr:to>
      <xdr:col>36</xdr:col>
      <xdr:colOff>165100</xdr:colOff>
      <xdr:row>78</xdr:row>
      <xdr:rowOff>60040</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6921500" y="13331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76</xdr:row>
      <xdr:rowOff>76567</xdr:rowOff>
    </xdr:from>
    <xdr:ext cx="599010"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6672795" y="131067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149/151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35577</xdr:rowOff>
    </xdr:from>
    <xdr:ext cx="595419"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008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92727</xdr:rowOff>
    </xdr:from>
    <xdr:ext cx="685572"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5918428" y="1535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5" name="普通建設事業費 （ うち更新整備　）グラフ枠">
          <a:extLst>
            <a:ext uri="{FF2B5EF4-FFF2-40B4-BE49-F238E27FC236}">
              <a16:creationId xmlns:a16="http://schemas.microsoft.com/office/drawing/2014/main" id="{00000000-0008-0000-0600-0000C7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69783</xdr:rowOff>
    </xdr:from>
    <xdr:to>
      <xdr:col>54</xdr:col>
      <xdr:colOff>189865</xdr:colOff>
      <xdr:row>99</xdr:row>
      <xdr:rowOff>44450</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flipV="1">
          <a:off x="10475595" y="15671733"/>
          <a:ext cx="1270" cy="13462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48277</xdr:rowOff>
    </xdr:from>
    <xdr:ext cx="249299" cy="259045"/>
    <xdr:sp macro="" textlink="">
      <xdr:nvSpPr>
        <xdr:cNvPr id="457" name="普通建設事業費 （ うち更新整備　）最小値テキスト">
          <a:extLst>
            <a:ext uri="{FF2B5EF4-FFF2-40B4-BE49-F238E27FC236}">
              <a16:creationId xmlns:a16="http://schemas.microsoft.com/office/drawing/2014/main" id="{00000000-0008-0000-0600-0000C9010000}"/>
            </a:ext>
          </a:extLst>
        </xdr:cNvPr>
        <xdr:cNvSpPr txBox="1"/>
      </xdr:nvSpPr>
      <xdr:spPr>
        <a:xfrm>
          <a:off x="10528300" y="17021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44450</xdr:rowOff>
    </xdr:from>
    <xdr:to>
      <xdr:col>55</xdr:col>
      <xdr:colOff>88900</xdr:colOff>
      <xdr:row>99</xdr:row>
      <xdr:rowOff>44450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10388600" y="1701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16460</xdr:rowOff>
    </xdr:from>
    <xdr:ext cx="690189" cy="259045"/>
    <xdr:sp macro="" textlink="">
      <xdr:nvSpPr>
        <xdr:cNvPr id="459" name="普通建設事業費 （ うち更新整備　）最大値テキスト">
          <a:extLst>
            <a:ext uri="{FF2B5EF4-FFF2-40B4-BE49-F238E27FC236}">
              <a16:creationId xmlns:a16="http://schemas.microsoft.com/office/drawing/2014/main" id="{00000000-0008-0000-0600-0000CB010000}"/>
            </a:ext>
          </a:extLst>
        </xdr:cNvPr>
        <xdr:cNvSpPr txBox="1"/>
      </xdr:nvSpPr>
      <xdr:spPr>
        <a:xfrm>
          <a:off x="10528300" y="1544696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1,060,052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69783</xdr:rowOff>
    </xdr:from>
    <xdr:to>
      <xdr:col>55</xdr:col>
      <xdr:colOff>88900</xdr:colOff>
      <xdr:row>91</xdr:row>
      <xdr:rowOff>69783</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10388600" y="156717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99</xdr:row>
      <xdr:rowOff>24958</xdr:rowOff>
    </xdr:from>
    <xdr:to>
      <xdr:col>55</xdr:col>
      <xdr:colOff>0</xdr:colOff>
      <xdr:row>99</xdr:row>
      <xdr:rowOff>43045</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flipV="1">
          <a:off x="9639300" y="16998508"/>
          <a:ext cx="838200" cy="18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129836</xdr:rowOff>
    </xdr:from>
    <xdr:ext cx="599010" cy="259045"/>
    <xdr:sp macro="" textlink="">
      <xdr:nvSpPr>
        <xdr:cNvPr id="462" name="普通建設事業費 （ うち更新整備　）平均値テキスト">
          <a:extLst>
            <a:ext uri="{FF2B5EF4-FFF2-40B4-BE49-F238E27FC236}">
              <a16:creationId xmlns:a16="http://schemas.microsoft.com/office/drawing/2014/main" id="{00000000-0008-0000-0600-0000CE010000}"/>
            </a:ext>
          </a:extLst>
        </xdr:cNvPr>
        <xdr:cNvSpPr txBox="1"/>
      </xdr:nvSpPr>
      <xdr:spPr>
        <a:xfrm>
          <a:off x="10528300" y="165890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180,780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106959</xdr:rowOff>
    </xdr:from>
    <xdr:to>
      <xdr:col>55</xdr:col>
      <xdr:colOff>50800</xdr:colOff>
      <xdr:row>98</xdr:row>
      <xdr:rowOff>37109</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10426700" y="16737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99</xdr:row>
      <xdr:rowOff>35906</xdr:rowOff>
    </xdr:from>
    <xdr:to>
      <xdr:col>50</xdr:col>
      <xdr:colOff>114300</xdr:colOff>
      <xdr:row>99</xdr:row>
      <xdr:rowOff>43045</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a:off x="8750300" y="17009456"/>
          <a:ext cx="889000" cy="71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105231</xdr:rowOff>
    </xdr:from>
    <xdr:to>
      <xdr:col>50</xdr:col>
      <xdr:colOff>165100</xdr:colOff>
      <xdr:row>98</xdr:row>
      <xdr:rowOff>35381</xdr:rowOff>
    </xdr:to>
    <xdr:sp macro="" textlink="">
      <xdr:nvSpPr>
        <xdr:cNvPr id="465" name="フローチャート: 判断 464">
          <a:extLst>
            <a:ext uri="{FF2B5EF4-FFF2-40B4-BE49-F238E27FC236}">
              <a16:creationId xmlns:a16="http://schemas.microsoft.com/office/drawing/2014/main" id="{00000000-0008-0000-0600-0000D1010000}"/>
            </a:ext>
          </a:extLst>
        </xdr:cNvPr>
        <xdr:cNvSpPr/>
      </xdr:nvSpPr>
      <xdr:spPr>
        <a:xfrm>
          <a:off x="9588500" y="167358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96</xdr:row>
      <xdr:rowOff>51908</xdr:rowOff>
    </xdr:from>
    <xdr:ext cx="599010" cy="259045"/>
    <xdr:sp macro="" textlink="">
      <xdr:nvSpPr>
        <xdr:cNvPr id="466" name="テキスト ボックス 465">
          <a:extLst>
            <a:ext uri="{FF2B5EF4-FFF2-40B4-BE49-F238E27FC236}">
              <a16:creationId xmlns:a16="http://schemas.microsoft.com/office/drawing/2014/main" id="{00000000-0008-0000-0600-0000D2010000}"/>
            </a:ext>
          </a:extLst>
        </xdr:cNvPr>
        <xdr:cNvSpPr txBox="1"/>
      </xdr:nvSpPr>
      <xdr:spPr>
        <a:xfrm>
          <a:off x="9339795" y="165111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99</xdr:row>
      <xdr:rowOff>34337</xdr:rowOff>
    </xdr:from>
    <xdr:to>
      <xdr:col>45</xdr:col>
      <xdr:colOff>177800</xdr:colOff>
      <xdr:row>99</xdr:row>
      <xdr:rowOff>35906</xdr:rowOff>
    </xdr:to>
    <xdr:cxnSp macro="">
      <xdr:nvCxnSpPr>
        <xdr:cNvPr id="467" name="直線コネクタ 466">
          <a:extLst>
            <a:ext uri="{FF2B5EF4-FFF2-40B4-BE49-F238E27FC236}">
              <a16:creationId xmlns:a16="http://schemas.microsoft.com/office/drawing/2014/main" id="{00000000-0008-0000-0600-0000D3010000}"/>
            </a:ext>
          </a:extLst>
        </xdr:cNvPr>
        <xdr:cNvCxnSpPr/>
      </xdr:nvCxnSpPr>
      <xdr:spPr>
        <a:xfrm>
          <a:off x="7861300" y="17007887"/>
          <a:ext cx="889000" cy="15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132541</xdr:rowOff>
    </xdr:from>
    <xdr:to>
      <xdr:col>46</xdr:col>
      <xdr:colOff>38100</xdr:colOff>
      <xdr:row>98</xdr:row>
      <xdr:rowOff>62691</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8699500" y="16763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96</xdr:row>
      <xdr:rowOff>79218</xdr:rowOff>
    </xdr:from>
    <xdr:ext cx="599010"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8450795" y="165384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99</xdr:row>
      <xdr:rowOff>32711</xdr:rowOff>
    </xdr:from>
    <xdr:to>
      <xdr:col>41</xdr:col>
      <xdr:colOff>50800</xdr:colOff>
      <xdr:row>99</xdr:row>
      <xdr:rowOff>34337</xdr:rowOff>
    </xdr:to>
    <xdr:cxnSp macro="">
      <xdr:nvCxnSpPr>
        <xdr:cNvPr id="470" name="直線コネクタ 469">
          <a:extLst>
            <a:ext uri="{FF2B5EF4-FFF2-40B4-BE49-F238E27FC236}">
              <a16:creationId xmlns:a16="http://schemas.microsoft.com/office/drawing/2014/main" id="{00000000-0008-0000-0600-0000D6010000}"/>
            </a:ext>
          </a:extLst>
        </xdr:cNvPr>
        <xdr:cNvCxnSpPr/>
      </xdr:nvCxnSpPr>
      <xdr:spPr>
        <a:xfrm>
          <a:off x="6972300" y="17006261"/>
          <a:ext cx="889000" cy="16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147174</xdr:rowOff>
    </xdr:from>
    <xdr:to>
      <xdr:col>41</xdr:col>
      <xdr:colOff>101600</xdr:colOff>
      <xdr:row>98</xdr:row>
      <xdr:rowOff>77324</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7810500" y="16777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96</xdr:row>
      <xdr:rowOff>93851</xdr:rowOff>
    </xdr:from>
    <xdr:ext cx="59901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7561795" y="165530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108068</xdr:rowOff>
    </xdr:from>
    <xdr:to>
      <xdr:col>36</xdr:col>
      <xdr:colOff>165100</xdr:colOff>
      <xdr:row>98</xdr:row>
      <xdr:rowOff>38218</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6921500" y="16738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96</xdr:row>
      <xdr:rowOff>54745</xdr:rowOff>
    </xdr:from>
    <xdr:ext cx="59901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6672795" y="165139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145608</xdr:rowOff>
    </xdr:from>
    <xdr:to>
      <xdr:col>55</xdr:col>
      <xdr:colOff>50800</xdr:colOff>
      <xdr:row>99</xdr:row>
      <xdr:rowOff>75758</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10426700" y="16947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98</xdr:row>
      <xdr:rowOff>60535</xdr:rowOff>
    </xdr:from>
    <xdr:ext cx="534377" cy="259045"/>
    <xdr:sp macro="" textlink="">
      <xdr:nvSpPr>
        <xdr:cNvPr id="481" name="普通建設事業費 （ うち更新整備　）該当値テキスト">
          <a:extLst>
            <a:ext uri="{FF2B5EF4-FFF2-40B4-BE49-F238E27FC236}">
              <a16:creationId xmlns:a16="http://schemas.microsoft.com/office/drawing/2014/main" id="{00000000-0008-0000-0600-0000E1010000}"/>
            </a:ext>
          </a:extLst>
        </xdr:cNvPr>
        <xdr:cNvSpPr txBox="1"/>
      </xdr:nvSpPr>
      <xdr:spPr>
        <a:xfrm>
          <a:off x="10528300" y="168626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163695</xdr:rowOff>
    </xdr:from>
    <xdr:to>
      <xdr:col>50</xdr:col>
      <xdr:colOff>165100</xdr:colOff>
      <xdr:row>99</xdr:row>
      <xdr:rowOff>93845</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9588500" y="16965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99</xdr:row>
      <xdr:rowOff>84972</xdr:rowOff>
    </xdr:from>
    <xdr:ext cx="469744"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9404428" y="170585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156556</xdr:rowOff>
    </xdr:from>
    <xdr:to>
      <xdr:col>46</xdr:col>
      <xdr:colOff>38100</xdr:colOff>
      <xdr:row>99</xdr:row>
      <xdr:rowOff>86706</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8699500" y="16958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99</xdr:row>
      <xdr:rowOff>77833</xdr:rowOff>
    </xdr:from>
    <xdr:ext cx="469744"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8515428" y="170513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154987</xdr:rowOff>
    </xdr:from>
    <xdr:to>
      <xdr:col>41</xdr:col>
      <xdr:colOff>101600</xdr:colOff>
      <xdr:row>99</xdr:row>
      <xdr:rowOff>85137</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7810500" y="169570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99</xdr:row>
      <xdr:rowOff>76264</xdr:rowOff>
    </xdr:from>
    <xdr:ext cx="469744"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7626428" y="170498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153361</xdr:rowOff>
    </xdr:from>
    <xdr:to>
      <xdr:col>36</xdr:col>
      <xdr:colOff>165100</xdr:colOff>
      <xdr:row>99</xdr:row>
      <xdr:rowOff>83511</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6921500" y="16955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99</xdr:row>
      <xdr:rowOff>74638</xdr:rowOff>
    </xdr:from>
    <xdr:ext cx="469744"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6737428" y="17048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29</xdr:row>
      <xdr:rowOff>92727</xdr:rowOff>
    </xdr:from>
    <xdr:ext cx="685572"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760428" y="506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27</xdr:row>
      <xdr:rowOff>54627</xdr:rowOff>
    </xdr:from>
    <xdr:ext cx="685572"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760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2" name="災害復旧事業費グラフ枠">
          <a:extLst>
            <a:ext uri="{FF2B5EF4-FFF2-40B4-BE49-F238E27FC236}">
              <a16:creationId xmlns:a16="http://schemas.microsoft.com/office/drawing/2014/main" id="{00000000-0008-0000-0600-000000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103759</xdr:rowOff>
    </xdr:from>
    <xdr:to>
      <xdr:col>85</xdr:col>
      <xdr:colOff>126364</xdr:colOff>
      <xdr:row>39</xdr:row>
      <xdr:rowOff>44450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flipV="1">
          <a:off x="16317595" y="5247259"/>
          <a:ext cx="1269" cy="14837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70809</xdr:rowOff>
    </xdr:from>
    <xdr:ext cx="249299" cy="259045"/>
    <xdr:sp macro="" textlink="">
      <xdr:nvSpPr>
        <xdr:cNvPr id="514" name="災害復旧事業費最小値テキスト">
          <a:extLst>
            <a:ext uri="{FF2B5EF4-FFF2-40B4-BE49-F238E27FC236}">
              <a16:creationId xmlns:a16="http://schemas.microsoft.com/office/drawing/2014/main" id="{00000000-0008-0000-0600-000002020000}"/>
            </a:ext>
          </a:extLst>
        </xdr:cNvPr>
        <xdr:cNvSpPr txBox="1"/>
      </xdr:nvSpPr>
      <xdr:spPr>
        <a:xfrm>
          <a:off x="16370300" y="675735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50436</xdr:rowOff>
    </xdr:from>
    <xdr:ext cx="690189" cy="259045"/>
    <xdr:sp macro="" textlink="">
      <xdr:nvSpPr>
        <xdr:cNvPr id="516" name="災害復旧事業費最大値テキスト">
          <a:extLst>
            <a:ext uri="{FF2B5EF4-FFF2-40B4-BE49-F238E27FC236}">
              <a16:creationId xmlns:a16="http://schemas.microsoft.com/office/drawing/2014/main" id="{00000000-0008-0000-0600-000004020000}"/>
            </a:ext>
          </a:extLst>
        </xdr:cNvPr>
        <xdr:cNvSpPr txBox="1"/>
      </xdr:nvSpPr>
      <xdr:spPr>
        <a:xfrm>
          <a:off x="16370300" y="502248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1,168,300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103759</xdr:rowOff>
    </xdr:from>
    <xdr:to>
      <xdr:col>86</xdr:col>
      <xdr:colOff>25400</xdr:colOff>
      <xdr:row>30</xdr:row>
      <xdr:rowOff>103759</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6230600" y="52472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44450</xdr:rowOff>
    </xdr:from>
    <xdr:to>
      <xdr:col>85</xdr:col>
      <xdr:colOff>127000</xdr:colOff>
      <xdr:row>39</xdr:row>
      <xdr:rowOff>44450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5481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159709</xdr:rowOff>
    </xdr:from>
    <xdr:ext cx="534377" cy="259045"/>
    <xdr:sp macro="" textlink="">
      <xdr:nvSpPr>
        <xdr:cNvPr id="519" name="災害復旧事業費平均値テキスト">
          <a:extLst>
            <a:ext uri="{FF2B5EF4-FFF2-40B4-BE49-F238E27FC236}">
              <a16:creationId xmlns:a16="http://schemas.microsoft.com/office/drawing/2014/main" id="{00000000-0008-0000-0600-000007020000}"/>
            </a:ext>
          </a:extLst>
        </xdr:cNvPr>
        <xdr:cNvSpPr txBox="1"/>
      </xdr:nvSpPr>
      <xdr:spPr>
        <a:xfrm>
          <a:off x="16370300" y="65033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22,258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136832</xdr:rowOff>
    </xdr:from>
    <xdr:to>
      <xdr:col>85</xdr:col>
      <xdr:colOff>177800</xdr:colOff>
      <xdr:row>39</xdr:row>
      <xdr:rowOff>66982</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6268700" y="6651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44450</xdr:rowOff>
    </xdr:from>
    <xdr:to>
      <xdr:col>81</xdr:col>
      <xdr:colOff>50800</xdr:colOff>
      <xdr:row>39</xdr:row>
      <xdr:rowOff>44450</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4592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132548</xdr:rowOff>
    </xdr:from>
    <xdr:to>
      <xdr:col>81</xdr:col>
      <xdr:colOff>101600</xdr:colOff>
      <xdr:row>39</xdr:row>
      <xdr:rowOff>62698</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5430500" y="66476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79225</xdr:rowOff>
    </xdr:from>
    <xdr:ext cx="534377"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5214111" y="64228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44450</xdr:rowOff>
    </xdr:from>
    <xdr:to>
      <xdr:col>76</xdr:col>
      <xdr:colOff>114300</xdr:colOff>
      <xdr:row>39</xdr:row>
      <xdr:rowOff>44450</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a:off x="13703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131738</xdr:rowOff>
    </xdr:from>
    <xdr:to>
      <xdr:col>76</xdr:col>
      <xdr:colOff>165100</xdr:colOff>
      <xdr:row>39</xdr:row>
      <xdr:rowOff>61888</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4541500" y="6646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78415</xdr:rowOff>
    </xdr:from>
    <xdr:ext cx="534377"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4325111" y="64220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44450</xdr:rowOff>
    </xdr:from>
    <xdr:to>
      <xdr:col>71</xdr:col>
      <xdr:colOff>177800</xdr:colOff>
      <xdr:row>39</xdr:row>
      <xdr:rowOff>44450</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281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133103</xdr:rowOff>
    </xdr:from>
    <xdr:to>
      <xdr:col>72</xdr:col>
      <xdr:colOff>38100</xdr:colOff>
      <xdr:row>39</xdr:row>
      <xdr:rowOff>63253</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3652500" y="6648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79779</xdr:rowOff>
    </xdr:from>
    <xdr:ext cx="534377"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3436111" y="6423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135147</xdr:rowOff>
    </xdr:from>
    <xdr:to>
      <xdr:col>67</xdr:col>
      <xdr:colOff>101600</xdr:colOff>
      <xdr:row>39</xdr:row>
      <xdr:rowOff>65297</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2763500" y="66502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81824</xdr:rowOff>
    </xdr:from>
    <xdr:ext cx="534377"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2547111" y="64254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165100</xdr:rowOff>
    </xdr:from>
    <xdr:to>
      <xdr:col>85</xdr:col>
      <xdr:colOff>177800</xdr:colOff>
      <xdr:row>39</xdr:row>
      <xdr:rowOff>95250</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6268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115259</xdr:rowOff>
    </xdr:from>
    <xdr:ext cx="249299" cy="259045"/>
    <xdr:sp macro="" textlink="">
      <xdr:nvSpPr>
        <xdr:cNvPr id="538" name="災害復旧事業費該当値テキスト">
          <a:extLst>
            <a:ext uri="{FF2B5EF4-FFF2-40B4-BE49-F238E27FC236}">
              <a16:creationId xmlns:a16="http://schemas.microsoft.com/office/drawing/2014/main" id="{00000000-0008-0000-0600-00001A020000}"/>
            </a:ext>
          </a:extLst>
        </xdr:cNvPr>
        <xdr:cNvSpPr txBox="1"/>
      </xdr:nvSpPr>
      <xdr:spPr>
        <a:xfrm>
          <a:off x="16370300" y="663035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165100</xdr:rowOff>
    </xdr:from>
    <xdr:to>
      <xdr:col>81</xdr:col>
      <xdr:colOff>101600</xdr:colOff>
      <xdr:row>39</xdr:row>
      <xdr:rowOff>95250</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5430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86377</xdr:rowOff>
    </xdr:from>
    <xdr:ext cx="249299"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5356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165100</xdr:rowOff>
    </xdr:from>
    <xdr:to>
      <xdr:col>76</xdr:col>
      <xdr:colOff>165100</xdr:colOff>
      <xdr:row>39</xdr:row>
      <xdr:rowOff>95250</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4541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86377</xdr:rowOff>
    </xdr:from>
    <xdr:ext cx="249299"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4467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165100</xdr:rowOff>
    </xdr:from>
    <xdr:to>
      <xdr:col>72</xdr:col>
      <xdr:colOff>38100</xdr:colOff>
      <xdr:row>39</xdr:row>
      <xdr:rowOff>95250</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365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86377</xdr:rowOff>
    </xdr:from>
    <xdr:ext cx="249299"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357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165100</xdr:rowOff>
    </xdr:from>
    <xdr:to>
      <xdr:col>67</xdr:col>
      <xdr:colOff>101600</xdr:colOff>
      <xdr:row>39</xdr:row>
      <xdr:rowOff>95250</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276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86377</xdr:rowOff>
    </xdr:from>
    <xdr:ext cx="249299"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68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6" name="直線コネクタ 555">
          <a:extLst>
            <a:ext uri="{FF2B5EF4-FFF2-40B4-BE49-F238E27FC236}">
              <a16:creationId xmlns:a16="http://schemas.microsoft.com/office/drawing/2014/main" id="{00000000-0008-0000-0600-00002C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56</xdr:row>
      <xdr:rowOff>144434</xdr:rowOff>
    </xdr:from>
    <xdr:ext cx="467179" cy="259045"/>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1978821" y="9745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54</xdr:row>
      <xdr:rowOff>160762</xdr:rowOff>
    </xdr:from>
    <xdr:ext cx="467179" cy="259045"/>
    <xdr:sp macro="" textlink="">
      <xdr:nvSpPr>
        <xdr:cNvPr id="562" name="テキスト ボックス 561">
          <a:extLst>
            <a:ext uri="{FF2B5EF4-FFF2-40B4-BE49-F238E27FC236}">
              <a16:creationId xmlns:a16="http://schemas.microsoft.com/office/drawing/2014/main" id="{00000000-0008-0000-0600-000032020000}"/>
            </a:ext>
          </a:extLst>
        </xdr:cNvPr>
        <xdr:cNvSpPr txBox="1"/>
      </xdr:nvSpPr>
      <xdr:spPr>
        <a:xfrm>
          <a:off x="11978821" y="9419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53</xdr:row>
      <xdr:rowOff>5642</xdr:rowOff>
    </xdr:from>
    <xdr:ext cx="467179" cy="259045"/>
    <xdr:sp macro="" textlink="">
      <xdr:nvSpPr>
        <xdr:cNvPr id="564" name="テキスト ボックス 563">
          <a:extLst>
            <a:ext uri="{FF2B5EF4-FFF2-40B4-BE49-F238E27FC236}">
              <a16:creationId xmlns:a16="http://schemas.microsoft.com/office/drawing/2014/main" id="{00000000-0008-0000-0600-000034020000}"/>
            </a:ext>
          </a:extLst>
        </xdr:cNvPr>
        <xdr:cNvSpPr txBox="1"/>
      </xdr:nvSpPr>
      <xdr:spPr>
        <a:xfrm>
          <a:off x="11978821" y="9092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51</xdr:row>
      <xdr:rowOff>21970</xdr:rowOff>
    </xdr:from>
    <xdr:ext cx="467179" cy="259045"/>
    <xdr:sp macro="" textlink="">
      <xdr:nvSpPr>
        <xdr:cNvPr id="566" name="テキスト ボックス 565">
          <a:extLst>
            <a:ext uri="{FF2B5EF4-FFF2-40B4-BE49-F238E27FC236}">
              <a16:creationId xmlns:a16="http://schemas.microsoft.com/office/drawing/2014/main" id="{00000000-0008-0000-0600-000036020000}"/>
            </a:ext>
          </a:extLst>
        </xdr:cNvPr>
        <xdr:cNvSpPr txBox="1"/>
      </xdr:nvSpPr>
      <xdr:spPr>
        <a:xfrm>
          <a:off x="11978821" y="8765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49</xdr:row>
      <xdr:rowOff>38299</xdr:rowOff>
    </xdr:from>
    <xdr:ext cx="467179" cy="259045"/>
    <xdr:sp macro="" textlink="">
      <xdr:nvSpPr>
        <xdr:cNvPr id="568" name="テキスト ボックス 567">
          <a:extLst>
            <a:ext uri="{FF2B5EF4-FFF2-40B4-BE49-F238E27FC236}">
              <a16:creationId xmlns:a16="http://schemas.microsoft.com/office/drawing/2014/main" id="{00000000-0008-0000-0600-000038020000}"/>
            </a:ext>
          </a:extLst>
        </xdr:cNvPr>
        <xdr:cNvSpPr txBox="1"/>
      </xdr:nvSpPr>
      <xdr:spPr>
        <a:xfrm>
          <a:off x="11978821" y="8439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47</xdr:row>
      <xdr:rowOff>54627</xdr:rowOff>
    </xdr:from>
    <xdr:ext cx="467179"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1978821" y="811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失業対策事業費グラフ枠">
          <a:extLst>
            <a:ext uri="{FF2B5EF4-FFF2-40B4-BE49-F238E27FC236}">
              <a16:creationId xmlns:a16="http://schemas.microsoft.com/office/drawing/2014/main" id="{00000000-0008-0000-0600-00003B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69487</xdr:rowOff>
    </xdr:from>
    <xdr:to>
      <xdr:col>85</xdr:col>
      <xdr:colOff>126364</xdr:colOff>
      <xdr:row>59</xdr:row>
      <xdr:rowOff>98878</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flipV="1">
          <a:off x="16317595" y="8641987"/>
          <a:ext cx="1269" cy="15724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135217</xdr:rowOff>
    </xdr:from>
    <xdr:ext cx="249299" cy="259045"/>
    <xdr:sp macro="" textlink="">
      <xdr:nvSpPr>
        <xdr:cNvPr id="573" name="失業対策事業費最小値テキスト">
          <a:extLst>
            <a:ext uri="{FF2B5EF4-FFF2-40B4-BE49-F238E27FC236}">
              <a16:creationId xmlns:a16="http://schemas.microsoft.com/office/drawing/2014/main" id="{00000000-0008-0000-0600-00003D020000}"/>
            </a:ext>
          </a:extLst>
        </xdr:cNvPr>
        <xdr:cNvSpPr txBox="1"/>
      </xdr:nvSpPr>
      <xdr:spPr>
        <a:xfrm>
          <a:off x="16370300" y="1025076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98878</xdr:rowOff>
    </xdr:from>
    <xdr:to>
      <xdr:col>86</xdr:col>
      <xdr:colOff>25400</xdr:colOff>
      <xdr:row>59</xdr:row>
      <xdr:rowOff>98878</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6230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16164</xdr:rowOff>
    </xdr:from>
    <xdr:ext cx="469744" cy="259045"/>
    <xdr:sp macro="" textlink="">
      <xdr:nvSpPr>
        <xdr:cNvPr id="575" name="失業対策事業費最大値テキスト">
          <a:extLst>
            <a:ext uri="{FF2B5EF4-FFF2-40B4-BE49-F238E27FC236}">
              <a16:creationId xmlns:a16="http://schemas.microsoft.com/office/drawing/2014/main" id="{00000000-0008-0000-0600-00003F020000}"/>
            </a:ext>
          </a:extLst>
        </xdr:cNvPr>
        <xdr:cNvSpPr txBox="1"/>
      </xdr:nvSpPr>
      <xdr:spPr>
        <a:xfrm>
          <a:off x="16370300" y="84172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50</xdr:row>
      <xdr:rowOff>69487</xdr:rowOff>
    </xdr:from>
    <xdr:to>
      <xdr:col>86</xdr:col>
      <xdr:colOff>25400</xdr:colOff>
      <xdr:row>50</xdr:row>
      <xdr:rowOff>69487</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6230600" y="86419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59</xdr:row>
      <xdr:rowOff>98878</xdr:rowOff>
    </xdr:from>
    <xdr:to>
      <xdr:col>85</xdr:col>
      <xdr:colOff>127000</xdr:colOff>
      <xdr:row>59</xdr:row>
      <xdr:rowOff>98878</xdr:rowOff>
    </xdr:to>
    <xdr:cxnSp macro="">
      <xdr:nvCxnSpPr>
        <xdr:cNvPr id="577" name="直線コネクタ 576">
          <a:extLst>
            <a:ext uri="{FF2B5EF4-FFF2-40B4-BE49-F238E27FC236}">
              <a16:creationId xmlns:a16="http://schemas.microsoft.com/office/drawing/2014/main" id="{00000000-0008-0000-0600-000041020000}"/>
            </a:ext>
          </a:extLst>
        </xdr:cNvPr>
        <xdr:cNvCxnSpPr/>
      </xdr:nvCxnSpPr>
      <xdr:spPr>
        <a:xfrm>
          <a:off x="15481300" y="10214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52667</xdr:rowOff>
    </xdr:from>
    <xdr:ext cx="313932" cy="259045"/>
    <xdr:sp macro="" textlink="">
      <xdr:nvSpPr>
        <xdr:cNvPr id="578" name="失業対策事業費平均値テキスト">
          <a:extLst>
            <a:ext uri="{FF2B5EF4-FFF2-40B4-BE49-F238E27FC236}">
              <a16:creationId xmlns:a16="http://schemas.microsoft.com/office/drawing/2014/main" id="{00000000-0008-0000-0600-000042020000}"/>
            </a:ext>
          </a:extLst>
        </xdr:cNvPr>
        <xdr:cNvSpPr txBox="1"/>
      </xdr:nvSpPr>
      <xdr:spPr>
        <a:xfrm>
          <a:off x="16370300" y="9996767"/>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29790</xdr:rowOff>
    </xdr:from>
    <xdr:to>
      <xdr:col>85</xdr:col>
      <xdr:colOff>177800</xdr:colOff>
      <xdr:row>59</xdr:row>
      <xdr:rowOff>131390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6268700" y="10145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98878</xdr:rowOff>
    </xdr:from>
    <xdr:to>
      <xdr:col>81</xdr:col>
      <xdr:colOff>50800</xdr:colOff>
      <xdr:row>59</xdr:row>
      <xdr:rowOff>98878</xdr:rowOff>
    </xdr:to>
    <xdr:cxnSp macro="">
      <xdr:nvCxnSpPr>
        <xdr:cNvPr id="580" name="直線コネクタ 579">
          <a:extLst>
            <a:ext uri="{FF2B5EF4-FFF2-40B4-BE49-F238E27FC236}">
              <a16:creationId xmlns:a16="http://schemas.microsoft.com/office/drawing/2014/main" id="{00000000-0008-0000-0600-000044020000}"/>
            </a:ext>
          </a:extLst>
        </xdr:cNvPr>
        <xdr:cNvCxnSpPr/>
      </xdr:nvCxnSpPr>
      <xdr:spPr>
        <a:xfrm>
          <a:off x="14592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59</xdr:row>
      <xdr:rowOff>33383</xdr:rowOff>
    </xdr:from>
    <xdr:to>
      <xdr:col>81</xdr:col>
      <xdr:colOff>101600</xdr:colOff>
      <xdr:row>59</xdr:row>
      <xdr:rowOff>134983</xdr:rowOff>
    </xdr:to>
    <xdr:sp macro="" textlink="">
      <xdr:nvSpPr>
        <xdr:cNvPr id="581" name="フローチャート: 判断 580">
          <a:extLst>
            <a:ext uri="{FF2B5EF4-FFF2-40B4-BE49-F238E27FC236}">
              <a16:creationId xmlns:a16="http://schemas.microsoft.com/office/drawing/2014/main" id="{00000000-0008-0000-0600-000045020000}"/>
            </a:ext>
          </a:extLst>
        </xdr:cNvPr>
        <xdr:cNvSpPr/>
      </xdr:nvSpPr>
      <xdr:spPr>
        <a:xfrm>
          <a:off x="15430500" y="10148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84333</xdr:colOff>
      <xdr:row>57</xdr:row>
      <xdr:rowOff>151510</xdr:rowOff>
    </xdr:from>
    <xdr:ext cx="313932"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5324333" y="992416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59</xdr:row>
      <xdr:rowOff>98878</xdr:rowOff>
    </xdr:from>
    <xdr:to>
      <xdr:col>76</xdr:col>
      <xdr:colOff>114300</xdr:colOff>
      <xdr:row>59</xdr:row>
      <xdr:rowOff>98878</xdr:rowOff>
    </xdr:to>
    <xdr:cxnSp macro="">
      <xdr:nvCxnSpPr>
        <xdr:cNvPr id="583" name="直線コネクタ 582">
          <a:extLst>
            <a:ext uri="{FF2B5EF4-FFF2-40B4-BE49-F238E27FC236}">
              <a16:creationId xmlns:a16="http://schemas.microsoft.com/office/drawing/2014/main" id="{00000000-0008-0000-0600-000047020000}"/>
            </a:ext>
          </a:extLst>
        </xdr:cNvPr>
        <xdr:cNvCxnSpPr/>
      </xdr:nvCxnSpPr>
      <xdr:spPr>
        <a:xfrm>
          <a:off x="13703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35342</xdr:rowOff>
    </xdr:from>
    <xdr:to>
      <xdr:col>76</xdr:col>
      <xdr:colOff>165100</xdr:colOff>
      <xdr:row>59</xdr:row>
      <xdr:rowOff>136942</xdr:rowOff>
    </xdr:to>
    <xdr:sp macro="" textlink="">
      <xdr:nvSpPr>
        <xdr:cNvPr id="584" name="フローチャート: 判断 583">
          <a:extLst>
            <a:ext uri="{FF2B5EF4-FFF2-40B4-BE49-F238E27FC236}">
              <a16:creationId xmlns:a16="http://schemas.microsoft.com/office/drawing/2014/main" id="{00000000-0008-0000-0600-000048020000}"/>
            </a:ext>
          </a:extLst>
        </xdr:cNvPr>
        <xdr:cNvSpPr/>
      </xdr:nvSpPr>
      <xdr:spPr>
        <a:xfrm>
          <a:off x="14541500" y="10150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147833</xdr:colOff>
      <xdr:row>57</xdr:row>
      <xdr:rowOff>153469</xdr:rowOff>
    </xdr:from>
    <xdr:ext cx="313932"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4435333" y="992611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59</xdr:row>
      <xdr:rowOff>98878</xdr:rowOff>
    </xdr:from>
    <xdr:to>
      <xdr:col>71</xdr:col>
      <xdr:colOff>177800</xdr:colOff>
      <xdr:row>59</xdr:row>
      <xdr:rowOff>98878</xdr:rowOff>
    </xdr:to>
    <xdr:cxnSp macro="">
      <xdr:nvCxnSpPr>
        <xdr:cNvPr id="586" name="直線コネクタ 585">
          <a:extLst>
            <a:ext uri="{FF2B5EF4-FFF2-40B4-BE49-F238E27FC236}">
              <a16:creationId xmlns:a16="http://schemas.microsoft.com/office/drawing/2014/main" id="{00000000-0008-0000-0600-00004A020000}"/>
            </a:ext>
          </a:extLst>
        </xdr:cNvPr>
        <xdr:cNvCxnSpPr/>
      </xdr:nvCxnSpPr>
      <xdr:spPr>
        <a:xfrm>
          <a:off x="12814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48078</xdr:rowOff>
    </xdr:from>
    <xdr:to>
      <xdr:col>72</xdr:col>
      <xdr:colOff>38100</xdr:colOff>
      <xdr:row>59</xdr:row>
      <xdr:rowOff>149678</xdr:rowOff>
    </xdr:to>
    <xdr:sp macro="" textlink="">
      <xdr:nvSpPr>
        <xdr:cNvPr id="587" name="フローチャート: 判断 586">
          <a:extLst>
            <a:ext uri="{FF2B5EF4-FFF2-40B4-BE49-F238E27FC236}">
              <a16:creationId xmlns:a16="http://schemas.microsoft.com/office/drawing/2014/main" id="{00000000-0008-0000-0600-00004B020000}"/>
            </a:ext>
          </a:extLst>
        </xdr:cNvPr>
        <xdr:cNvSpPr/>
      </xdr:nvSpPr>
      <xdr:spPr>
        <a:xfrm>
          <a:off x="136525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59</xdr:row>
      <xdr:rowOff>140805</xdr:rowOff>
    </xdr:from>
    <xdr:ext cx="249299"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3578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59</xdr:row>
      <xdr:rowOff>48078</xdr:rowOff>
    </xdr:from>
    <xdr:to>
      <xdr:col>67</xdr:col>
      <xdr:colOff>101600</xdr:colOff>
      <xdr:row>59</xdr:row>
      <xdr:rowOff>149678</xdr:rowOff>
    </xdr:to>
    <xdr:sp macro="" textlink="">
      <xdr:nvSpPr>
        <xdr:cNvPr id="589" name="フローチャート: 判断 588">
          <a:extLst>
            <a:ext uri="{FF2B5EF4-FFF2-40B4-BE49-F238E27FC236}">
              <a16:creationId xmlns:a16="http://schemas.microsoft.com/office/drawing/2014/main" id="{00000000-0008-0000-0600-00004D020000}"/>
            </a:ext>
          </a:extLst>
        </xdr:cNvPr>
        <xdr:cNvSpPr/>
      </xdr:nvSpPr>
      <xdr:spPr>
        <a:xfrm>
          <a:off x="127635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59</xdr:row>
      <xdr:rowOff>140805</xdr:rowOff>
    </xdr:from>
    <xdr:ext cx="249299"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2689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48078</xdr:rowOff>
    </xdr:from>
    <xdr:to>
      <xdr:col>85</xdr:col>
      <xdr:colOff>177800</xdr:colOff>
      <xdr:row>59</xdr:row>
      <xdr:rowOff>149678</xdr:rowOff>
    </xdr:to>
    <xdr:sp macro="" textlink="">
      <xdr:nvSpPr>
        <xdr:cNvPr id="596" name="楕円 595">
          <a:extLst>
            <a:ext uri="{FF2B5EF4-FFF2-40B4-BE49-F238E27FC236}">
              <a16:creationId xmlns:a16="http://schemas.microsoft.com/office/drawing/2014/main" id="{00000000-0008-0000-0600-000054020000}"/>
            </a:ext>
          </a:extLst>
        </xdr:cNvPr>
        <xdr:cNvSpPr/>
      </xdr:nvSpPr>
      <xdr:spPr>
        <a:xfrm>
          <a:off x="162687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59</xdr:row>
      <xdr:rowOff>8217</xdr:rowOff>
    </xdr:from>
    <xdr:ext cx="249299" cy="259045"/>
    <xdr:sp macro="" textlink="">
      <xdr:nvSpPr>
        <xdr:cNvPr id="597" name="失業対策事業費該当値テキスト">
          <a:extLst>
            <a:ext uri="{FF2B5EF4-FFF2-40B4-BE49-F238E27FC236}">
              <a16:creationId xmlns:a16="http://schemas.microsoft.com/office/drawing/2014/main" id="{00000000-0008-0000-0600-000055020000}"/>
            </a:ext>
          </a:extLst>
        </xdr:cNvPr>
        <xdr:cNvSpPr txBox="1"/>
      </xdr:nvSpPr>
      <xdr:spPr>
        <a:xfrm>
          <a:off x="16370300" y="1012376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48078</xdr:rowOff>
    </xdr:from>
    <xdr:to>
      <xdr:col>81</xdr:col>
      <xdr:colOff>101600</xdr:colOff>
      <xdr:row>59</xdr:row>
      <xdr:rowOff>149678</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5430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59</xdr:row>
      <xdr:rowOff>140805</xdr:rowOff>
    </xdr:from>
    <xdr:ext cx="249299"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5356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59</xdr:row>
      <xdr:rowOff>48078</xdr:rowOff>
    </xdr:from>
    <xdr:to>
      <xdr:col>76</xdr:col>
      <xdr:colOff>165100</xdr:colOff>
      <xdr:row>59</xdr:row>
      <xdr:rowOff>149678</xdr:rowOff>
    </xdr:to>
    <xdr:sp macro="" textlink="">
      <xdr:nvSpPr>
        <xdr:cNvPr id="600" name="楕円 599">
          <a:extLst>
            <a:ext uri="{FF2B5EF4-FFF2-40B4-BE49-F238E27FC236}">
              <a16:creationId xmlns:a16="http://schemas.microsoft.com/office/drawing/2014/main" id="{00000000-0008-0000-0600-000058020000}"/>
            </a:ext>
          </a:extLst>
        </xdr:cNvPr>
        <xdr:cNvSpPr/>
      </xdr:nvSpPr>
      <xdr:spPr>
        <a:xfrm>
          <a:off x="14541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59</xdr:row>
      <xdr:rowOff>140805</xdr:rowOff>
    </xdr:from>
    <xdr:ext cx="249299" cy="259045"/>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4467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59</xdr:row>
      <xdr:rowOff>48078</xdr:rowOff>
    </xdr:from>
    <xdr:to>
      <xdr:col>72</xdr:col>
      <xdr:colOff>38100</xdr:colOff>
      <xdr:row>59</xdr:row>
      <xdr:rowOff>149678</xdr:rowOff>
    </xdr:to>
    <xdr:sp macro="" textlink="">
      <xdr:nvSpPr>
        <xdr:cNvPr id="602" name="楕円 601">
          <a:extLst>
            <a:ext uri="{FF2B5EF4-FFF2-40B4-BE49-F238E27FC236}">
              <a16:creationId xmlns:a16="http://schemas.microsoft.com/office/drawing/2014/main" id="{00000000-0008-0000-0600-00005A020000}"/>
            </a:ext>
          </a:extLst>
        </xdr:cNvPr>
        <xdr:cNvSpPr/>
      </xdr:nvSpPr>
      <xdr:spPr>
        <a:xfrm>
          <a:off x="13652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57</xdr:row>
      <xdr:rowOff>166205</xdr:rowOff>
    </xdr:from>
    <xdr:ext cx="249299" cy="25904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3578650" y="99388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59</xdr:row>
      <xdr:rowOff>48078</xdr:rowOff>
    </xdr:from>
    <xdr:to>
      <xdr:col>67</xdr:col>
      <xdr:colOff>101600</xdr:colOff>
      <xdr:row>59</xdr:row>
      <xdr:rowOff>149678</xdr:rowOff>
    </xdr:to>
    <xdr:sp macro="" textlink="">
      <xdr:nvSpPr>
        <xdr:cNvPr id="604" name="楕円 603">
          <a:extLst>
            <a:ext uri="{FF2B5EF4-FFF2-40B4-BE49-F238E27FC236}">
              <a16:creationId xmlns:a16="http://schemas.microsoft.com/office/drawing/2014/main" id="{00000000-0008-0000-0600-00005C020000}"/>
            </a:ext>
          </a:extLst>
        </xdr:cNvPr>
        <xdr:cNvSpPr/>
      </xdr:nvSpPr>
      <xdr:spPr>
        <a:xfrm>
          <a:off x="12763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57</xdr:row>
      <xdr:rowOff>166205</xdr:rowOff>
    </xdr:from>
    <xdr:ext cx="249299"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2689650" y="99388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600-000062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600-000063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600-000064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a:extLst>
            <a:ext uri="{FF2B5EF4-FFF2-40B4-BE49-F238E27FC236}">
              <a16:creationId xmlns:a16="http://schemas.microsoft.com/office/drawing/2014/main" id="{00000000-0008-0000-0600-000065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67</xdr:row>
      <xdr:rowOff>54627</xdr:rowOff>
    </xdr:from>
    <xdr:ext cx="685572"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1760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8" name="公債費グラフ枠">
          <a:extLst>
            <a:ext uri="{FF2B5EF4-FFF2-40B4-BE49-F238E27FC236}">
              <a16:creationId xmlns:a16="http://schemas.microsoft.com/office/drawing/2014/main" id="{00000000-0008-0000-0600-000074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42401</xdr:rowOff>
    </xdr:from>
    <xdr:to>
      <xdr:col>85</xdr:col>
      <xdr:colOff>126364</xdr:colOff>
      <xdr:row>78</xdr:row>
      <xdr:rowOff>160134</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flipV="1">
          <a:off x="16317595" y="12215351"/>
          <a:ext cx="1269" cy="13178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163961</xdr:rowOff>
    </xdr:from>
    <xdr:ext cx="534377" cy="259045"/>
    <xdr:sp macro="" textlink="">
      <xdr:nvSpPr>
        <xdr:cNvPr id="630" name="公債費最小値テキスト">
          <a:extLst>
            <a:ext uri="{FF2B5EF4-FFF2-40B4-BE49-F238E27FC236}">
              <a16:creationId xmlns:a16="http://schemas.microsoft.com/office/drawing/2014/main" id="{00000000-0008-0000-0600-000076020000}"/>
            </a:ext>
          </a:extLst>
        </xdr:cNvPr>
        <xdr:cNvSpPr txBox="1"/>
      </xdr:nvSpPr>
      <xdr:spPr>
        <a:xfrm>
          <a:off x="16370300" y="135370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29,273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160134</xdr:rowOff>
    </xdr:from>
    <xdr:to>
      <xdr:col>86</xdr:col>
      <xdr:colOff>25400</xdr:colOff>
      <xdr:row>78</xdr:row>
      <xdr:rowOff>160134</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a:off x="16230600" y="135332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160528</xdr:rowOff>
    </xdr:from>
    <xdr:ext cx="599010" cy="259045"/>
    <xdr:sp macro="" textlink="">
      <xdr:nvSpPr>
        <xdr:cNvPr id="632" name="公債費最大値テキスト">
          <a:extLst>
            <a:ext uri="{FF2B5EF4-FFF2-40B4-BE49-F238E27FC236}">
              <a16:creationId xmlns:a16="http://schemas.microsoft.com/office/drawing/2014/main" id="{00000000-0008-0000-0600-000078020000}"/>
            </a:ext>
          </a:extLst>
        </xdr:cNvPr>
        <xdr:cNvSpPr txBox="1"/>
      </xdr:nvSpPr>
      <xdr:spPr>
        <a:xfrm>
          <a:off x="16370300" y="119905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721,076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42401</xdr:rowOff>
    </xdr:from>
    <xdr:to>
      <xdr:col>86</xdr:col>
      <xdr:colOff>25400</xdr:colOff>
      <xdr:row>71</xdr:row>
      <xdr:rowOff>42401</xdr:rowOff>
    </xdr:to>
    <xdr:cxnSp macro="">
      <xdr:nvCxnSpPr>
        <xdr:cNvPr id="633" name="直線コネクタ 632">
          <a:extLst>
            <a:ext uri="{FF2B5EF4-FFF2-40B4-BE49-F238E27FC236}">
              <a16:creationId xmlns:a16="http://schemas.microsoft.com/office/drawing/2014/main" id="{00000000-0008-0000-0600-000079020000}"/>
            </a:ext>
          </a:extLst>
        </xdr:cNvPr>
        <xdr:cNvCxnSpPr/>
      </xdr:nvCxnSpPr>
      <xdr:spPr>
        <a:xfrm>
          <a:off x="16230600" y="122153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131480</xdr:rowOff>
    </xdr:from>
    <xdr:to>
      <xdr:col>85</xdr:col>
      <xdr:colOff>127000</xdr:colOff>
      <xdr:row>77</xdr:row>
      <xdr:rowOff>138792</xdr:rowOff>
    </xdr:to>
    <xdr:cxnSp macro="">
      <xdr:nvCxnSpPr>
        <xdr:cNvPr id="634" name="直線コネクタ 633">
          <a:extLst>
            <a:ext uri="{FF2B5EF4-FFF2-40B4-BE49-F238E27FC236}">
              <a16:creationId xmlns:a16="http://schemas.microsoft.com/office/drawing/2014/main" id="{00000000-0008-0000-0600-00007A020000}"/>
            </a:ext>
          </a:extLst>
        </xdr:cNvPr>
        <xdr:cNvCxnSpPr/>
      </xdr:nvCxnSpPr>
      <xdr:spPr>
        <a:xfrm flipV="1">
          <a:off x="15481300" y="13333130"/>
          <a:ext cx="838200" cy="73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18874</xdr:rowOff>
    </xdr:from>
    <xdr:ext cx="599010" cy="259045"/>
    <xdr:sp macro="" textlink="">
      <xdr:nvSpPr>
        <xdr:cNvPr id="635" name="公債費平均値テキスト">
          <a:extLst>
            <a:ext uri="{FF2B5EF4-FFF2-40B4-BE49-F238E27FC236}">
              <a16:creationId xmlns:a16="http://schemas.microsoft.com/office/drawing/2014/main" id="{00000000-0008-0000-0600-00007B020000}"/>
            </a:ext>
          </a:extLst>
        </xdr:cNvPr>
        <xdr:cNvSpPr txBox="1"/>
      </xdr:nvSpPr>
      <xdr:spPr>
        <a:xfrm>
          <a:off x="16370300" y="1304907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178,768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167447</xdr:rowOff>
    </xdr:from>
    <xdr:to>
      <xdr:col>85</xdr:col>
      <xdr:colOff>177800</xdr:colOff>
      <xdr:row>77</xdr:row>
      <xdr:rowOff>97597</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6268700" y="131976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138792</xdr:rowOff>
    </xdr:from>
    <xdr:to>
      <xdr:col>81</xdr:col>
      <xdr:colOff>50800</xdr:colOff>
      <xdr:row>77</xdr:row>
      <xdr:rowOff>166336</xdr:rowOff>
    </xdr:to>
    <xdr:cxnSp macro="">
      <xdr:nvCxnSpPr>
        <xdr:cNvPr id="637" name="直線コネクタ 636">
          <a:extLst>
            <a:ext uri="{FF2B5EF4-FFF2-40B4-BE49-F238E27FC236}">
              <a16:creationId xmlns:a16="http://schemas.microsoft.com/office/drawing/2014/main" id="{00000000-0008-0000-0600-00007D020000}"/>
            </a:ext>
          </a:extLst>
        </xdr:cNvPr>
        <xdr:cNvCxnSpPr/>
      </xdr:nvCxnSpPr>
      <xdr:spPr>
        <a:xfrm flipV="1">
          <a:off x="14592300" y="13340442"/>
          <a:ext cx="889000" cy="27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7579</xdr:rowOff>
    </xdr:from>
    <xdr:to>
      <xdr:col>81</xdr:col>
      <xdr:colOff>101600</xdr:colOff>
      <xdr:row>77</xdr:row>
      <xdr:rowOff>109179</xdr:rowOff>
    </xdr:to>
    <xdr:sp macro="" textlink="">
      <xdr:nvSpPr>
        <xdr:cNvPr id="638" name="フローチャート: 判断 637">
          <a:extLst>
            <a:ext uri="{FF2B5EF4-FFF2-40B4-BE49-F238E27FC236}">
              <a16:creationId xmlns:a16="http://schemas.microsoft.com/office/drawing/2014/main" id="{00000000-0008-0000-0600-00007E020000}"/>
            </a:ext>
          </a:extLst>
        </xdr:cNvPr>
        <xdr:cNvSpPr/>
      </xdr:nvSpPr>
      <xdr:spPr>
        <a:xfrm>
          <a:off x="15430500" y="13209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75</xdr:row>
      <xdr:rowOff>125706</xdr:rowOff>
    </xdr:from>
    <xdr:ext cx="59901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5181795" y="129844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166336</xdr:rowOff>
    </xdr:from>
    <xdr:to>
      <xdr:col>76</xdr:col>
      <xdr:colOff>114300</xdr:colOff>
      <xdr:row>78</xdr:row>
      <xdr:rowOff>15306</xdr:rowOff>
    </xdr:to>
    <xdr:cxnSp macro="">
      <xdr:nvCxnSpPr>
        <xdr:cNvPr id="640" name="直線コネクタ 639">
          <a:extLst>
            <a:ext uri="{FF2B5EF4-FFF2-40B4-BE49-F238E27FC236}">
              <a16:creationId xmlns:a16="http://schemas.microsoft.com/office/drawing/2014/main" id="{00000000-0008-0000-0600-000080020000}"/>
            </a:ext>
          </a:extLst>
        </xdr:cNvPr>
        <xdr:cNvCxnSpPr/>
      </xdr:nvCxnSpPr>
      <xdr:spPr>
        <a:xfrm flipV="1">
          <a:off x="13703300" y="13367986"/>
          <a:ext cx="889000" cy="204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10638</xdr:rowOff>
    </xdr:from>
    <xdr:to>
      <xdr:col>76</xdr:col>
      <xdr:colOff>165100</xdr:colOff>
      <xdr:row>77</xdr:row>
      <xdr:rowOff>112238</xdr:rowOff>
    </xdr:to>
    <xdr:sp macro="" textlink="">
      <xdr:nvSpPr>
        <xdr:cNvPr id="641" name="フローチャート: 判断 640">
          <a:extLst>
            <a:ext uri="{FF2B5EF4-FFF2-40B4-BE49-F238E27FC236}">
              <a16:creationId xmlns:a16="http://schemas.microsoft.com/office/drawing/2014/main" id="{00000000-0008-0000-0600-000081020000}"/>
            </a:ext>
          </a:extLst>
        </xdr:cNvPr>
        <xdr:cNvSpPr/>
      </xdr:nvSpPr>
      <xdr:spPr>
        <a:xfrm>
          <a:off x="14541500" y="132122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75</xdr:row>
      <xdr:rowOff>128765</xdr:rowOff>
    </xdr:from>
    <xdr:ext cx="599010"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4292795" y="129875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15306</xdr:rowOff>
    </xdr:from>
    <xdr:to>
      <xdr:col>71</xdr:col>
      <xdr:colOff>177800</xdr:colOff>
      <xdr:row>78</xdr:row>
      <xdr:rowOff>34009</xdr:rowOff>
    </xdr:to>
    <xdr:cxnSp macro="">
      <xdr:nvCxnSpPr>
        <xdr:cNvPr id="643" name="直線コネクタ 642">
          <a:extLst>
            <a:ext uri="{FF2B5EF4-FFF2-40B4-BE49-F238E27FC236}">
              <a16:creationId xmlns:a16="http://schemas.microsoft.com/office/drawing/2014/main" id="{00000000-0008-0000-0600-000083020000}"/>
            </a:ext>
          </a:extLst>
        </xdr:cNvPr>
        <xdr:cNvCxnSpPr/>
      </xdr:nvCxnSpPr>
      <xdr:spPr>
        <a:xfrm flipV="1">
          <a:off x="12814300" y="13388406"/>
          <a:ext cx="889000" cy="187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36632</xdr:rowOff>
    </xdr:from>
    <xdr:to>
      <xdr:col>72</xdr:col>
      <xdr:colOff>38100</xdr:colOff>
      <xdr:row>77</xdr:row>
      <xdr:rowOff>138232</xdr:rowOff>
    </xdr:to>
    <xdr:sp macro="" textlink="">
      <xdr:nvSpPr>
        <xdr:cNvPr id="644" name="フローチャート: 判断 643">
          <a:extLst>
            <a:ext uri="{FF2B5EF4-FFF2-40B4-BE49-F238E27FC236}">
              <a16:creationId xmlns:a16="http://schemas.microsoft.com/office/drawing/2014/main" id="{00000000-0008-0000-0600-000084020000}"/>
            </a:ext>
          </a:extLst>
        </xdr:cNvPr>
        <xdr:cNvSpPr/>
      </xdr:nvSpPr>
      <xdr:spPr>
        <a:xfrm>
          <a:off x="13652500" y="13238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75</xdr:row>
      <xdr:rowOff>154759</xdr:rowOff>
    </xdr:from>
    <xdr:ext cx="599010"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3403795" y="130135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50507</xdr:rowOff>
    </xdr:from>
    <xdr:to>
      <xdr:col>67</xdr:col>
      <xdr:colOff>101600</xdr:colOff>
      <xdr:row>77</xdr:row>
      <xdr:rowOff>152107</xdr:rowOff>
    </xdr:to>
    <xdr:sp macro="" textlink="">
      <xdr:nvSpPr>
        <xdr:cNvPr id="646" name="フローチャート: 判断 645">
          <a:extLst>
            <a:ext uri="{FF2B5EF4-FFF2-40B4-BE49-F238E27FC236}">
              <a16:creationId xmlns:a16="http://schemas.microsoft.com/office/drawing/2014/main" id="{00000000-0008-0000-0600-000086020000}"/>
            </a:ext>
          </a:extLst>
        </xdr:cNvPr>
        <xdr:cNvSpPr/>
      </xdr:nvSpPr>
      <xdr:spPr>
        <a:xfrm>
          <a:off x="12763500" y="13252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75</xdr:row>
      <xdr:rowOff>168634</xdr:rowOff>
    </xdr:from>
    <xdr:ext cx="59901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2514795" y="130273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80680</xdr:rowOff>
    </xdr:from>
    <xdr:to>
      <xdr:col>85</xdr:col>
      <xdr:colOff>177800</xdr:colOff>
      <xdr:row>78</xdr:row>
      <xdr:rowOff>10830</xdr:rowOff>
    </xdr:to>
    <xdr:sp macro="" textlink="">
      <xdr:nvSpPr>
        <xdr:cNvPr id="653" name="楕円 652">
          <a:extLst>
            <a:ext uri="{FF2B5EF4-FFF2-40B4-BE49-F238E27FC236}">
              <a16:creationId xmlns:a16="http://schemas.microsoft.com/office/drawing/2014/main" id="{00000000-0008-0000-0600-00008D020000}"/>
            </a:ext>
          </a:extLst>
        </xdr:cNvPr>
        <xdr:cNvSpPr/>
      </xdr:nvSpPr>
      <xdr:spPr>
        <a:xfrm>
          <a:off x="16268700" y="13282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59107</xdr:rowOff>
    </xdr:from>
    <xdr:ext cx="599010" cy="259045"/>
    <xdr:sp macro="" textlink="">
      <xdr:nvSpPr>
        <xdr:cNvPr id="654" name="公債費該当値テキスト">
          <a:extLst>
            <a:ext uri="{FF2B5EF4-FFF2-40B4-BE49-F238E27FC236}">
              <a16:creationId xmlns:a16="http://schemas.microsoft.com/office/drawing/2014/main" id="{00000000-0008-0000-0600-00008E020000}"/>
            </a:ext>
          </a:extLst>
        </xdr:cNvPr>
        <xdr:cNvSpPr txBox="1"/>
      </xdr:nvSpPr>
      <xdr:spPr>
        <a:xfrm>
          <a:off x="16370300" y="132607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134,315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87992</xdr:rowOff>
    </xdr:from>
    <xdr:to>
      <xdr:col>81</xdr:col>
      <xdr:colOff>101600</xdr:colOff>
      <xdr:row>78</xdr:row>
      <xdr:rowOff>18142</xdr:rowOff>
    </xdr:to>
    <xdr:sp macro="" textlink="">
      <xdr:nvSpPr>
        <xdr:cNvPr id="655" name="楕円 654">
          <a:extLst>
            <a:ext uri="{FF2B5EF4-FFF2-40B4-BE49-F238E27FC236}">
              <a16:creationId xmlns:a16="http://schemas.microsoft.com/office/drawing/2014/main" id="{00000000-0008-0000-0600-00008F020000}"/>
            </a:ext>
          </a:extLst>
        </xdr:cNvPr>
        <xdr:cNvSpPr/>
      </xdr:nvSpPr>
      <xdr:spPr>
        <a:xfrm>
          <a:off x="15430500" y="132896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78</xdr:row>
      <xdr:rowOff>9269</xdr:rowOff>
    </xdr:from>
    <xdr:ext cx="599010"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5181795" y="133823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115536</xdr:rowOff>
    </xdr:from>
    <xdr:to>
      <xdr:col>76</xdr:col>
      <xdr:colOff>165100</xdr:colOff>
      <xdr:row>78</xdr:row>
      <xdr:rowOff>45686</xdr:rowOff>
    </xdr:to>
    <xdr:sp macro="" textlink="">
      <xdr:nvSpPr>
        <xdr:cNvPr id="657" name="楕円 656">
          <a:extLst>
            <a:ext uri="{FF2B5EF4-FFF2-40B4-BE49-F238E27FC236}">
              <a16:creationId xmlns:a16="http://schemas.microsoft.com/office/drawing/2014/main" id="{00000000-0008-0000-0600-000091020000}"/>
            </a:ext>
          </a:extLst>
        </xdr:cNvPr>
        <xdr:cNvSpPr/>
      </xdr:nvSpPr>
      <xdr:spPr>
        <a:xfrm>
          <a:off x="14541500" y="13317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78</xdr:row>
      <xdr:rowOff>36813</xdr:rowOff>
    </xdr:from>
    <xdr:ext cx="599010"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4292795" y="134099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135956</xdr:rowOff>
    </xdr:from>
    <xdr:to>
      <xdr:col>72</xdr:col>
      <xdr:colOff>38100</xdr:colOff>
      <xdr:row>78</xdr:row>
      <xdr:rowOff>66106</xdr:rowOff>
    </xdr:to>
    <xdr:sp macro="" textlink="">
      <xdr:nvSpPr>
        <xdr:cNvPr id="659" name="楕円 658">
          <a:extLst>
            <a:ext uri="{FF2B5EF4-FFF2-40B4-BE49-F238E27FC236}">
              <a16:creationId xmlns:a16="http://schemas.microsoft.com/office/drawing/2014/main" id="{00000000-0008-0000-0600-000093020000}"/>
            </a:ext>
          </a:extLst>
        </xdr:cNvPr>
        <xdr:cNvSpPr/>
      </xdr:nvSpPr>
      <xdr:spPr>
        <a:xfrm>
          <a:off x="13652500" y="13337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78</xdr:row>
      <xdr:rowOff>57233</xdr:rowOff>
    </xdr:from>
    <xdr:ext cx="599010"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3403795" y="134303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154659</xdr:rowOff>
    </xdr:from>
    <xdr:to>
      <xdr:col>67</xdr:col>
      <xdr:colOff>101600</xdr:colOff>
      <xdr:row>78</xdr:row>
      <xdr:rowOff>84809</xdr:rowOff>
    </xdr:to>
    <xdr:sp macro="" textlink="">
      <xdr:nvSpPr>
        <xdr:cNvPr id="661" name="楕円 660">
          <a:extLst>
            <a:ext uri="{FF2B5EF4-FFF2-40B4-BE49-F238E27FC236}">
              <a16:creationId xmlns:a16="http://schemas.microsoft.com/office/drawing/2014/main" id="{00000000-0008-0000-0600-000095020000}"/>
            </a:ext>
          </a:extLst>
        </xdr:cNvPr>
        <xdr:cNvSpPr/>
      </xdr:nvSpPr>
      <xdr:spPr>
        <a:xfrm>
          <a:off x="12763500" y="13356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75936</xdr:rowOff>
    </xdr:from>
    <xdr:ext cx="534377"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2547111" y="13449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9" name="正方形/長方形 668">
          <a:extLst>
            <a:ext uri="{FF2B5EF4-FFF2-40B4-BE49-F238E27FC236}">
              <a16:creationId xmlns:a16="http://schemas.microsoft.com/office/drawing/2014/main" id="{00000000-0008-0000-0600-00009D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0" name="正方形/長方形 669">
          <a:extLst>
            <a:ext uri="{FF2B5EF4-FFF2-40B4-BE49-F238E27FC236}">
              <a16:creationId xmlns:a16="http://schemas.microsoft.com/office/drawing/2014/main" id="{00000000-0008-0000-0600-00009E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92</xdr:row>
      <xdr:rowOff>111777</xdr:rowOff>
    </xdr:from>
    <xdr:ext cx="685572"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1760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89</xdr:row>
      <xdr:rowOff>168927</xdr:rowOff>
    </xdr:from>
    <xdr:ext cx="685572"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1760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3" name="積立金グラフ枠">
          <a:extLst>
            <a:ext uri="{FF2B5EF4-FFF2-40B4-BE49-F238E27FC236}">
              <a16:creationId xmlns:a16="http://schemas.microsoft.com/office/drawing/2014/main" id="{00000000-0008-0000-0600-0000AB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132880</xdr:rowOff>
    </xdr:from>
    <xdr:to>
      <xdr:col>85</xdr:col>
      <xdr:colOff>126364</xdr:colOff>
      <xdr:row>98</xdr:row>
      <xdr:rowOff>139619</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flipV="1">
          <a:off x="16317595" y="15563380"/>
          <a:ext cx="1269" cy="13783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143446</xdr:rowOff>
    </xdr:from>
    <xdr:ext cx="313932" cy="259045"/>
    <xdr:sp macro="" textlink="">
      <xdr:nvSpPr>
        <xdr:cNvPr id="685" name="積立金最小値テキスト">
          <a:extLst>
            <a:ext uri="{FF2B5EF4-FFF2-40B4-BE49-F238E27FC236}">
              <a16:creationId xmlns:a16="http://schemas.microsoft.com/office/drawing/2014/main" id="{00000000-0008-0000-0600-0000AD020000}"/>
            </a:ext>
          </a:extLst>
        </xdr:cNvPr>
        <xdr:cNvSpPr txBox="1"/>
      </xdr:nvSpPr>
      <xdr:spPr>
        <a:xfrm>
          <a:off x="16370300" y="1694554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139619</xdr:rowOff>
    </xdr:from>
    <xdr:to>
      <xdr:col>86</xdr:col>
      <xdr:colOff>25400</xdr:colOff>
      <xdr:row>98</xdr:row>
      <xdr:rowOff>139619</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6230600" y="169417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79557</xdr:rowOff>
    </xdr:from>
    <xdr:ext cx="690189" cy="259045"/>
    <xdr:sp macro="" textlink="">
      <xdr:nvSpPr>
        <xdr:cNvPr id="687" name="積立金最大値テキスト">
          <a:extLst>
            <a:ext uri="{FF2B5EF4-FFF2-40B4-BE49-F238E27FC236}">
              <a16:creationId xmlns:a16="http://schemas.microsoft.com/office/drawing/2014/main" id="{00000000-0008-0000-0600-0000AF020000}"/>
            </a:ext>
          </a:extLst>
        </xdr:cNvPr>
        <xdr:cNvSpPr txBox="1"/>
      </xdr:nvSpPr>
      <xdr:spPr>
        <a:xfrm>
          <a:off x="16370300" y="1533860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1,507,459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132880</xdr:rowOff>
    </xdr:from>
    <xdr:to>
      <xdr:col>86</xdr:col>
      <xdr:colOff>25400</xdr:colOff>
      <xdr:row>90</xdr:row>
      <xdr:rowOff>132880</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a:off x="16230600" y="15563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84089</xdr:rowOff>
    </xdr:from>
    <xdr:to>
      <xdr:col>85</xdr:col>
      <xdr:colOff>127000</xdr:colOff>
      <xdr:row>98</xdr:row>
      <xdr:rowOff>88798</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flipV="1">
          <a:off x="15481300" y="16886189"/>
          <a:ext cx="838200" cy="47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2398</xdr:rowOff>
    </xdr:from>
    <xdr:ext cx="599010" cy="259045"/>
    <xdr:sp macro="" textlink="">
      <xdr:nvSpPr>
        <xdr:cNvPr id="690" name="積立金平均値テキスト">
          <a:extLst>
            <a:ext uri="{FF2B5EF4-FFF2-40B4-BE49-F238E27FC236}">
              <a16:creationId xmlns:a16="http://schemas.microsoft.com/office/drawing/2014/main" id="{00000000-0008-0000-0600-0000B2020000}"/>
            </a:ext>
          </a:extLst>
        </xdr:cNvPr>
        <xdr:cNvSpPr txBox="1"/>
      </xdr:nvSpPr>
      <xdr:spPr>
        <a:xfrm>
          <a:off x="16370300" y="1663304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150971</xdr:rowOff>
    </xdr:from>
    <xdr:to>
      <xdr:col>85</xdr:col>
      <xdr:colOff>177800</xdr:colOff>
      <xdr:row>98</xdr:row>
      <xdr:rowOff>81121</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6268700" y="167816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79724</xdr:rowOff>
    </xdr:from>
    <xdr:to>
      <xdr:col>81</xdr:col>
      <xdr:colOff>50800</xdr:colOff>
      <xdr:row>98</xdr:row>
      <xdr:rowOff>88798</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a:off x="14592300" y="16881824"/>
          <a:ext cx="889000" cy="90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158102</xdr:rowOff>
    </xdr:from>
    <xdr:to>
      <xdr:col>81</xdr:col>
      <xdr:colOff>101600</xdr:colOff>
      <xdr:row>98</xdr:row>
      <xdr:rowOff>88252</xdr:rowOff>
    </xdr:to>
    <xdr:sp macro="" textlink="">
      <xdr:nvSpPr>
        <xdr:cNvPr id="693" name="フローチャート: 判断 692">
          <a:extLst>
            <a:ext uri="{FF2B5EF4-FFF2-40B4-BE49-F238E27FC236}">
              <a16:creationId xmlns:a16="http://schemas.microsoft.com/office/drawing/2014/main" id="{00000000-0008-0000-0600-0000B5020000}"/>
            </a:ext>
          </a:extLst>
        </xdr:cNvPr>
        <xdr:cNvSpPr/>
      </xdr:nvSpPr>
      <xdr:spPr>
        <a:xfrm>
          <a:off x="15430500" y="16788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96</xdr:row>
      <xdr:rowOff>104779</xdr:rowOff>
    </xdr:from>
    <xdr:ext cx="59901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181795" y="165639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111,819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77208</xdr:rowOff>
    </xdr:from>
    <xdr:to>
      <xdr:col>76</xdr:col>
      <xdr:colOff>114300</xdr:colOff>
      <xdr:row>98</xdr:row>
      <xdr:rowOff>79724</xdr:rowOff>
    </xdr:to>
    <xdr:cxnSp macro="">
      <xdr:nvCxnSpPr>
        <xdr:cNvPr id="695" name="直線コネクタ 694">
          <a:extLst>
            <a:ext uri="{FF2B5EF4-FFF2-40B4-BE49-F238E27FC236}">
              <a16:creationId xmlns:a16="http://schemas.microsoft.com/office/drawing/2014/main" id="{00000000-0008-0000-0600-0000B7020000}"/>
            </a:ext>
          </a:extLst>
        </xdr:cNvPr>
        <xdr:cNvCxnSpPr/>
      </xdr:nvCxnSpPr>
      <xdr:spPr>
        <a:xfrm>
          <a:off x="13703300" y="16879308"/>
          <a:ext cx="889000" cy="2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151967</xdr:rowOff>
    </xdr:from>
    <xdr:to>
      <xdr:col>76</xdr:col>
      <xdr:colOff>165100</xdr:colOff>
      <xdr:row>98</xdr:row>
      <xdr:rowOff>82117</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4541500" y="167826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96</xdr:row>
      <xdr:rowOff>98644</xdr:rowOff>
    </xdr:from>
    <xdr:ext cx="59901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4292795" y="165578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77208</xdr:rowOff>
    </xdr:from>
    <xdr:to>
      <xdr:col>71</xdr:col>
      <xdr:colOff>177800</xdr:colOff>
      <xdr:row>98</xdr:row>
      <xdr:rowOff>92321</xdr:rowOff>
    </xdr:to>
    <xdr:cxnSp macro="">
      <xdr:nvCxnSpPr>
        <xdr:cNvPr id="698" name="直線コネクタ 697">
          <a:extLst>
            <a:ext uri="{FF2B5EF4-FFF2-40B4-BE49-F238E27FC236}">
              <a16:creationId xmlns:a16="http://schemas.microsoft.com/office/drawing/2014/main" id="{00000000-0008-0000-0600-0000BA020000}"/>
            </a:ext>
          </a:extLst>
        </xdr:cNvPr>
        <xdr:cNvCxnSpPr/>
      </xdr:nvCxnSpPr>
      <xdr:spPr>
        <a:xfrm flipV="1">
          <a:off x="12814300" y="16879308"/>
          <a:ext cx="889000" cy="151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138706</xdr:rowOff>
    </xdr:from>
    <xdr:to>
      <xdr:col>72</xdr:col>
      <xdr:colOff>38100</xdr:colOff>
      <xdr:row>98</xdr:row>
      <xdr:rowOff>68856</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3652500" y="16769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96</xdr:row>
      <xdr:rowOff>85383</xdr:rowOff>
    </xdr:from>
    <xdr:ext cx="599010"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3403795" y="165445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15325</xdr:rowOff>
    </xdr:from>
    <xdr:to>
      <xdr:col>67</xdr:col>
      <xdr:colOff>101600</xdr:colOff>
      <xdr:row>98</xdr:row>
      <xdr:rowOff>116925</xdr:rowOff>
    </xdr:to>
    <xdr:sp macro="" textlink="">
      <xdr:nvSpPr>
        <xdr:cNvPr id="701" name="フローチャート: 判断 700">
          <a:extLst>
            <a:ext uri="{FF2B5EF4-FFF2-40B4-BE49-F238E27FC236}">
              <a16:creationId xmlns:a16="http://schemas.microsoft.com/office/drawing/2014/main" id="{00000000-0008-0000-0600-0000BD020000}"/>
            </a:ext>
          </a:extLst>
        </xdr:cNvPr>
        <xdr:cNvSpPr/>
      </xdr:nvSpPr>
      <xdr:spPr>
        <a:xfrm>
          <a:off x="12763500" y="16817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133452</xdr:rowOff>
    </xdr:from>
    <xdr:ext cx="534377"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2547111" y="165926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33289</xdr:rowOff>
    </xdr:from>
    <xdr:to>
      <xdr:col>85</xdr:col>
      <xdr:colOff>177800</xdr:colOff>
      <xdr:row>98</xdr:row>
      <xdr:rowOff>134889</xdr:rowOff>
    </xdr:to>
    <xdr:sp macro="" textlink="">
      <xdr:nvSpPr>
        <xdr:cNvPr id="708" name="楕円 707">
          <a:extLst>
            <a:ext uri="{FF2B5EF4-FFF2-40B4-BE49-F238E27FC236}">
              <a16:creationId xmlns:a16="http://schemas.microsoft.com/office/drawing/2014/main" id="{00000000-0008-0000-0600-0000C4020000}"/>
            </a:ext>
          </a:extLst>
        </xdr:cNvPr>
        <xdr:cNvSpPr/>
      </xdr:nvSpPr>
      <xdr:spPr>
        <a:xfrm>
          <a:off x="16268700" y="16835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129397</xdr:rowOff>
    </xdr:from>
    <xdr:ext cx="534377" cy="259045"/>
    <xdr:sp macro="" textlink="">
      <xdr:nvSpPr>
        <xdr:cNvPr id="709" name="積立金該当値テキスト">
          <a:extLst>
            <a:ext uri="{FF2B5EF4-FFF2-40B4-BE49-F238E27FC236}">
              <a16:creationId xmlns:a16="http://schemas.microsoft.com/office/drawing/2014/main" id="{00000000-0008-0000-0600-0000C5020000}"/>
            </a:ext>
          </a:extLst>
        </xdr:cNvPr>
        <xdr:cNvSpPr txBox="1"/>
      </xdr:nvSpPr>
      <xdr:spPr>
        <a:xfrm>
          <a:off x="16370300" y="167600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37998</xdr:rowOff>
    </xdr:from>
    <xdr:to>
      <xdr:col>81</xdr:col>
      <xdr:colOff>101600</xdr:colOff>
      <xdr:row>98</xdr:row>
      <xdr:rowOff>139598</xdr:rowOff>
    </xdr:to>
    <xdr:sp macro="" textlink="">
      <xdr:nvSpPr>
        <xdr:cNvPr id="710" name="楕円 709">
          <a:extLst>
            <a:ext uri="{FF2B5EF4-FFF2-40B4-BE49-F238E27FC236}">
              <a16:creationId xmlns:a16="http://schemas.microsoft.com/office/drawing/2014/main" id="{00000000-0008-0000-0600-0000C6020000}"/>
            </a:ext>
          </a:extLst>
        </xdr:cNvPr>
        <xdr:cNvSpPr/>
      </xdr:nvSpPr>
      <xdr:spPr>
        <a:xfrm>
          <a:off x="15430500" y="168400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130725</xdr:rowOff>
    </xdr:from>
    <xdr:ext cx="534377"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5214111" y="169328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28924</xdr:rowOff>
    </xdr:from>
    <xdr:to>
      <xdr:col>76</xdr:col>
      <xdr:colOff>165100</xdr:colOff>
      <xdr:row>98</xdr:row>
      <xdr:rowOff>130524</xdr:rowOff>
    </xdr:to>
    <xdr:sp macro="" textlink="">
      <xdr:nvSpPr>
        <xdr:cNvPr id="712" name="楕円 711">
          <a:extLst>
            <a:ext uri="{FF2B5EF4-FFF2-40B4-BE49-F238E27FC236}">
              <a16:creationId xmlns:a16="http://schemas.microsoft.com/office/drawing/2014/main" id="{00000000-0008-0000-0600-0000C8020000}"/>
            </a:ext>
          </a:extLst>
        </xdr:cNvPr>
        <xdr:cNvSpPr/>
      </xdr:nvSpPr>
      <xdr:spPr>
        <a:xfrm>
          <a:off x="14541500" y="16831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121651</xdr:rowOff>
    </xdr:from>
    <xdr:ext cx="534377"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4325111" y="169237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26408</xdr:rowOff>
    </xdr:from>
    <xdr:to>
      <xdr:col>72</xdr:col>
      <xdr:colOff>38100</xdr:colOff>
      <xdr:row>98</xdr:row>
      <xdr:rowOff>128008</xdr:rowOff>
    </xdr:to>
    <xdr:sp macro="" textlink="">
      <xdr:nvSpPr>
        <xdr:cNvPr id="714" name="楕円 713">
          <a:extLst>
            <a:ext uri="{FF2B5EF4-FFF2-40B4-BE49-F238E27FC236}">
              <a16:creationId xmlns:a16="http://schemas.microsoft.com/office/drawing/2014/main" id="{00000000-0008-0000-0600-0000CA020000}"/>
            </a:ext>
          </a:extLst>
        </xdr:cNvPr>
        <xdr:cNvSpPr/>
      </xdr:nvSpPr>
      <xdr:spPr>
        <a:xfrm>
          <a:off x="13652500" y="16828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119135</xdr:rowOff>
    </xdr:from>
    <xdr:ext cx="534377"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3436111" y="169212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41521</xdr:rowOff>
    </xdr:from>
    <xdr:to>
      <xdr:col>67</xdr:col>
      <xdr:colOff>101600</xdr:colOff>
      <xdr:row>98</xdr:row>
      <xdr:rowOff>143121</xdr:rowOff>
    </xdr:to>
    <xdr:sp macro="" textlink="">
      <xdr:nvSpPr>
        <xdr:cNvPr id="716" name="楕円 715">
          <a:extLst>
            <a:ext uri="{FF2B5EF4-FFF2-40B4-BE49-F238E27FC236}">
              <a16:creationId xmlns:a16="http://schemas.microsoft.com/office/drawing/2014/main" id="{00000000-0008-0000-0600-0000CC020000}"/>
            </a:ext>
          </a:extLst>
        </xdr:cNvPr>
        <xdr:cNvSpPr/>
      </xdr:nvSpPr>
      <xdr:spPr>
        <a:xfrm>
          <a:off x="12763500" y="16843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134248</xdr:rowOff>
    </xdr:from>
    <xdr:ext cx="534377"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2547111" y="16936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5" name="正方形/長方形 724">
          <a:extLst>
            <a:ext uri="{FF2B5EF4-FFF2-40B4-BE49-F238E27FC236}">
              <a16:creationId xmlns:a16="http://schemas.microsoft.com/office/drawing/2014/main" id="{00000000-0008-0000-0600-0000D5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29</xdr:row>
      <xdr:rowOff>38299</xdr:rowOff>
    </xdr:from>
    <xdr:ext cx="595419" cy="25904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17692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27</xdr:row>
      <xdr:rowOff>54627</xdr:rowOff>
    </xdr:from>
    <xdr:ext cx="595419" cy="259045"/>
    <xdr:sp macro="" textlink="">
      <xdr:nvSpPr>
        <xdr:cNvPr id="741" name="テキスト ボックス 740">
          <a:extLst>
            <a:ext uri="{FF2B5EF4-FFF2-40B4-BE49-F238E27FC236}">
              <a16:creationId xmlns:a16="http://schemas.microsoft.com/office/drawing/2014/main" id="{00000000-0008-0000-0600-0000E5020000}"/>
            </a:ext>
          </a:extLst>
        </xdr:cNvPr>
        <xdr:cNvSpPr txBox="1"/>
      </xdr:nvSpPr>
      <xdr:spPr>
        <a:xfrm>
          <a:off x="17692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2" name="投資及び出資金グラフ枠">
          <a:extLst>
            <a:ext uri="{FF2B5EF4-FFF2-40B4-BE49-F238E27FC236}">
              <a16:creationId xmlns:a16="http://schemas.microsoft.com/office/drawing/2014/main" id="{00000000-0008-0000-0600-0000E6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55004</xdr:rowOff>
    </xdr:from>
    <xdr:to>
      <xdr:col>116</xdr:col>
      <xdr:colOff>62864</xdr:colOff>
      <xdr:row>39</xdr:row>
      <xdr:rowOff>98878</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flipV="1">
          <a:off x="22159595" y="5369954"/>
          <a:ext cx="1269" cy="14154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44" name="投資及び出資金最小値テキスト">
          <a:extLst>
            <a:ext uri="{FF2B5EF4-FFF2-40B4-BE49-F238E27FC236}">
              <a16:creationId xmlns:a16="http://schemas.microsoft.com/office/drawing/2014/main" id="{00000000-0008-0000-0600-0000E8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45" name="直線コネクタ 744">
          <a:extLst>
            <a:ext uri="{FF2B5EF4-FFF2-40B4-BE49-F238E27FC236}">
              <a16:creationId xmlns:a16="http://schemas.microsoft.com/office/drawing/2014/main" id="{00000000-0008-0000-0600-0000E9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1681</xdr:rowOff>
    </xdr:from>
    <xdr:ext cx="534377" cy="259045"/>
    <xdr:sp macro="" textlink="">
      <xdr:nvSpPr>
        <xdr:cNvPr id="746" name="投資及び出資金最大値テキスト">
          <a:extLst>
            <a:ext uri="{FF2B5EF4-FFF2-40B4-BE49-F238E27FC236}">
              <a16:creationId xmlns:a16="http://schemas.microsoft.com/office/drawing/2014/main" id="{00000000-0008-0000-0600-0000EA020000}"/>
            </a:ext>
          </a:extLst>
        </xdr:cNvPr>
        <xdr:cNvSpPr txBox="1"/>
      </xdr:nvSpPr>
      <xdr:spPr>
        <a:xfrm>
          <a:off x="22212300" y="5145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86,687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55004</xdr:rowOff>
    </xdr:from>
    <xdr:to>
      <xdr:col>116</xdr:col>
      <xdr:colOff>152400</xdr:colOff>
      <xdr:row>31</xdr:row>
      <xdr:rowOff>55004</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a:off x="22072600" y="5369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48" name="直線コネクタ 747">
          <a:extLst>
            <a:ext uri="{FF2B5EF4-FFF2-40B4-BE49-F238E27FC236}">
              <a16:creationId xmlns:a16="http://schemas.microsoft.com/office/drawing/2014/main" id="{00000000-0008-0000-0600-0000EC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112104</xdr:rowOff>
    </xdr:from>
    <xdr:ext cx="469744" cy="259045"/>
    <xdr:sp macro="" textlink="">
      <xdr:nvSpPr>
        <xdr:cNvPr id="749" name="投資及び出資金平均値テキスト">
          <a:extLst>
            <a:ext uri="{FF2B5EF4-FFF2-40B4-BE49-F238E27FC236}">
              <a16:creationId xmlns:a16="http://schemas.microsoft.com/office/drawing/2014/main" id="{00000000-0008-0000-0600-0000ED020000}"/>
            </a:ext>
          </a:extLst>
        </xdr:cNvPr>
        <xdr:cNvSpPr txBox="1"/>
      </xdr:nvSpPr>
      <xdr:spPr>
        <a:xfrm>
          <a:off x="22212300" y="645575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7,980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89226</xdr:rowOff>
    </xdr:from>
    <xdr:to>
      <xdr:col>116</xdr:col>
      <xdr:colOff>114300</xdr:colOff>
      <xdr:row>39</xdr:row>
      <xdr:rowOff>19376</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22110700" y="6604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51" name="直線コネクタ 750">
          <a:extLst>
            <a:ext uri="{FF2B5EF4-FFF2-40B4-BE49-F238E27FC236}">
              <a16:creationId xmlns:a16="http://schemas.microsoft.com/office/drawing/2014/main" id="{00000000-0008-0000-0600-0000EF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160827</xdr:rowOff>
    </xdr:from>
    <xdr:to>
      <xdr:col>112</xdr:col>
      <xdr:colOff>38100</xdr:colOff>
      <xdr:row>39</xdr:row>
      <xdr:rowOff>90977</xdr:rowOff>
    </xdr:to>
    <xdr:sp macro="" textlink="">
      <xdr:nvSpPr>
        <xdr:cNvPr id="752" name="フローチャート: 判断 751">
          <a:extLst>
            <a:ext uri="{FF2B5EF4-FFF2-40B4-BE49-F238E27FC236}">
              <a16:creationId xmlns:a16="http://schemas.microsoft.com/office/drawing/2014/main" id="{00000000-0008-0000-0600-0000F0020000}"/>
            </a:ext>
          </a:extLst>
        </xdr:cNvPr>
        <xdr:cNvSpPr/>
      </xdr:nvSpPr>
      <xdr:spPr>
        <a:xfrm>
          <a:off x="21272500" y="66759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107504</xdr:rowOff>
    </xdr:from>
    <xdr:ext cx="469744"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1088428" y="64511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54" name="直線コネクタ 753">
          <a:extLst>
            <a:ext uri="{FF2B5EF4-FFF2-40B4-BE49-F238E27FC236}">
              <a16:creationId xmlns:a16="http://schemas.microsoft.com/office/drawing/2014/main" id="{00000000-0008-0000-0600-0000F2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3077</xdr:rowOff>
    </xdr:from>
    <xdr:to>
      <xdr:col>107</xdr:col>
      <xdr:colOff>101600</xdr:colOff>
      <xdr:row>39</xdr:row>
      <xdr:rowOff>104677</xdr:rowOff>
    </xdr:to>
    <xdr:sp macro="" textlink="">
      <xdr:nvSpPr>
        <xdr:cNvPr id="755" name="フローチャート: 判断 754">
          <a:extLst>
            <a:ext uri="{FF2B5EF4-FFF2-40B4-BE49-F238E27FC236}">
              <a16:creationId xmlns:a16="http://schemas.microsoft.com/office/drawing/2014/main" id="{00000000-0008-0000-0600-0000F3020000}"/>
            </a:ext>
          </a:extLst>
        </xdr:cNvPr>
        <xdr:cNvSpPr/>
      </xdr:nvSpPr>
      <xdr:spPr>
        <a:xfrm>
          <a:off x="20383500" y="6689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121204</xdr:rowOff>
    </xdr:from>
    <xdr:ext cx="469744"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0199428" y="64648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57" name="直線コネクタ 756">
          <a:extLst>
            <a:ext uri="{FF2B5EF4-FFF2-40B4-BE49-F238E27FC236}">
              <a16:creationId xmlns:a16="http://schemas.microsoft.com/office/drawing/2014/main" id="{00000000-0008-0000-0600-0000F5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7257</xdr:rowOff>
    </xdr:from>
    <xdr:to>
      <xdr:col>102</xdr:col>
      <xdr:colOff>165100</xdr:colOff>
      <xdr:row>39</xdr:row>
      <xdr:rowOff>108857</xdr:rowOff>
    </xdr:to>
    <xdr:sp macro="" textlink="">
      <xdr:nvSpPr>
        <xdr:cNvPr id="758" name="フローチャート: 判断 757">
          <a:extLst>
            <a:ext uri="{FF2B5EF4-FFF2-40B4-BE49-F238E27FC236}">
              <a16:creationId xmlns:a16="http://schemas.microsoft.com/office/drawing/2014/main" id="{00000000-0008-0000-0600-0000F6020000}"/>
            </a:ext>
          </a:extLst>
        </xdr:cNvPr>
        <xdr:cNvSpPr/>
      </xdr:nvSpPr>
      <xdr:spPr>
        <a:xfrm>
          <a:off x="19494500" y="66938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125384</xdr:rowOff>
    </xdr:from>
    <xdr:ext cx="469744"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9310428" y="64690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7437</xdr:rowOff>
    </xdr:from>
    <xdr:to>
      <xdr:col>98</xdr:col>
      <xdr:colOff>38100</xdr:colOff>
      <xdr:row>39</xdr:row>
      <xdr:rowOff>109037</xdr:rowOff>
    </xdr:to>
    <xdr:sp macro="" textlink="">
      <xdr:nvSpPr>
        <xdr:cNvPr id="760" name="フローチャート: 判断 759">
          <a:extLst>
            <a:ext uri="{FF2B5EF4-FFF2-40B4-BE49-F238E27FC236}">
              <a16:creationId xmlns:a16="http://schemas.microsoft.com/office/drawing/2014/main" id="{00000000-0008-0000-0600-0000F8020000}"/>
            </a:ext>
          </a:extLst>
        </xdr:cNvPr>
        <xdr:cNvSpPr/>
      </xdr:nvSpPr>
      <xdr:spPr>
        <a:xfrm>
          <a:off x="18605500" y="6693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125564</xdr:rowOff>
    </xdr:from>
    <xdr:ext cx="469744"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18421428" y="64692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67" name="楕円 766">
          <a:extLst>
            <a:ext uri="{FF2B5EF4-FFF2-40B4-BE49-F238E27FC236}">
              <a16:creationId xmlns:a16="http://schemas.microsoft.com/office/drawing/2014/main" id="{00000000-0008-0000-0600-0000FF02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134455</xdr:rowOff>
    </xdr:from>
    <xdr:ext cx="249299" cy="259045"/>
    <xdr:sp macro="" textlink="">
      <xdr:nvSpPr>
        <xdr:cNvPr id="768" name="投資及び出資金該当値テキスト">
          <a:extLst>
            <a:ext uri="{FF2B5EF4-FFF2-40B4-BE49-F238E27FC236}">
              <a16:creationId xmlns:a16="http://schemas.microsoft.com/office/drawing/2014/main" id="{00000000-0008-0000-0600-000000030000}"/>
            </a:ext>
          </a:extLst>
        </xdr:cNvPr>
        <xdr:cNvSpPr txBox="1"/>
      </xdr:nvSpPr>
      <xdr:spPr>
        <a:xfrm>
          <a:off x="22212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69" name="楕円 768">
          <a:extLst>
            <a:ext uri="{FF2B5EF4-FFF2-40B4-BE49-F238E27FC236}">
              <a16:creationId xmlns:a16="http://schemas.microsoft.com/office/drawing/2014/main" id="{00000000-0008-0000-0600-00000103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71" name="楕円 770">
          <a:extLst>
            <a:ext uri="{FF2B5EF4-FFF2-40B4-BE49-F238E27FC236}">
              <a16:creationId xmlns:a16="http://schemas.microsoft.com/office/drawing/2014/main" id="{00000000-0008-0000-0600-00000303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73" name="楕円 772">
          <a:extLst>
            <a:ext uri="{FF2B5EF4-FFF2-40B4-BE49-F238E27FC236}">
              <a16:creationId xmlns:a16="http://schemas.microsoft.com/office/drawing/2014/main" id="{00000000-0008-0000-0600-000005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75" name="楕円 774">
          <a:extLst>
            <a:ext uri="{FF2B5EF4-FFF2-40B4-BE49-F238E27FC236}">
              <a16:creationId xmlns:a16="http://schemas.microsoft.com/office/drawing/2014/main" id="{00000000-0008-0000-0600-000007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1" name="正方形/長方形 780">
          <a:extLst>
            <a:ext uri="{FF2B5EF4-FFF2-40B4-BE49-F238E27FC236}">
              <a16:creationId xmlns:a16="http://schemas.microsoft.com/office/drawing/2014/main" id="{00000000-0008-0000-0600-00000D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2" name="正方形/長方形 781">
          <a:extLst>
            <a:ext uri="{FF2B5EF4-FFF2-40B4-BE49-F238E27FC236}">
              <a16:creationId xmlns:a16="http://schemas.microsoft.com/office/drawing/2014/main" id="{00000000-0008-0000-0600-00000E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3" name="正方形/長方形 782">
          <a:extLst>
            <a:ext uri="{FF2B5EF4-FFF2-40B4-BE49-F238E27FC236}">
              <a16:creationId xmlns:a16="http://schemas.microsoft.com/office/drawing/2014/main" id="{00000000-0008-0000-0600-00000F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4" name="正方形/長方形 783">
          <a:extLst>
            <a:ext uri="{FF2B5EF4-FFF2-40B4-BE49-F238E27FC236}">
              <a16:creationId xmlns:a16="http://schemas.microsoft.com/office/drawing/2014/main" id="{00000000-0008-0000-0600-000010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5" name="テキスト ボックス 784">
          <a:extLst>
            <a:ext uri="{FF2B5EF4-FFF2-40B4-BE49-F238E27FC236}">
              <a16:creationId xmlns:a16="http://schemas.microsoft.com/office/drawing/2014/main" id="{00000000-0008-0000-0600-000011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94" name="テキスト ボックス 793">
          <a:extLst>
            <a:ext uri="{FF2B5EF4-FFF2-40B4-BE49-F238E27FC236}">
              <a16:creationId xmlns:a16="http://schemas.microsoft.com/office/drawing/2014/main" id="{00000000-0008-0000-0600-00001A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49</xdr:row>
      <xdr:rowOff>92727</xdr:rowOff>
    </xdr:from>
    <xdr:ext cx="595419" cy="259045"/>
    <xdr:sp macro="" textlink="">
      <xdr:nvSpPr>
        <xdr:cNvPr id="796" name="テキスト ボックス 795">
          <a:extLst>
            <a:ext uri="{FF2B5EF4-FFF2-40B4-BE49-F238E27FC236}">
              <a16:creationId xmlns:a16="http://schemas.microsoft.com/office/drawing/2014/main" id="{00000000-0008-0000-0600-00001C030000}"/>
            </a:ext>
          </a:extLst>
        </xdr:cNvPr>
        <xdr:cNvSpPr txBox="1"/>
      </xdr:nvSpPr>
      <xdr:spPr>
        <a:xfrm>
          <a:off x="17692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9" name="貸付金グラフ枠">
          <a:extLst>
            <a:ext uri="{FF2B5EF4-FFF2-40B4-BE49-F238E27FC236}">
              <a16:creationId xmlns:a16="http://schemas.microsoft.com/office/drawing/2014/main" id="{00000000-0008-0000-0600-00001F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40742</xdr:rowOff>
    </xdr:from>
    <xdr:to>
      <xdr:col>116</xdr:col>
      <xdr:colOff>62864</xdr:colOff>
      <xdr:row>59</xdr:row>
      <xdr:rowOff>44450</xdr:rowOff>
    </xdr:to>
    <xdr:cxnSp macro="">
      <xdr:nvCxnSpPr>
        <xdr:cNvPr id="800" name="直線コネクタ 799">
          <a:extLst>
            <a:ext uri="{FF2B5EF4-FFF2-40B4-BE49-F238E27FC236}">
              <a16:creationId xmlns:a16="http://schemas.microsoft.com/office/drawing/2014/main" id="{00000000-0008-0000-0600-000020030000}"/>
            </a:ext>
          </a:extLst>
        </xdr:cNvPr>
        <xdr:cNvCxnSpPr/>
      </xdr:nvCxnSpPr>
      <xdr:spPr>
        <a:xfrm flipV="1">
          <a:off x="22159595" y="8784692"/>
          <a:ext cx="1269" cy="13753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801" name="貸付金最小値テキスト">
          <a:extLst>
            <a:ext uri="{FF2B5EF4-FFF2-40B4-BE49-F238E27FC236}">
              <a16:creationId xmlns:a16="http://schemas.microsoft.com/office/drawing/2014/main" id="{00000000-0008-0000-0600-000021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158869</xdr:rowOff>
    </xdr:from>
    <xdr:ext cx="599010" cy="259045"/>
    <xdr:sp macro="" textlink="">
      <xdr:nvSpPr>
        <xdr:cNvPr id="803" name="貸付金最大値テキスト">
          <a:extLst>
            <a:ext uri="{FF2B5EF4-FFF2-40B4-BE49-F238E27FC236}">
              <a16:creationId xmlns:a16="http://schemas.microsoft.com/office/drawing/2014/main" id="{00000000-0008-0000-0600-000023030000}"/>
            </a:ext>
          </a:extLst>
        </xdr:cNvPr>
        <xdr:cNvSpPr txBox="1"/>
      </xdr:nvSpPr>
      <xdr:spPr>
        <a:xfrm>
          <a:off x="22212300" y="85599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108,292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40742</xdr:rowOff>
    </xdr:from>
    <xdr:to>
      <xdr:col>116</xdr:col>
      <xdr:colOff>152400</xdr:colOff>
      <xdr:row>51</xdr:row>
      <xdr:rowOff>40742</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a:off x="22072600" y="87846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27407</xdr:rowOff>
    </xdr:from>
    <xdr:to>
      <xdr:col>116</xdr:col>
      <xdr:colOff>63500</xdr:colOff>
      <xdr:row>59</xdr:row>
      <xdr:rowOff>27801</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flipV="1">
          <a:off x="21323300" y="10142957"/>
          <a:ext cx="838200" cy="3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76369</xdr:rowOff>
    </xdr:from>
    <xdr:ext cx="469744" cy="259045"/>
    <xdr:sp macro="" textlink="">
      <xdr:nvSpPr>
        <xdr:cNvPr id="806" name="貸付金平均値テキスト">
          <a:extLst>
            <a:ext uri="{FF2B5EF4-FFF2-40B4-BE49-F238E27FC236}">
              <a16:creationId xmlns:a16="http://schemas.microsoft.com/office/drawing/2014/main" id="{00000000-0008-0000-0600-000026030000}"/>
            </a:ext>
          </a:extLst>
        </xdr:cNvPr>
        <xdr:cNvSpPr txBox="1"/>
      </xdr:nvSpPr>
      <xdr:spPr>
        <a:xfrm>
          <a:off x="22212300" y="984901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53492</xdr:rowOff>
    </xdr:from>
    <xdr:to>
      <xdr:col>116</xdr:col>
      <xdr:colOff>114300</xdr:colOff>
      <xdr:row>58</xdr:row>
      <xdr:rowOff>155092</xdr:rowOff>
    </xdr:to>
    <xdr:sp macro="" textlink="">
      <xdr:nvSpPr>
        <xdr:cNvPr id="807" name="フローチャート: 判断 806">
          <a:extLst>
            <a:ext uri="{FF2B5EF4-FFF2-40B4-BE49-F238E27FC236}">
              <a16:creationId xmlns:a16="http://schemas.microsoft.com/office/drawing/2014/main" id="{00000000-0008-0000-0600-000027030000}"/>
            </a:ext>
          </a:extLst>
        </xdr:cNvPr>
        <xdr:cNvSpPr/>
      </xdr:nvSpPr>
      <xdr:spPr>
        <a:xfrm>
          <a:off x="22110700" y="9997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27801</xdr:rowOff>
    </xdr:from>
    <xdr:to>
      <xdr:col>111</xdr:col>
      <xdr:colOff>177800</xdr:colOff>
      <xdr:row>59</xdr:row>
      <xdr:rowOff>27915</xdr:rowOff>
    </xdr:to>
    <xdr:cxnSp macro="">
      <xdr:nvCxnSpPr>
        <xdr:cNvPr id="808" name="直線コネクタ 807">
          <a:extLst>
            <a:ext uri="{FF2B5EF4-FFF2-40B4-BE49-F238E27FC236}">
              <a16:creationId xmlns:a16="http://schemas.microsoft.com/office/drawing/2014/main" id="{00000000-0008-0000-0600-000028030000}"/>
            </a:ext>
          </a:extLst>
        </xdr:cNvPr>
        <xdr:cNvCxnSpPr/>
      </xdr:nvCxnSpPr>
      <xdr:spPr>
        <a:xfrm flipV="1">
          <a:off x="20434300" y="10143351"/>
          <a:ext cx="889000" cy="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67564</xdr:rowOff>
    </xdr:from>
    <xdr:to>
      <xdr:col>112</xdr:col>
      <xdr:colOff>38100</xdr:colOff>
      <xdr:row>58</xdr:row>
      <xdr:rowOff>169164</xdr:rowOff>
    </xdr:to>
    <xdr:sp macro="" textlink="">
      <xdr:nvSpPr>
        <xdr:cNvPr id="809" name="フローチャート: 判断 808">
          <a:extLst>
            <a:ext uri="{FF2B5EF4-FFF2-40B4-BE49-F238E27FC236}">
              <a16:creationId xmlns:a16="http://schemas.microsoft.com/office/drawing/2014/main" id="{00000000-0008-0000-0600-000029030000}"/>
            </a:ext>
          </a:extLst>
        </xdr:cNvPr>
        <xdr:cNvSpPr/>
      </xdr:nvSpPr>
      <xdr:spPr>
        <a:xfrm>
          <a:off x="21272500" y="10011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14241</xdr:rowOff>
    </xdr:from>
    <xdr:ext cx="469744"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1088428" y="9786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27915</xdr:rowOff>
    </xdr:from>
    <xdr:to>
      <xdr:col>107</xdr:col>
      <xdr:colOff>50800</xdr:colOff>
      <xdr:row>59</xdr:row>
      <xdr:rowOff>28270</xdr:rowOff>
    </xdr:to>
    <xdr:cxnSp macro="">
      <xdr:nvCxnSpPr>
        <xdr:cNvPr id="811" name="直線コネクタ 810">
          <a:extLst>
            <a:ext uri="{FF2B5EF4-FFF2-40B4-BE49-F238E27FC236}">
              <a16:creationId xmlns:a16="http://schemas.microsoft.com/office/drawing/2014/main" id="{00000000-0008-0000-0600-00002B030000}"/>
            </a:ext>
          </a:extLst>
        </xdr:cNvPr>
        <xdr:cNvCxnSpPr/>
      </xdr:nvCxnSpPr>
      <xdr:spPr>
        <a:xfrm flipV="1">
          <a:off x="19545300" y="10143465"/>
          <a:ext cx="889000" cy="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63729</xdr:rowOff>
    </xdr:from>
    <xdr:to>
      <xdr:col>107</xdr:col>
      <xdr:colOff>101600</xdr:colOff>
      <xdr:row>58</xdr:row>
      <xdr:rowOff>165329</xdr:rowOff>
    </xdr:to>
    <xdr:sp macro="" textlink="">
      <xdr:nvSpPr>
        <xdr:cNvPr id="812" name="フローチャート: 判断 811">
          <a:extLst>
            <a:ext uri="{FF2B5EF4-FFF2-40B4-BE49-F238E27FC236}">
              <a16:creationId xmlns:a16="http://schemas.microsoft.com/office/drawing/2014/main" id="{00000000-0008-0000-0600-00002C030000}"/>
            </a:ext>
          </a:extLst>
        </xdr:cNvPr>
        <xdr:cNvSpPr/>
      </xdr:nvSpPr>
      <xdr:spPr>
        <a:xfrm>
          <a:off x="20383500" y="10007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10406</xdr:rowOff>
    </xdr:from>
    <xdr:ext cx="469744"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0199428" y="97830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28270</xdr:rowOff>
    </xdr:from>
    <xdr:to>
      <xdr:col>102</xdr:col>
      <xdr:colOff>114300</xdr:colOff>
      <xdr:row>59</xdr:row>
      <xdr:rowOff>28587</xdr:rowOff>
    </xdr:to>
    <xdr:cxnSp macro="">
      <xdr:nvCxnSpPr>
        <xdr:cNvPr id="814" name="直線コネクタ 813">
          <a:extLst>
            <a:ext uri="{FF2B5EF4-FFF2-40B4-BE49-F238E27FC236}">
              <a16:creationId xmlns:a16="http://schemas.microsoft.com/office/drawing/2014/main" id="{00000000-0008-0000-0600-00002E030000}"/>
            </a:ext>
          </a:extLst>
        </xdr:cNvPr>
        <xdr:cNvCxnSpPr/>
      </xdr:nvCxnSpPr>
      <xdr:spPr>
        <a:xfrm flipV="1">
          <a:off x="18656300" y="10143820"/>
          <a:ext cx="889000" cy="3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63868</xdr:rowOff>
    </xdr:from>
    <xdr:to>
      <xdr:col>102</xdr:col>
      <xdr:colOff>165100</xdr:colOff>
      <xdr:row>58</xdr:row>
      <xdr:rowOff>165468</xdr:rowOff>
    </xdr:to>
    <xdr:sp macro="" textlink="">
      <xdr:nvSpPr>
        <xdr:cNvPr id="815" name="フローチャート: 判断 814">
          <a:extLst>
            <a:ext uri="{FF2B5EF4-FFF2-40B4-BE49-F238E27FC236}">
              <a16:creationId xmlns:a16="http://schemas.microsoft.com/office/drawing/2014/main" id="{00000000-0008-0000-0600-00002F030000}"/>
            </a:ext>
          </a:extLst>
        </xdr:cNvPr>
        <xdr:cNvSpPr/>
      </xdr:nvSpPr>
      <xdr:spPr>
        <a:xfrm>
          <a:off x="19494500" y="10007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10545</xdr:rowOff>
    </xdr:from>
    <xdr:ext cx="469744"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19310428" y="97831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61709</xdr:rowOff>
    </xdr:from>
    <xdr:to>
      <xdr:col>98</xdr:col>
      <xdr:colOff>38100</xdr:colOff>
      <xdr:row>58</xdr:row>
      <xdr:rowOff>163309</xdr:rowOff>
    </xdr:to>
    <xdr:sp macro="" textlink="">
      <xdr:nvSpPr>
        <xdr:cNvPr id="817" name="フローチャート: 判断 816">
          <a:extLst>
            <a:ext uri="{FF2B5EF4-FFF2-40B4-BE49-F238E27FC236}">
              <a16:creationId xmlns:a16="http://schemas.microsoft.com/office/drawing/2014/main" id="{00000000-0008-0000-0600-000031030000}"/>
            </a:ext>
          </a:extLst>
        </xdr:cNvPr>
        <xdr:cNvSpPr/>
      </xdr:nvSpPr>
      <xdr:spPr>
        <a:xfrm>
          <a:off x="18605500" y="10005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8386</xdr:rowOff>
    </xdr:from>
    <xdr:ext cx="469744"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18421428" y="97810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148057</xdr:rowOff>
    </xdr:from>
    <xdr:to>
      <xdr:col>116</xdr:col>
      <xdr:colOff>114300</xdr:colOff>
      <xdr:row>59</xdr:row>
      <xdr:rowOff>78207</xdr:rowOff>
    </xdr:to>
    <xdr:sp macro="" textlink="">
      <xdr:nvSpPr>
        <xdr:cNvPr id="824" name="楕円 823">
          <a:extLst>
            <a:ext uri="{FF2B5EF4-FFF2-40B4-BE49-F238E27FC236}">
              <a16:creationId xmlns:a16="http://schemas.microsoft.com/office/drawing/2014/main" id="{00000000-0008-0000-0600-000038030000}"/>
            </a:ext>
          </a:extLst>
        </xdr:cNvPr>
        <xdr:cNvSpPr/>
      </xdr:nvSpPr>
      <xdr:spPr>
        <a:xfrm>
          <a:off x="22110700" y="10092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62984</xdr:rowOff>
    </xdr:from>
    <xdr:ext cx="469744" cy="259045"/>
    <xdr:sp macro="" textlink="">
      <xdr:nvSpPr>
        <xdr:cNvPr id="825" name="貸付金該当値テキスト">
          <a:extLst>
            <a:ext uri="{FF2B5EF4-FFF2-40B4-BE49-F238E27FC236}">
              <a16:creationId xmlns:a16="http://schemas.microsoft.com/office/drawing/2014/main" id="{00000000-0008-0000-0600-000039030000}"/>
            </a:ext>
          </a:extLst>
        </xdr:cNvPr>
        <xdr:cNvSpPr txBox="1"/>
      </xdr:nvSpPr>
      <xdr:spPr>
        <a:xfrm>
          <a:off x="22212300" y="100070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148451</xdr:rowOff>
    </xdr:from>
    <xdr:to>
      <xdr:col>112</xdr:col>
      <xdr:colOff>38100</xdr:colOff>
      <xdr:row>59</xdr:row>
      <xdr:rowOff>78601</xdr:rowOff>
    </xdr:to>
    <xdr:sp macro="" textlink="">
      <xdr:nvSpPr>
        <xdr:cNvPr id="826" name="楕円 825">
          <a:extLst>
            <a:ext uri="{FF2B5EF4-FFF2-40B4-BE49-F238E27FC236}">
              <a16:creationId xmlns:a16="http://schemas.microsoft.com/office/drawing/2014/main" id="{00000000-0008-0000-0600-00003A030000}"/>
            </a:ext>
          </a:extLst>
        </xdr:cNvPr>
        <xdr:cNvSpPr/>
      </xdr:nvSpPr>
      <xdr:spPr>
        <a:xfrm>
          <a:off x="21272500" y="100925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59</xdr:row>
      <xdr:rowOff>69728</xdr:rowOff>
    </xdr:from>
    <xdr:ext cx="469744"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21088428" y="101852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148565</xdr:rowOff>
    </xdr:from>
    <xdr:to>
      <xdr:col>107</xdr:col>
      <xdr:colOff>101600</xdr:colOff>
      <xdr:row>59</xdr:row>
      <xdr:rowOff>78715</xdr:rowOff>
    </xdr:to>
    <xdr:sp macro="" textlink="">
      <xdr:nvSpPr>
        <xdr:cNvPr id="828" name="楕円 827">
          <a:extLst>
            <a:ext uri="{FF2B5EF4-FFF2-40B4-BE49-F238E27FC236}">
              <a16:creationId xmlns:a16="http://schemas.microsoft.com/office/drawing/2014/main" id="{00000000-0008-0000-0600-00003C030000}"/>
            </a:ext>
          </a:extLst>
        </xdr:cNvPr>
        <xdr:cNvSpPr/>
      </xdr:nvSpPr>
      <xdr:spPr>
        <a:xfrm>
          <a:off x="20383500" y="10092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59</xdr:row>
      <xdr:rowOff>69842</xdr:rowOff>
    </xdr:from>
    <xdr:ext cx="469744" cy="259045"/>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20199428" y="101853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148920</xdr:rowOff>
    </xdr:from>
    <xdr:to>
      <xdr:col>102</xdr:col>
      <xdr:colOff>165100</xdr:colOff>
      <xdr:row>59</xdr:row>
      <xdr:rowOff>79070</xdr:rowOff>
    </xdr:to>
    <xdr:sp macro="" textlink="">
      <xdr:nvSpPr>
        <xdr:cNvPr id="830" name="楕円 829">
          <a:extLst>
            <a:ext uri="{FF2B5EF4-FFF2-40B4-BE49-F238E27FC236}">
              <a16:creationId xmlns:a16="http://schemas.microsoft.com/office/drawing/2014/main" id="{00000000-0008-0000-0600-00003E030000}"/>
            </a:ext>
          </a:extLst>
        </xdr:cNvPr>
        <xdr:cNvSpPr/>
      </xdr:nvSpPr>
      <xdr:spPr>
        <a:xfrm>
          <a:off x="19494500" y="10093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59</xdr:row>
      <xdr:rowOff>70197</xdr:rowOff>
    </xdr:from>
    <xdr:ext cx="469744" cy="259045"/>
    <xdr:sp macro="" textlink="">
      <xdr:nvSpPr>
        <xdr:cNvPr id="831" name="テキスト ボックス 830">
          <a:extLst>
            <a:ext uri="{FF2B5EF4-FFF2-40B4-BE49-F238E27FC236}">
              <a16:creationId xmlns:a16="http://schemas.microsoft.com/office/drawing/2014/main" id="{00000000-0008-0000-0600-00003F030000}"/>
            </a:ext>
          </a:extLst>
        </xdr:cNvPr>
        <xdr:cNvSpPr txBox="1"/>
      </xdr:nvSpPr>
      <xdr:spPr>
        <a:xfrm>
          <a:off x="19310428" y="10185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149237</xdr:rowOff>
    </xdr:from>
    <xdr:to>
      <xdr:col>98</xdr:col>
      <xdr:colOff>38100</xdr:colOff>
      <xdr:row>59</xdr:row>
      <xdr:rowOff>79387</xdr:rowOff>
    </xdr:to>
    <xdr:sp macro="" textlink="">
      <xdr:nvSpPr>
        <xdr:cNvPr id="832" name="楕円 831">
          <a:extLst>
            <a:ext uri="{FF2B5EF4-FFF2-40B4-BE49-F238E27FC236}">
              <a16:creationId xmlns:a16="http://schemas.microsoft.com/office/drawing/2014/main" id="{00000000-0008-0000-0600-000040030000}"/>
            </a:ext>
          </a:extLst>
        </xdr:cNvPr>
        <xdr:cNvSpPr/>
      </xdr:nvSpPr>
      <xdr:spPr>
        <a:xfrm>
          <a:off x="18605500" y="10093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59</xdr:row>
      <xdr:rowOff>70514</xdr:rowOff>
    </xdr:from>
    <xdr:ext cx="469744" cy="259045"/>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8421428" y="101860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8" name="正方形/長方形 837">
          <a:extLst>
            <a:ext uri="{FF2B5EF4-FFF2-40B4-BE49-F238E27FC236}">
              <a16:creationId xmlns:a16="http://schemas.microsoft.com/office/drawing/2014/main" id="{00000000-0008-0000-0600-000046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9" name="正方形/長方形 838">
          <a:extLst>
            <a:ext uri="{FF2B5EF4-FFF2-40B4-BE49-F238E27FC236}">
              <a16:creationId xmlns:a16="http://schemas.microsoft.com/office/drawing/2014/main" id="{00000000-0008-0000-0600-000047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40" name="正方形/長方形 839">
          <a:extLst>
            <a:ext uri="{FF2B5EF4-FFF2-40B4-BE49-F238E27FC236}">
              <a16:creationId xmlns:a16="http://schemas.microsoft.com/office/drawing/2014/main" id="{00000000-0008-0000-0600-000048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41" name="正方形/長方形 840">
          <a:extLst>
            <a:ext uri="{FF2B5EF4-FFF2-40B4-BE49-F238E27FC236}">
              <a16:creationId xmlns:a16="http://schemas.microsoft.com/office/drawing/2014/main" id="{00000000-0008-0000-0600-000049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78</xdr:row>
      <xdr:rowOff>139700</xdr:rowOff>
    </xdr:from>
    <xdr:to>
      <xdr:col>120</xdr:col>
      <xdr:colOff>114300</xdr:colOff>
      <xdr:row>78</xdr:row>
      <xdr:rowOff>139700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77</xdr:row>
      <xdr:rowOff>168927</xdr:rowOff>
    </xdr:from>
    <xdr:ext cx="248786" cy="25904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8039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75</xdr:row>
      <xdr:rowOff>54627</xdr:rowOff>
    </xdr:from>
    <xdr:ext cx="595419"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17692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72</xdr:row>
      <xdr:rowOff>111777</xdr:rowOff>
    </xdr:from>
    <xdr:ext cx="595419"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17692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168927</xdr:rowOff>
    </xdr:from>
    <xdr:ext cx="595419" cy="25904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17692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53" name="テキスト ボックス 852">
          <a:extLst>
            <a:ext uri="{FF2B5EF4-FFF2-40B4-BE49-F238E27FC236}">
              <a16:creationId xmlns:a16="http://schemas.microsoft.com/office/drawing/2014/main" id="{00000000-0008-0000-0600-000055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4" name="繰出金グラフ枠">
          <a:extLst>
            <a:ext uri="{FF2B5EF4-FFF2-40B4-BE49-F238E27FC236}">
              <a16:creationId xmlns:a16="http://schemas.microsoft.com/office/drawing/2014/main" id="{00000000-0008-0000-0600-000056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142718</xdr:rowOff>
    </xdr:from>
    <xdr:to>
      <xdr:col>116</xdr:col>
      <xdr:colOff>62864</xdr:colOff>
      <xdr:row>78</xdr:row>
      <xdr:rowOff>35344</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flipV="1">
          <a:off x="22159595" y="12144218"/>
          <a:ext cx="1269" cy="12642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39171</xdr:rowOff>
    </xdr:from>
    <xdr:ext cx="534377" cy="259045"/>
    <xdr:sp macro="" textlink="">
      <xdr:nvSpPr>
        <xdr:cNvPr id="856" name="繰出金最小値テキスト">
          <a:extLst>
            <a:ext uri="{FF2B5EF4-FFF2-40B4-BE49-F238E27FC236}">
              <a16:creationId xmlns:a16="http://schemas.microsoft.com/office/drawing/2014/main" id="{00000000-0008-0000-0600-000058030000}"/>
            </a:ext>
          </a:extLst>
        </xdr:cNvPr>
        <xdr:cNvSpPr txBox="1"/>
      </xdr:nvSpPr>
      <xdr:spPr>
        <a:xfrm>
          <a:off x="22212300" y="134122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35344</xdr:rowOff>
    </xdr:from>
    <xdr:to>
      <xdr:col>116</xdr:col>
      <xdr:colOff>152400</xdr:colOff>
      <xdr:row>78</xdr:row>
      <xdr:rowOff>35344</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a:off x="22072600" y="134084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89395</xdr:rowOff>
    </xdr:from>
    <xdr:ext cx="599010" cy="259045"/>
    <xdr:sp macro="" textlink="">
      <xdr:nvSpPr>
        <xdr:cNvPr id="858" name="繰出金最大値テキスト">
          <a:extLst>
            <a:ext uri="{FF2B5EF4-FFF2-40B4-BE49-F238E27FC236}">
              <a16:creationId xmlns:a16="http://schemas.microsoft.com/office/drawing/2014/main" id="{00000000-0008-0000-0600-00005A030000}"/>
            </a:ext>
          </a:extLst>
        </xdr:cNvPr>
        <xdr:cNvSpPr txBox="1"/>
      </xdr:nvSpPr>
      <xdr:spPr>
        <a:xfrm>
          <a:off x="22212300" y="119194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299,340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142718</xdr:rowOff>
    </xdr:from>
    <xdr:to>
      <xdr:col>116</xdr:col>
      <xdr:colOff>152400</xdr:colOff>
      <xdr:row>70</xdr:row>
      <xdr:rowOff>142718</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a:off x="22072600" y="121442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43276</xdr:rowOff>
    </xdr:from>
    <xdr:to>
      <xdr:col>116</xdr:col>
      <xdr:colOff>63500</xdr:colOff>
      <xdr:row>77</xdr:row>
      <xdr:rowOff>63681</xdr:rowOff>
    </xdr:to>
    <xdr:cxnSp macro="">
      <xdr:nvCxnSpPr>
        <xdr:cNvPr id="860" name="直線コネクタ 859">
          <a:extLst>
            <a:ext uri="{FF2B5EF4-FFF2-40B4-BE49-F238E27FC236}">
              <a16:creationId xmlns:a16="http://schemas.microsoft.com/office/drawing/2014/main" id="{00000000-0008-0000-0600-00005C030000}"/>
            </a:ext>
          </a:extLst>
        </xdr:cNvPr>
        <xdr:cNvCxnSpPr/>
      </xdr:nvCxnSpPr>
      <xdr:spPr>
        <a:xfrm>
          <a:off x="21323300" y="13073476"/>
          <a:ext cx="838200" cy="1918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68192</xdr:rowOff>
    </xdr:from>
    <xdr:ext cx="534377" cy="259045"/>
    <xdr:sp macro="" textlink="">
      <xdr:nvSpPr>
        <xdr:cNvPr id="861" name="繰出金平均値テキスト">
          <a:extLst>
            <a:ext uri="{FF2B5EF4-FFF2-40B4-BE49-F238E27FC236}">
              <a16:creationId xmlns:a16="http://schemas.microsoft.com/office/drawing/2014/main" id="{00000000-0008-0000-0600-00005D030000}"/>
            </a:ext>
          </a:extLst>
        </xdr:cNvPr>
        <xdr:cNvSpPr txBox="1"/>
      </xdr:nvSpPr>
      <xdr:spPr>
        <a:xfrm>
          <a:off x="22212300" y="129269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45315</xdr:rowOff>
    </xdr:from>
    <xdr:to>
      <xdr:col>116</xdr:col>
      <xdr:colOff>114300</xdr:colOff>
      <xdr:row>76</xdr:row>
      <xdr:rowOff>146915</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22110700" y="13075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41269</xdr:rowOff>
    </xdr:from>
    <xdr:to>
      <xdr:col>111</xdr:col>
      <xdr:colOff>177800</xdr:colOff>
      <xdr:row>76</xdr:row>
      <xdr:rowOff>43276</xdr:rowOff>
    </xdr:to>
    <xdr:cxnSp macro="">
      <xdr:nvCxnSpPr>
        <xdr:cNvPr id="863" name="直線コネクタ 862">
          <a:extLst>
            <a:ext uri="{FF2B5EF4-FFF2-40B4-BE49-F238E27FC236}">
              <a16:creationId xmlns:a16="http://schemas.microsoft.com/office/drawing/2014/main" id="{00000000-0008-0000-0600-00005F030000}"/>
            </a:ext>
          </a:extLst>
        </xdr:cNvPr>
        <xdr:cNvCxnSpPr/>
      </xdr:nvCxnSpPr>
      <xdr:spPr>
        <a:xfrm>
          <a:off x="20434300" y="13071469"/>
          <a:ext cx="889000" cy="2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88799</xdr:rowOff>
    </xdr:from>
    <xdr:to>
      <xdr:col>112</xdr:col>
      <xdr:colOff>38100</xdr:colOff>
      <xdr:row>76</xdr:row>
      <xdr:rowOff>18949</xdr:rowOff>
    </xdr:to>
    <xdr:sp macro="" textlink="">
      <xdr:nvSpPr>
        <xdr:cNvPr id="864" name="フローチャート: 判断 863">
          <a:extLst>
            <a:ext uri="{FF2B5EF4-FFF2-40B4-BE49-F238E27FC236}">
              <a16:creationId xmlns:a16="http://schemas.microsoft.com/office/drawing/2014/main" id="{00000000-0008-0000-0600-000060030000}"/>
            </a:ext>
          </a:extLst>
        </xdr:cNvPr>
        <xdr:cNvSpPr/>
      </xdr:nvSpPr>
      <xdr:spPr>
        <a:xfrm>
          <a:off x="21272500" y="12947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74</xdr:row>
      <xdr:rowOff>35476</xdr:rowOff>
    </xdr:from>
    <xdr:ext cx="599010"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21023795" y="127227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76</xdr:row>
      <xdr:rowOff>41269</xdr:rowOff>
    </xdr:from>
    <xdr:to>
      <xdr:col>107</xdr:col>
      <xdr:colOff>50800</xdr:colOff>
      <xdr:row>76</xdr:row>
      <xdr:rowOff>55849</xdr:rowOff>
    </xdr:to>
    <xdr:cxnSp macro="">
      <xdr:nvCxnSpPr>
        <xdr:cNvPr id="866" name="直線コネクタ 865">
          <a:extLst>
            <a:ext uri="{FF2B5EF4-FFF2-40B4-BE49-F238E27FC236}">
              <a16:creationId xmlns:a16="http://schemas.microsoft.com/office/drawing/2014/main" id="{00000000-0008-0000-0600-000062030000}"/>
            </a:ext>
          </a:extLst>
        </xdr:cNvPr>
        <xdr:cNvCxnSpPr/>
      </xdr:nvCxnSpPr>
      <xdr:spPr>
        <a:xfrm flipV="1">
          <a:off x="19545300" y="13071469"/>
          <a:ext cx="889000" cy="14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66424</xdr:rowOff>
    </xdr:from>
    <xdr:to>
      <xdr:col>107</xdr:col>
      <xdr:colOff>101600</xdr:colOff>
      <xdr:row>75</xdr:row>
      <xdr:rowOff>168024</xdr:rowOff>
    </xdr:to>
    <xdr:sp macro="" textlink="">
      <xdr:nvSpPr>
        <xdr:cNvPr id="867" name="フローチャート: 判断 866">
          <a:extLst>
            <a:ext uri="{FF2B5EF4-FFF2-40B4-BE49-F238E27FC236}">
              <a16:creationId xmlns:a16="http://schemas.microsoft.com/office/drawing/2014/main" id="{00000000-0008-0000-0600-000063030000}"/>
            </a:ext>
          </a:extLst>
        </xdr:cNvPr>
        <xdr:cNvSpPr/>
      </xdr:nvSpPr>
      <xdr:spPr>
        <a:xfrm>
          <a:off x="20383500" y="12925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74</xdr:row>
      <xdr:rowOff>13101</xdr:rowOff>
    </xdr:from>
    <xdr:ext cx="599010"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0134795" y="127004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76</xdr:row>
      <xdr:rowOff>55849</xdr:rowOff>
    </xdr:from>
    <xdr:to>
      <xdr:col>102</xdr:col>
      <xdr:colOff>114300</xdr:colOff>
      <xdr:row>76</xdr:row>
      <xdr:rowOff>71183</xdr:rowOff>
    </xdr:to>
    <xdr:cxnSp macro="">
      <xdr:nvCxnSpPr>
        <xdr:cNvPr id="869" name="直線コネクタ 868">
          <a:extLst>
            <a:ext uri="{FF2B5EF4-FFF2-40B4-BE49-F238E27FC236}">
              <a16:creationId xmlns:a16="http://schemas.microsoft.com/office/drawing/2014/main" id="{00000000-0008-0000-0600-000065030000}"/>
            </a:ext>
          </a:extLst>
        </xdr:cNvPr>
        <xdr:cNvCxnSpPr/>
      </xdr:nvCxnSpPr>
      <xdr:spPr>
        <a:xfrm flipV="1">
          <a:off x="18656300" y="13086049"/>
          <a:ext cx="889000" cy="15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91694</xdr:rowOff>
    </xdr:from>
    <xdr:to>
      <xdr:col>102</xdr:col>
      <xdr:colOff>165100</xdr:colOff>
      <xdr:row>76</xdr:row>
      <xdr:rowOff>21844</xdr:rowOff>
    </xdr:to>
    <xdr:sp macro="" textlink="">
      <xdr:nvSpPr>
        <xdr:cNvPr id="870" name="フローチャート: 判断 869">
          <a:extLst>
            <a:ext uri="{FF2B5EF4-FFF2-40B4-BE49-F238E27FC236}">
              <a16:creationId xmlns:a16="http://schemas.microsoft.com/office/drawing/2014/main" id="{00000000-0008-0000-0600-000066030000}"/>
            </a:ext>
          </a:extLst>
        </xdr:cNvPr>
        <xdr:cNvSpPr/>
      </xdr:nvSpPr>
      <xdr:spPr>
        <a:xfrm>
          <a:off x="19494500" y="12950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74</xdr:row>
      <xdr:rowOff>38371</xdr:rowOff>
    </xdr:from>
    <xdr:ext cx="59901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9245795" y="127256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111,889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89343</xdr:rowOff>
    </xdr:from>
    <xdr:to>
      <xdr:col>98</xdr:col>
      <xdr:colOff>38100</xdr:colOff>
      <xdr:row>76</xdr:row>
      <xdr:rowOff>19493</xdr:rowOff>
    </xdr:to>
    <xdr:sp macro="" textlink="">
      <xdr:nvSpPr>
        <xdr:cNvPr id="872" name="フローチャート: 判断 871">
          <a:extLst>
            <a:ext uri="{FF2B5EF4-FFF2-40B4-BE49-F238E27FC236}">
              <a16:creationId xmlns:a16="http://schemas.microsoft.com/office/drawing/2014/main" id="{00000000-0008-0000-0600-000068030000}"/>
            </a:ext>
          </a:extLst>
        </xdr:cNvPr>
        <xdr:cNvSpPr/>
      </xdr:nvSpPr>
      <xdr:spPr>
        <a:xfrm>
          <a:off x="18605500" y="12948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74</xdr:row>
      <xdr:rowOff>36020</xdr:rowOff>
    </xdr:from>
    <xdr:ext cx="59901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8356795" y="127233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77</xdr:row>
      <xdr:rowOff>12881</xdr:rowOff>
    </xdr:from>
    <xdr:to>
      <xdr:col>116</xdr:col>
      <xdr:colOff>114300</xdr:colOff>
      <xdr:row>77</xdr:row>
      <xdr:rowOff>114481</xdr:rowOff>
    </xdr:to>
    <xdr:sp macro="" textlink="">
      <xdr:nvSpPr>
        <xdr:cNvPr id="879" name="楕円 878">
          <a:extLst>
            <a:ext uri="{FF2B5EF4-FFF2-40B4-BE49-F238E27FC236}">
              <a16:creationId xmlns:a16="http://schemas.microsoft.com/office/drawing/2014/main" id="{00000000-0008-0000-0600-00006F030000}"/>
            </a:ext>
          </a:extLst>
        </xdr:cNvPr>
        <xdr:cNvSpPr/>
      </xdr:nvSpPr>
      <xdr:spPr>
        <a:xfrm>
          <a:off x="22110700" y="13214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76</xdr:row>
      <xdr:rowOff>162758</xdr:rowOff>
    </xdr:from>
    <xdr:ext cx="534377" cy="259045"/>
    <xdr:sp macro="" textlink="">
      <xdr:nvSpPr>
        <xdr:cNvPr id="880" name="繰出金該当値テキスト">
          <a:extLst>
            <a:ext uri="{FF2B5EF4-FFF2-40B4-BE49-F238E27FC236}">
              <a16:creationId xmlns:a16="http://schemas.microsoft.com/office/drawing/2014/main" id="{00000000-0008-0000-0600-000070030000}"/>
            </a:ext>
          </a:extLst>
        </xdr:cNvPr>
        <xdr:cNvSpPr txBox="1"/>
      </xdr:nvSpPr>
      <xdr:spPr>
        <a:xfrm>
          <a:off x="22212300" y="131929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163926</xdr:rowOff>
    </xdr:from>
    <xdr:to>
      <xdr:col>112</xdr:col>
      <xdr:colOff>38100</xdr:colOff>
      <xdr:row>76</xdr:row>
      <xdr:rowOff>94076</xdr:rowOff>
    </xdr:to>
    <xdr:sp macro="" textlink="">
      <xdr:nvSpPr>
        <xdr:cNvPr id="881" name="楕円 880">
          <a:extLst>
            <a:ext uri="{FF2B5EF4-FFF2-40B4-BE49-F238E27FC236}">
              <a16:creationId xmlns:a16="http://schemas.microsoft.com/office/drawing/2014/main" id="{00000000-0008-0000-0600-000071030000}"/>
            </a:ext>
          </a:extLst>
        </xdr:cNvPr>
        <xdr:cNvSpPr/>
      </xdr:nvSpPr>
      <xdr:spPr>
        <a:xfrm>
          <a:off x="21272500" y="13022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85203</xdr:rowOff>
    </xdr:from>
    <xdr:ext cx="534377" cy="259045"/>
    <xdr:sp macro="" textlink="">
      <xdr:nvSpPr>
        <xdr:cNvPr id="882" name="テキスト ボックス 881">
          <a:extLst>
            <a:ext uri="{FF2B5EF4-FFF2-40B4-BE49-F238E27FC236}">
              <a16:creationId xmlns:a16="http://schemas.microsoft.com/office/drawing/2014/main" id="{00000000-0008-0000-0600-000072030000}"/>
            </a:ext>
          </a:extLst>
        </xdr:cNvPr>
        <xdr:cNvSpPr txBox="1"/>
      </xdr:nvSpPr>
      <xdr:spPr>
        <a:xfrm>
          <a:off x="21056111" y="131154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75</xdr:row>
      <xdr:rowOff>161919</xdr:rowOff>
    </xdr:from>
    <xdr:to>
      <xdr:col>107</xdr:col>
      <xdr:colOff>101600</xdr:colOff>
      <xdr:row>76</xdr:row>
      <xdr:rowOff>92069</xdr:rowOff>
    </xdr:to>
    <xdr:sp macro="" textlink="">
      <xdr:nvSpPr>
        <xdr:cNvPr id="883" name="楕円 882">
          <a:extLst>
            <a:ext uri="{FF2B5EF4-FFF2-40B4-BE49-F238E27FC236}">
              <a16:creationId xmlns:a16="http://schemas.microsoft.com/office/drawing/2014/main" id="{00000000-0008-0000-0600-000073030000}"/>
            </a:ext>
          </a:extLst>
        </xdr:cNvPr>
        <xdr:cNvSpPr/>
      </xdr:nvSpPr>
      <xdr:spPr>
        <a:xfrm>
          <a:off x="20383500" y="13020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83196</xdr:rowOff>
    </xdr:from>
    <xdr:ext cx="534377" cy="259045"/>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20167111" y="131133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76</xdr:row>
      <xdr:rowOff>5049</xdr:rowOff>
    </xdr:from>
    <xdr:to>
      <xdr:col>102</xdr:col>
      <xdr:colOff>165100</xdr:colOff>
      <xdr:row>76</xdr:row>
      <xdr:rowOff>106649</xdr:rowOff>
    </xdr:to>
    <xdr:sp macro="" textlink="">
      <xdr:nvSpPr>
        <xdr:cNvPr id="885" name="楕円 884">
          <a:extLst>
            <a:ext uri="{FF2B5EF4-FFF2-40B4-BE49-F238E27FC236}">
              <a16:creationId xmlns:a16="http://schemas.microsoft.com/office/drawing/2014/main" id="{00000000-0008-0000-0600-000075030000}"/>
            </a:ext>
          </a:extLst>
        </xdr:cNvPr>
        <xdr:cNvSpPr/>
      </xdr:nvSpPr>
      <xdr:spPr>
        <a:xfrm>
          <a:off x="19494500" y="13035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97776</xdr:rowOff>
    </xdr:from>
    <xdr:ext cx="534377"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19278111" y="131279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20383</xdr:rowOff>
    </xdr:from>
    <xdr:to>
      <xdr:col>98</xdr:col>
      <xdr:colOff>38100</xdr:colOff>
      <xdr:row>76</xdr:row>
      <xdr:rowOff>121983</xdr:rowOff>
    </xdr:to>
    <xdr:sp macro="" textlink="">
      <xdr:nvSpPr>
        <xdr:cNvPr id="887" name="楕円 886">
          <a:extLst>
            <a:ext uri="{FF2B5EF4-FFF2-40B4-BE49-F238E27FC236}">
              <a16:creationId xmlns:a16="http://schemas.microsoft.com/office/drawing/2014/main" id="{00000000-0008-0000-0600-000077030000}"/>
            </a:ext>
          </a:extLst>
        </xdr:cNvPr>
        <xdr:cNvSpPr/>
      </xdr:nvSpPr>
      <xdr:spPr>
        <a:xfrm>
          <a:off x="18605500" y="13050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113110</xdr:rowOff>
    </xdr:from>
    <xdr:ext cx="534377" cy="259045"/>
    <xdr:sp macro="" textlink="">
      <xdr:nvSpPr>
        <xdr:cNvPr id="888" name="テキスト ボックス 887">
          <a:extLst>
            <a:ext uri="{FF2B5EF4-FFF2-40B4-BE49-F238E27FC236}">
              <a16:creationId xmlns:a16="http://schemas.microsoft.com/office/drawing/2014/main" id="{00000000-0008-0000-0600-000078030000}"/>
            </a:ext>
          </a:extLst>
        </xdr:cNvPr>
        <xdr:cNvSpPr txBox="1"/>
      </xdr:nvSpPr>
      <xdr:spPr>
        <a:xfrm>
          <a:off x="18389111" y="131433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5" name="正方形/長方形 894">
          <a:extLst>
            <a:ext uri="{FF2B5EF4-FFF2-40B4-BE49-F238E27FC236}">
              <a16:creationId xmlns:a16="http://schemas.microsoft.com/office/drawing/2014/main" id="{00000000-0008-0000-0600-00007F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6" name="正方形/長方形 895">
          <a:extLst>
            <a:ext uri="{FF2B5EF4-FFF2-40B4-BE49-F238E27FC236}">
              <a16:creationId xmlns:a16="http://schemas.microsoft.com/office/drawing/2014/main" id="{00000000-0008-0000-0600-000080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900" name="テキスト ボックス 899">
          <a:extLst>
            <a:ext uri="{FF2B5EF4-FFF2-40B4-BE49-F238E27FC236}">
              <a16:creationId xmlns:a16="http://schemas.microsoft.com/office/drawing/2014/main" id="{00000000-0008-0000-0600-000084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2" name="テキスト ボックス 901">
          <a:extLst>
            <a:ext uri="{FF2B5EF4-FFF2-40B4-BE49-F238E27FC236}">
              <a16:creationId xmlns:a16="http://schemas.microsoft.com/office/drawing/2014/main" id="{00000000-0008-0000-0600-000086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3" name="前年度繰上充用金グラフ枠">
          <a:extLst>
            <a:ext uri="{FF2B5EF4-FFF2-40B4-BE49-F238E27FC236}">
              <a16:creationId xmlns:a16="http://schemas.microsoft.com/office/drawing/2014/main" id="{00000000-0008-0000-0600-000087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5" name="前年度繰上充用金最小値テキスト">
          <a:extLst>
            <a:ext uri="{FF2B5EF4-FFF2-40B4-BE49-F238E27FC236}">
              <a16:creationId xmlns:a16="http://schemas.microsoft.com/office/drawing/2014/main" id="{00000000-0008-0000-0600-000089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7" name="前年度繰上充用金最大値テキスト">
          <a:extLst>
            <a:ext uri="{FF2B5EF4-FFF2-40B4-BE49-F238E27FC236}">
              <a16:creationId xmlns:a16="http://schemas.microsoft.com/office/drawing/2014/main" id="{00000000-0008-0000-0600-00008B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10" name="前年度繰上充用金平均値テキスト">
          <a:extLst>
            <a:ext uri="{FF2B5EF4-FFF2-40B4-BE49-F238E27FC236}">
              <a16:creationId xmlns:a16="http://schemas.microsoft.com/office/drawing/2014/main" id="{00000000-0008-0000-0600-00008E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2" name="直線コネクタ 911">
          <a:extLst>
            <a:ext uri="{FF2B5EF4-FFF2-40B4-BE49-F238E27FC236}">
              <a16:creationId xmlns:a16="http://schemas.microsoft.com/office/drawing/2014/main" id="{00000000-0008-0000-0600-000090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3" name="フローチャート: 判断 912">
          <a:extLst>
            <a:ext uri="{FF2B5EF4-FFF2-40B4-BE49-F238E27FC236}">
              <a16:creationId xmlns:a16="http://schemas.microsoft.com/office/drawing/2014/main" id="{00000000-0008-0000-0600-000091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5" name="直線コネクタ 914">
          <a:extLst>
            <a:ext uri="{FF2B5EF4-FFF2-40B4-BE49-F238E27FC236}">
              <a16:creationId xmlns:a16="http://schemas.microsoft.com/office/drawing/2014/main" id="{00000000-0008-0000-0600-000093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6" name="フローチャート: 判断 915">
          <a:extLst>
            <a:ext uri="{FF2B5EF4-FFF2-40B4-BE49-F238E27FC236}">
              <a16:creationId xmlns:a16="http://schemas.microsoft.com/office/drawing/2014/main" id="{00000000-0008-0000-0600-000094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8" name="直線コネクタ 917">
          <a:extLst>
            <a:ext uri="{FF2B5EF4-FFF2-40B4-BE49-F238E27FC236}">
              <a16:creationId xmlns:a16="http://schemas.microsoft.com/office/drawing/2014/main" id="{00000000-0008-0000-0600-000096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9" name="フローチャート: 判断 918">
          <a:extLst>
            <a:ext uri="{FF2B5EF4-FFF2-40B4-BE49-F238E27FC236}">
              <a16:creationId xmlns:a16="http://schemas.microsoft.com/office/drawing/2014/main" id="{00000000-0008-0000-0600-000097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1" name="フローチャート: 判断 920">
          <a:extLst>
            <a:ext uri="{FF2B5EF4-FFF2-40B4-BE49-F238E27FC236}">
              <a16:creationId xmlns:a16="http://schemas.microsoft.com/office/drawing/2014/main" id="{00000000-0008-0000-0600-000099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8" name="楕円 927">
          <a:extLst>
            <a:ext uri="{FF2B5EF4-FFF2-40B4-BE49-F238E27FC236}">
              <a16:creationId xmlns:a16="http://schemas.microsoft.com/office/drawing/2014/main" id="{00000000-0008-0000-0600-0000A0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9" name="前年度繰上充用金該当値テキスト">
          <a:extLst>
            <a:ext uri="{FF2B5EF4-FFF2-40B4-BE49-F238E27FC236}">
              <a16:creationId xmlns:a16="http://schemas.microsoft.com/office/drawing/2014/main" id="{00000000-0008-0000-0600-0000A1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30" name="楕円 929">
          <a:extLst>
            <a:ext uri="{FF2B5EF4-FFF2-40B4-BE49-F238E27FC236}">
              <a16:creationId xmlns:a16="http://schemas.microsoft.com/office/drawing/2014/main" id="{00000000-0008-0000-0600-0000A2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1" name="テキスト ボックス 930">
          <a:extLst>
            <a:ext uri="{FF2B5EF4-FFF2-40B4-BE49-F238E27FC236}">
              <a16:creationId xmlns:a16="http://schemas.microsoft.com/office/drawing/2014/main" id="{00000000-0008-0000-0600-0000A3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2" name="楕円 931">
          <a:extLst>
            <a:ext uri="{FF2B5EF4-FFF2-40B4-BE49-F238E27FC236}">
              <a16:creationId xmlns:a16="http://schemas.microsoft.com/office/drawing/2014/main" id="{00000000-0008-0000-0600-0000A4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3" name="テキスト ボックス 932">
          <a:extLst>
            <a:ext uri="{FF2B5EF4-FFF2-40B4-BE49-F238E27FC236}">
              <a16:creationId xmlns:a16="http://schemas.microsoft.com/office/drawing/2014/main" id="{00000000-0008-0000-0600-0000A5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4" name="楕円 933">
          <a:extLst>
            <a:ext uri="{FF2B5EF4-FFF2-40B4-BE49-F238E27FC236}">
              <a16:creationId xmlns:a16="http://schemas.microsoft.com/office/drawing/2014/main" id="{00000000-0008-0000-0600-0000A6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6" name="楕円 935">
          <a:extLst>
            <a:ext uri="{FF2B5EF4-FFF2-40B4-BE49-F238E27FC236}">
              <a16:creationId xmlns:a16="http://schemas.microsoft.com/office/drawing/2014/main" id="{00000000-0008-0000-0600-0000A8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7" name="テキスト ボックス 936">
          <a:extLst>
            <a:ext uri="{FF2B5EF4-FFF2-40B4-BE49-F238E27FC236}">
              <a16:creationId xmlns:a16="http://schemas.microsoft.com/office/drawing/2014/main" id="{00000000-0008-0000-0600-0000A9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8" name="正方形/長方形 937">
          <a:extLst>
            <a:ext uri="{FF2B5EF4-FFF2-40B4-BE49-F238E27FC236}">
              <a16:creationId xmlns:a16="http://schemas.microsoft.com/office/drawing/2014/main" id="{00000000-0008-0000-0600-0000AA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9" name="正方形/長方形 938">
          <a:extLst>
            <a:ext uri="{FF2B5EF4-FFF2-40B4-BE49-F238E27FC236}">
              <a16:creationId xmlns:a16="http://schemas.microsoft.com/office/drawing/2014/main" id="{00000000-0008-0000-0600-0000AB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0" name="テキスト ボックス 939">
          <a:extLst>
            <a:ext uri="{FF2B5EF4-FFF2-40B4-BE49-F238E27FC236}">
              <a16:creationId xmlns:a16="http://schemas.microsoft.com/office/drawing/2014/main" id="{00000000-0008-0000-0600-0000AC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・歳出決算総額は、住民一人当たり</a:t>
          </a:r>
          <a:r>
            <a:rPr kumimoji="1" lang="en-US" altLang="ja-JP" sz="1100" b="0" i="0" baseline="0">
              <a:solidFill>
                <a:schemeClr val="dk1"/>
              </a:solidFill>
              <a:effectLst/>
              <a:latin typeface="+mn-lt"/>
              <a:ea typeface="+mn-ea"/>
              <a:cs typeface="+mn-cs"/>
            </a:rPr>
            <a:t>1,039,113</a:t>
          </a:r>
          <a:r>
            <a:rPr kumimoji="1" lang="ja-JP" altLang="ja-JP" sz="1100" b="0" i="0" baseline="0">
              <a:solidFill>
                <a:schemeClr val="dk1"/>
              </a:solidFill>
              <a:effectLst/>
              <a:latin typeface="+mn-lt"/>
              <a:ea typeface="+mn-ea"/>
              <a:cs typeface="+mn-cs"/>
            </a:rPr>
            <a:t>円となっている。主な構成項目である人件費は、住民一人当たり</a:t>
          </a:r>
          <a:r>
            <a:rPr kumimoji="1" lang="en-US" altLang="ja-JP" sz="1100" b="0" i="0" baseline="0">
              <a:solidFill>
                <a:schemeClr val="dk1"/>
              </a:solidFill>
              <a:effectLst/>
              <a:latin typeface="+mn-lt"/>
              <a:ea typeface="+mn-ea"/>
              <a:cs typeface="+mn-cs"/>
            </a:rPr>
            <a:t>240,819</a:t>
          </a:r>
          <a:r>
            <a:rPr kumimoji="1" lang="ja-JP" altLang="ja-JP" sz="1100" b="0" i="0" baseline="0">
              <a:solidFill>
                <a:schemeClr val="dk1"/>
              </a:solidFill>
              <a:effectLst/>
              <a:latin typeface="+mn-lt"/>
              <a:ea typeface="+mn-ea"/>
              <a:cs typeface="+mn-cs"/>
            </a:rPr>
            <a:t>円となっており、前年度比で</a:t>
          </a:r>
          <a:r>
            <a:rPr kumimoji="1" lang="en-US" altLang="ja-JP" sz="1100" b="0" i="0" baseline="0">
              <a:solidFill>
                <a:schemeClr val="dk1"/>
              </a:solidFill>
              <a:effectLst/>
              <a:latin typeface="+mn-lt"/>
              <a:ea typeface="+mn-ea"/>
              <a:cs typeface="+mn-cs"/>
            </a:rPr>
            <a:t>10.68</a:t>
          </a:r>
          <a:r>
            <a:rPr kumimoji="1" lang="ja-JP" altLang="ja-JP" sz="1100" b="0" i="0" baseline="0">
              <a:solidFill>
                <a:schemeClr val="dk1"/>
              </a:solidFill>
              <a:effectLst/>
              <a:latin typeface="+mn-lt"/>
              <a:ea typeface="+mn-ea"/>
              <a:cs typeface="+mn-cs"/>
            </a:rPr>
            <a:t>％の増となっている。これは、人事院勧告等により職員や会計年度任用職員等に伴う任期の定めのない常勤職員の給料及びその他の手当の増によるものである。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a:t>
          </a:r>
          <a:r>
            <a:rPr kumimoji="1" lang="ja-JP" altLang="en-US" sz="1100" b="0" i="0" baseline="0">
              <a:solidFill>
                <a:schemeClr val="dk1"/>
              </a:solidFill>
              <a:effectLst/>
              <a:latin typeface="+mn-lt"/>
              <a:ea typeface="+mn-ea"/>
              <a:cs typeface="+mn-cs"/>
            </a:rPr>
            <a:t>維持補修</a:t>
          </a:r>
          <a:r>
            <a:rPr kumimoji="1" lang="ja-JP" altLang="ja-JP" sz="1100" b="0" i="0" baseline="0">
              <a:solidFill>
                <a:schemeClr val="dk1"/>
              </a:solidFill>
              <a:effectLst/>
              <a:latin typeface="+mn-lt"/>
              <a:ea typeface="+mn-ea"/>
              <a:cs typeface="+mn-cs"/>
            </a:rPr>
            <a:t>費は、住民一人当たり</a:t>
          </a:r>
          <a:r>
            <a:rPr kumimoji="1" lang="en-US" altLang="ja-JP" sz="1100" b="0" i="0" baseline="0">
              <a:solidFill>
                <a:schemeClr val="dk1"/>
              </a:solidFill>
              <a:effectLst/>
              <a:latin typeface="+mn-lt"/>
              <a:ea typeface="+mn-ea"/>
              <a:cs typeface="+mn-cs"/>
            </a:rPr>
            <a:t>57,022</a:t>
          </a:r>
          <a:r>
            <a:rPr kumimoji="1" lang="ja-JP" altLang="ja-JP" sz="1100" b="0" i="0" baseline="0">
              <a:solidFill>
                <a:schemeClr val="dk1"/>
              </a:solidFill>
              <a:effectLst/>
              <a:latin typeface="+mn-lt"/>
              <a:ea typeface="+mn-ea"/>
              <a:cs typeface="+mn-cs"/>
            </a:rPr>
            <a:t>円となっており、前年度比で</a:t>
          </a:r>
          <a:r>
            <a:rPr kumimoji="1" lang="en-US" altLang="ja-JP" sz="1100" b="0" i="0" baseline="0">
              <a:solidFill>
                <a:schemeClr val="dk1"/>
              </a:solidFill>
              <a:effectLst/>
              <a:latin typeface="+mn-lt"/>
              <a:ea typeface="+mn-ea"/>
              <a:cs typeface="+mn-cs"/>
            </a:rPr>
            <a:t>72.0</a:t>
          </a:r>
          <a:r>
            <a:rPr kumimoji="1" lang="ja-JP" altLang="ja-JP" sz="1100" b="0" i="0" baseline="0">
              <a:solidFill>
                <a:schemeClr val="dk1"/>
              </a:solidFill>
              <a:effectLst/>
              <a:latin typeface="+mn-lt"/>
              <a:ea typeface="+mn-ea"/>
              <a:cs typeface="+mn-cs"/>
            </a:rPr>
            <a:t>％の増となっている。これは、</a:t>
          </a:r>
          <a:r>
            <a:rPr kumimoji="1" lang="ja-JP" altLang="en-US" sz="1100" b="0" i="0" baseline="0">
              <a:solidFill>
                <a:schemeClr val="dk1"/>
              </a:solidFill>
              <a:effectLst/>
              <a:latin typeface="+mn-lt"/>
              <a:ea typeface="+mn-ea"/>
              <a:cs typeface="+mn-cs"/>
            </a:rPr>
            <a:t>小学校のプール修繕工事や村道除雪委託料の増によるものである</a:t>
          </a:r>
          <a:r>
            <a:rPr kumimoji="1" lang="ja-JP" altLang="ja-JP" sz="1100" b="0" i="0" baseline="0">
              <a:solidFill>
                <a:schemeClr val="dk1"/>
              </a:solidFill>
              <a:effectLst/>
              <a:latin typeface="+mn-lt"/>
              <a:ea typeface="+mn-ea"/>
              <a:cs typeface="+mn-cs"/>
            </a:rPr>
            <a:t>。</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a:t>
          </a:r>
          <a:r>
            <a:rPr kumimoji="1" lang="ja-JP" altLang="en-US" sz="1100" b="0" i="0" baseline="0">
              <a:solidFill>
                <a:schemeClr val="dk1"/>
              </a:solidFill>
              <a:effectLst/>
              <a:latin typeface="+mn-lt"/>
              <a:ea typeface="+mn-ea"/>
              <a:cs typeface="+mn-cs"/>
            </a:rPr>
            <a:t>補助</a:t>
          </a:r>
          <a:r>
            <a:rPr kumimoji="1" lang="ja-JP" altLang="ja-JP" sz="1100" b="0" i="0" baseline="0">
              <a:solidFill>
                <a:schemeClr val="dk1"/>
              </a:solidFill>
              <a:effectLst/>
              <a:latin typeface="+mn-lt"/>
              <a:ea typeface="+mn-ea"/>
              <a:cs typeface="+mn-cs"/>
            </a:rPr>
            <a:t>費は、住民一人当たり</a:t>
          </a:r>
          <a:r>
            <a:rPr kumimoji="1" lang="en-US" altLang="ja-JP" sz="1100" b="0" i="0" baseline="0">
              <a:solidFill>
                <a:schemeClr val="dk1"/>
              </a:solidFill>
              <a:effectLst/>
              <a:latin typeface="+mn-lt"/>
              <a:ea typeface="+mn-ea"/>
              <a:cs typeface="+mn-cs"/>
            </a:rPr>
            <a:t>224,960</a:t>
          </a:r>
          <a:r>
            <a:rPr kumimoji="1" lang="ja-JP" altLang="ja-JP" sz="1100" b="0" i="0" baseline="0">
              <a:solidFill>
                <a:schemeClr val="dk1"/>
              </a:solidFill>
              <a:effectLst/>
              <a:latin typeface="+mn-lt"/>
              <a:ea typeface="+mn-ea"/>
              <a:cs typeface="+mn-cs"/>
            </a:rPr>
            <a:t>円となって</a:t>
          </a:r>
          <a:r>
            <a:rPr kumimoji="1" lang="ja-JP" altLang="en-US" sz="1100" b="0" i="0" baseline="0">
              <a:solidFill>
                <a:schemeClr val="dk1"/>
              </a:solidFill>
              <a:effectLst/>
              <a:latin typeface="+mn-lt"/>
              <a:ea typeface="+mn-ea"/>
              <a:cs typeface="+mn-cs"/>
            </a:rPr>
            <a:t>おり、前年度比で</a:t>
          </a:r>
          <a:r>
            <a:rPr kumimoji="1" lang="en-US" altLang="ja-JP" sz="1100" b="0" i="0" baseline="0">
              <a:solidFill>
                <a:schemeClr val="dk1"/>
              </a:solidFill>
              <a:effectLst/>
              <a:latin typeface="+mn-lt"/>
              <a:ea typeface="+mn-ea"/>
              <a:cs typeface="+mn-cs"/>
            </a:rPr>
            <a:t>31.6</a:t>
          </a:r>
          <a:r>
            <a:rPr kumimoji="1" lang="ja-JP" altLang="en-US" sz="1100" b="0" i="0" baseline="0">
              <a:solidFill>
                <a:schemeClr val="dk1"/>
              </a:solidFill>
              <a:effectLst/>
              <a:latin typeface="+mn-lt"/>
              <a:ea typeface="+mn-ea"/>
              <a:cs typeface="+mn-cs"/>
            </a:rPr>
            <a:t>％の増となっている。</a:t>
          </a:r>
          <a:r>
            <a:rPr kumimoji="1" lang="ja-JP" altLang="ja-JP" sz="1100" b="0" i="0" baseline="0">
              <a:solidFill>
                <a:schemeClr val="dk1"/>
              </a:solidFill>
              <a:effectLst/>
              <a:latin typeface="+mn-lt"/>
              <a:ea typeface="+mn-ea"/>
              <a:cs typeface="+mn-cs"/>
            </a:rPr>
            <a:t>これは、</a:t>
          </a:r>
          <a:r>
            <a:rPr kumimoji="1" lang="ja-JP" altLang="en-US" sz="1100" b="0" i="0" baseline="0">
              <a:solidFill>
                <a:schemeClr val="dk1"/>
              </a:solidFill>
              <a:effectLst/>
              <a:latin typeface="+mn-lt"/>
              <a:ea typeface="+mn-ea"/>
              <a:cs typeface="+mn-cs"/>
            </a:rPr>
            <a:t>定額減税補足給付金（調整給付）による増、下水道事業会計の法適用化となったことより繰出金から補助費計上となったことによるものである。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・積立金は、住民一人当たり</a:t>
          </a:r>
          <a:r>
            <a:rPr kumimoji="1" lang="en-US" altLang="ja-JP" sz="1100" b="0" i="0" baseline="0">
              <a:solidFill>
                <a:schemeClr val="dk1"/>
              </a:solidFill>
              <a:effectLst/>
              <a:latin typeface="+mn-lt"/>
              <a:ea typeface="+mn-ea"/>
              <a:cs typeface="+mn-cs"/>
            </a:rPr>
            <a:t>60,816</a:t>
          </a:r>
          <a:r>
            <a:rPr kumimoji="1" lang="ja-JP" altLang="ja-JP" sz="1100" b="0" i="0" baseline="0">
              <a:solidFill>
                <a:schemeClr val="dk1"/>
              </a:solidFill>
              <a:effectLst/>
              <a:latin typeface="+mn-lt"/>
              <a:ea typeface="+mn-ea"/>
              <a:cs typeface="+mn-cs"/>
            </a:rPr>
            <a:t>円となっており、前年度比で</a:t>
          </a:r>
          <a:r>
            <a:rPr kumimoji="1" lang="en-US" altLang="ja-JP" sz="1100" b="0" i="0" baseline="0">
              <a:solidFill>
                <a:schemeClr val="dk1"/>
              </a:solidFill>
              <a:effectLst/>
              <a:latin typeface="+mn-lt"/>
              <a:ea typeface="+mn-ea"/>
              <a:cs typeface="+mn-cs"/>
            </a:rPr>
            <a:t>9.2</a:t>
          </a:r>
          <a:r>
            <a:rPr kumimoji="1" lang="ja-JP" altLang="ja-JP" sz="1100" b="0" i="0" baseline="0">
              <a:solidFill>
                <a:schemeClr val="dk1"/>
              </a:solidFill>
              <a:effectLst/>
              <a:latin typeface="+mn-lt"/>
              <a:ea typeface="+mn-ea"/>
              <a:cs typeface="+mn-cs"/>
            </a:rPr>
            <a:t>％の</a:t>
          </a:r>
          <a:r>
            <a:rPr kumimoji="1" lang="ja-JP" altLang="en-US" sz="1100" b="0" i="0" baseline="0">
              <a:solidFill>
                <a:schemeClr val="dk1"/>
              </a:solidFill>
              <a:effectLst/>
              <a:latin typeface="+mn-lt"/>
              <a:ea typeface="+mn-ea"/>
              <a:cs typeface="+mn-cs"/>
            </a:rPr>
            <a:t>増</a:t>
          </a:r>
          <a:r>
            <a:rPr kumimoji="1" lang="ja-JP" altLang="ja-JP" sz="1100" b="0" i="0" baseline="0">
              <a:solidFill>
                <a:schemeClr val="dk1"/>
              </a:solidFill>
              <a:effectLst/>
              <a:latin typeface="+mn-lt"/>
              <a:ea typeface="+mn-ea"/>
              <a:cs typeface="+mn-cs"/>
            </a:rPr>
            <a:t>となっている。これは</a:t>
          </a:r>
          <a:r>
            <a:rPr kumimoji="1" lang="ja-JP" altLang="en-US" sz="1100" b="0" i="0" baseline="0">
              <a:solidFill>
                <a:schemeClr val="dk1"/>
              </a:solidFill>
              <a:effectLst/>
              <a:latin typeface="+mn-lt"/>
              <a:ea typeface="+mn-ea"/>
              <a:cs typeface="+mn-cs"/>
            </a:rPr>
            <a:t>ふるさと納税</a:t>
          </a:r>
          <a:r>
            <a:rPr kumimoji="1" lang="ja-JP" altLang="ja-JP" sz="1100" b="0" i="0" baseline="0">
              <a:solidFill>
                <a:schemeClr val="dk1"/>
              </a:solidFill>
              <a:effectLst/>
              <a:latin typeface="+mn-lt"/>
              <a:ea typeface="+mn-ea"/>
              <a:cs typeface="+mn-cs"/>
            </a:rPr>
            <a:t>基金の元金積立金が</a:t>
          </a:r>
          <a:r>
            <a:rPr kumimoji="1" lang="ja-JP" altLang="en-US" sz="1100" b="0" i="0" baseline="0">
              <a:solidFill>
                <a:schemeClr val="dk1"/>
              </a:solidFill>
              <a:effectLst/>
              <a:latin typeface="+mn-lt"/>
              <a:ea typeface="+mn-ea"/>
              <a:cs typeface="+mn-cs"/>
            </a:rPr>
            <a:t>増加</a:t>
          </a:r>
          <a:r>
            <a:rPr kumimoji="1" lang="ja-JP" altLang="ja-JP" sz="1100" b="0" i="0" baseline="0">
              <a:solidFill>
                <a:schemeClr val="dk1"/>
              </a:solidFill>
              <a:effectLst/>
              <a:latin typeface="+mn-lt"/>
              <a:ea typeface="+mn-ea"/>
              <a:cs typeface="+mn-cs"/>
            </a:rPr>
            <a:t>したことによるものである。</a:t>
          </a:r>
          <a:endParaRPr lang="ja-JP" altLang="ja-JP" sz="1400">
            <a:effectLst/>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福島県湯川村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2,980
2,970
16.37
3,211,640
3,096,558
95,314
1,924,274
2,222,512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44450</xdr:rowOff>
    </xdr:from>
    <xdr:to>
      <xdr:col>28</xdr:col>
      <xdr:colOff>114300</xdr:colOff>
      <xdr:row>39</xdr:row>
      <xdr:rowOff>44450</xdr:rowOff>
    </xdr:to>
    <xdr:cxnSp macro="">
      <xdr:nvCxnSpPr>
        <xdr:cNvPr id="42" name="直線コネクタ 41">
          <a:extLst>
            <a:ext uri="{FF2B5EF4-FFF2-40B4-BE49-F238E27FC236}">
              <a16:creationId xmlns:a16="http://schemas.microsoft.com/office/drawing/2014/main" id="{00000000-0008-0000-0700-00002A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73677</xdr:rowOff>
    </xdr:from>
    <xdr:ext cx="248786" cy="259045"/>
    <xdr:sp macro="" textlink="">
      <xdr:nvSpPr>
        <xdr:cNvPr id="43" name="テキスト ボックス 42">
          <a:extLst>
            <a:ext uri="{FF2B5EF4-FFF2-40B4-BE49-F238E27FC236}">
              <a16:creationId xmlns:a16="http://schemas.microsoft.com/office/drawing/2014/main" id="{00000000-0008-0000-0700-00002B000000}"/>
            </a:ext>
          </a:extLst>
        </xdr:cNvPr>
        <xdr:cNvSpPr txBox="1"/>
      </xdr:nvSpPr>
      <xdr:spPr>
        <a:xfrm>
          <a:off x="513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4" name="直線コネクタ 43">
          <a:extLst>
            <a:ext uri="{FF2B5EF4-FFF2-40B4-BE49-F238E27FC236}">
              <a16:creationId xmlns:a16="http://schemas.microsoft.com/office/drawing/2014/main" id="{00000000-0008-0000-0700-00002C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5" name="テキスト ボックス 44">
          <a:extLst>
            <a:ext uri="{FF2B5EF4-FFF2-40B4-BE49-F238E27FC236}">
              <a16:creationId xmlns:a16="http://schemas.microsoft.com/office/drawing/2014/main" id="{00000000-0008-0000-0700-00002D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6" name="直線コネクタ 45">
          <a:extLst>
            <a:ext uri="{FF2B5EF4-FFF2-40B4-BE49-F238E27FC236}">
              <a16:creationId xmlns:a16="http://schemas.microsoft.com/office/drawing/2014/main" id="{00000000-0008-0000-0700-00002E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7" name="テキスト ボックス 46">
          <a:extLst>
            <a:ext uri="{FF2B5EF4-FFF2-40B4-BE49-F238E27FC236}">
              <a16:creationId xmlns:a16="http://schemas.microsoft.com/office/drawing/2014/main" id="{00000000-0008-0000-0700-00002F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8" name="直線コネクタ 47">
          <a:extLst>
            <a:ext uri="{FF2B5EF4-FFF2-40B4-BE49-F238E27FC236}">
              <a16:creationId xmlns:a16="http://schemas.microsoft.com/office/drawing/2014/main" id="{00000000-0008-0000-0700-000030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49" name="テキスト ボックス 48">
          <a:extLst>
            <a:ext uri="{FF2B5EF4-FFF2-40B4-BE49-F238E27FC236}">
              <a16:creationId xmlns:a16="http://schemas.microsoft.com/office/drawing/2014/main" id="{00000000-0008-0000-0700-000031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0" name="直線コネクタ 49">
          <a:extLst>
            <a:ext uri="{FF2B5EF4-FFF2-40B4-BE49-F238E27FC236}">
              <a16:creationId xmlns:a16="http://schemas.microsoft.com/office/drawing/2014/main" id="{00000000-0008-0000-0700-000032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1" name="テキスト ボックス 50">
          <a:extLst>
            <a:ext uri="{FF2B5EF4-FFF2-40B4-BE49-F238E27FC236}">
              <a16:creationId xmlns:a16="http://schemas.microsoft.com/office/drawing/2014/main" id="{00000000-0008-0000-0700-000033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2" name="直線コネクタ 51">
          <a:extLst>
            <a:ext uri="{FF2B5EF4-FFF2-40B4-BE49-F238E27FC236}">
              <a16:creationId xmlns:a16="http://schemas.microsoft.com/office/drawing/2014/main" id="{00000000-0008-0000-0700-000034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3" name="テキスト ボックス 52">
          <a:extLst>
            <a:ext uri="{FF2B5EF4-FFF2-40B4-BE49-F238E27FC236}">
              <a16:creationId xmlns:a16="http://schemas.microsoft.com/office/drawing/2014/main" id="{00000000-0008-0000-0700-000035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4" name="議会費グラフ枠">
          <a:extLst>
            <a:ext uri="{FF2B5EF4-FFF2-40B4-BE49-F238E27FC236}">
              <a16:creationId xmlns:a16="http://schemas.microsoft.com/office/drawing/2014/main" id="{00000000-0008-0000-0700-000036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27115</xdr:rowOff>
    </xdr:from>
    <xdr:to>
      <xdr:col>24</xdr:col>
      <xdr:colOff>62865</xdr:colOff>
      <xdr:row>38</xdr:row>
      <xdr:rowOff>33230</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flipV="1">
          <a:off x="4633595" y="5170615"/>
          <a:ext cx="1270" cy="1377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37057</xdr:rowOff>
    </xdr:from>
    <xdr:ext cx="469744" cy="259045"/>
    <xdr:sp macro="" textlink="">
      <xdr:nvSpPr>
        <xdr:cNvPr id="56" name="議会費最小値テキスト">
          <a:extLst>
            <a:ext uri="{FF2B5EF4-FFF2-40B4-BE49-F238E27FC236}">
              <a16:creationId xmlns:a16="http://schemas.microsoft.com/office/drawing/2014/main" id="{00000000-0008-0000-0700-000038000000}"/>
            </a:ext>
          </a:extLst>
        </xdr:cNvPr>
        <xdr:cNvSpPr txBox="1"/>
      </xdr:nvSpPr>
      <xdr:spPr>
        <a:xfrm>
          <a:off x="4686300" y="6552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33230</xdr:rowOff>
    </xdr:from>
    <xdr:to>
      <xdr:col>24</xdr:col>
      <xdr:colOff>152400</xdr:colOff>
      <xdr:row>38</xdr:row>
      <xdr:rowOff>33230</xdr:rowOff>
    </xdr:to>
    <xdr:cxnSp macro="">
      <xdr:nvCxnSpPr>
        <xdr:cNvPr id="57" name="直線コネクタ 56">
          <a:extLst>
            <a:ext uri="{FF2B5EF4-FFF2-40B4-BE49-F238E27FC236}">
              <a16:creationId xmlns:a16="http://schemas.microsoft.com/office/drawing/2014/main" id="{00000000-0008-0000-0700-000039000000}"/>
            </a:ext>
          </a:extLst>
        </xdr:cNvPr>
        <xdr:cNvCxnSpPr/>
      </xdr:nvCxnSpPr>
      <xdr:spPr>
        <a:xfrm>
          <a:off x="4546600" y="6548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145242</xdr:rowOff>
    </xdr:from>
    <xdr:ext cx="534377" cy="259045"/>
    <xdr:sp macro="" textlink="">
      <xdr:nvSpPr>
        <xdr:cNvPr id="58" name="議会費最大値テキスト">
          <a:extLst>
            <a:ext uri="{FF2B5EF4-FFF2-40B4-BE49-F238E27FC236}">
              <a16:creationId xmlns:a16="http://schemas.microsoft.com/office/drawing/2014/main" id="{00000000-0008-0000-0700-00003A000000}"/>
            </a:ext>
          </a:extLst>
        </xdr:cNvPr>
        <xdr:cNvSpPr txBox="1"/>
      </xdr:nvSpPr>
      <xdr:spPr>
        <a:xfrm>
          <a:off x="4686300" y="49458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81,910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27115</xdr:rowOff>
    </xdr:from>
    <xdr:to>
      <xdr:col>24</xdr:col>
      <xdr:colOff>152400</xdr:colOff>
      <xdr:row>30</xdr:row>
      <xdr:rowOff>27115</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a:off x="4546600" y="5170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71044</xdr:rowOff>
    </xdr:from>
    <xdr:to>
      <xdr:col>24</xdr:col>
      <xdr:colOff>63500</xdr:colOff>
      <xdr:row>37</xdr:row>
      <xdr:rowOff>77502</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flipV="1">
          <a:off x="3797300" y="6414694"/>
          <a:ext cx="838200" cy="6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161917</xdr:rowOff>
    </xdr:from>
    <xdr:ext cx="534377" cy="259045"/>
    <xdr:sp macro="" textlink="">
      <xdr:nvSpPr>
        <xdr:cNvPr id="61" name="議会費平均値テキスト">
          <a:extLst>
            <a:ext uri="{FF2B5EF4-FFF2-40B4-BE49-F238E27FC236}">
              <a16:creationId xmlns:a16="http://schemas.microsoft.com/office/drawing/2014/main" id="{00000000-0008-0000-0700-00003D000000}"/>
            </a:ext>
          </a:extLst>
        </xdr:cNvPr>
        <xdr:cNvSpPr txBox="1"/>
      </xdr:nvSpPr>
      <xdr:spPr>
        <a:xfrm>
          <a:off x="4686300" y="61626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139040</xdr:rowOff>
    </xdr:from>
    <xdr:to>
      <xdr:col>24</xdr:col>
      <xdr:colOff>114300</xdr:colOff>
      <xdr:row>37</xdr:row>
      <xdr:rowOff>69190</xdr:rowOff>
    </xdr:to>
    <xdr:sp macro="" textlink="">
      <xdr:nvSpPr>
        <xdr:cNvPr id="62" name="フローチャート: 判断 61">
          <a:extLst>
            <a:ext uri="{FF2B5EF4-FFF2-40B4-BE49-F238E27FC236}">
              <a16:creationId xmlns:a16="http://schemas.microsoft.com/office/drawing/2014/main" id="{00000000-0008-0000-0700-00003E000000}"/>
            </a:ext>
          </a:extLst>
        </xdr:cNvPr>
        <xdr:cNvSpPr/>
      </xdr:nvSpPr>
      <xdr:spPr>
        <a:xfrm>
          <a:off x="4584700" y="6311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77502</xdr:rowOff>
    </xdr:from>
    <xdr:to>
      <xdr:col>19</xdr:col>
      <xdr:colOff>177800</xdr:colOff>
      <xdr:row>37</xdr:row>
      <xdr:rowOff>99200</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flipV="1">
          <a:off x="2908300" y="6421152"/>
          <a:ext cx="889000" cy="216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159823</xdr:rowOff>
    </xdr:from>
    <xdr:to>
      <xdr:col>20</xdr:col>
      <xdr:colOff>38100</xdr:colOff>
      <xdr:row>37</xdr:row>
      <xdr:rowOff>89973</xdr:rowOff>
    </xdr:to>
    <xdr:sp macro="" textlink="">
      <xdr:nvSpPr>
        <xdr:cNvPr id="64" name="フローチャート: 判断 63">
          <a:extLst>
            <a:ext uri="{FF2B5EF4-FFF2-40B4-BE49-F238E27FC236}">
              <a16:creationId xmlns:a16="http://schemas.microsoft.com/office/drawing/2014/main" id="{00000000-0008-0000-0700-000040000000}"/>
            </a:ext>
          </a:extLst>
        </xdr:cNvPr>
        <xdr:cNvSpPr/>
      </xdr:nvSpPr>
      <xdr:spPr>
        <a:xfrm>
          <a:off x="3746500" y="6332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106500</xdr:rowOff>
    </xdr:from>
    <xdr:ext cx="534377" cy="259045"/>
    <xdr:sp macro="" textlink="">
      <xdr:nvSpPr>
        <xdr:cNvPr id="65" name="テキスト ボックス 64">
          <a:extLst>
            <a:ext uri="{FF2B5EF4-FFF2-40B4-BE49-F238E27FC236}">
              <a16:creationId xmlns:a16="http://schemas.microsoft.com/office/drawing/2014/main" id="{00000000-0008-0000-0700-000041000000}"/>
            </a:ext>
          </a:extLst>
        </xdr:cNvPr>
        <xdr:cNvSpPr txBox="1"/>
      </xdr:nvSpPr>
      <xdr:spPr>
        <a:xfrm>
          <a:off x="3530111" y="61072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99200</xdr:rowOff>
    </xdr:from>
    <xdr:to>
      <xdr:col>15</xdr:col>
      <xdr:colOff>50800</xdr:colOff>
      <xdr:row>37</xdr:row>
      <xdr:rowOff>102343</xdr:rowOff>
    </xdr:to>
    <xdr:cxnSp macro="">
      <xdr:nvCxnSpPr>
        <xdr:cNvPr id="66" name="直線コネクタ 65">
          <a:extLst>
            <a:ext uri="{FF2B5EF4-FFF2-40B4-BE49-F238E27FC236}">
              <a16:creationId xmlns:a16="http://schemas.microsoft.com/office/drawing/2014/main" id="{00000000-0008-0000-0700-000042000000}"/>
            </a:ext>
          </a:extLst>
        </xdr:cNvPr>
        <xdr:cNvCxnSpPr/>
      </xdr:nvCxnSpPr>
      <xdr:spPr>
        <a:xfrm flipV="1">
          <a:off x="2019300" y="6442850"/>
          <a:ext cx="889000" cy="3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164967</xdr:rowOff>
    </xdr:from>
    <xdr:to>
      <xdr:col>15</xdr:col>
      <xdr:colOff>101600</xdr:colOff>
      <xdr:row>37</xdr:row>
      <xdr:rowOff>95117</xdr:rowOff>
    </xdr:to>
    <xdr:sp macro="" textlink="">
      <xdr:nvSpPr>
        <xdr:cNvPr id="67" name="フローチャート: 判断 66">
          <a:extLst>
            <a:ext uri="{FF2B5EF4-FFF2-40B4-BE49-F238E27FC236}">
              <a16:creationId xmlns:a16="http://schemas.microsoft.com/office/drawing/2014/main" id="{00000000-0008-0000-0700-000043000000}"/>
            </a:ext>
          </a:extLst>
        </xdr:cNvPr>
        <xdr:cNvSpPr/>
      </xdr:nvSpPr>
      <xdr:spPr>
        <a:xfrm>
          <a:off x="2857500" y="6337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111644</xdr:rowOff>
    </xdr:from>
    <xdr:ext cx="534377" cy="259045"/>
    <xdr:sp macro="" textlink="">
      <xdr:nvSpPr>
        <xdr:cNvPr id="68" name="テキスト ボックス 67">
          <a:extLst>
            <a:ext uri="{FF2B5EF4-FFF2-40B4-BE49-F238E27FC236}">
              <a16:creationId xmlns:a16="http://schemas.microsoft.com/office/drawing/2014/main" id="{00000000-0008-0000-0700-000044000000}"/>
            </a:ext>
          </a:extLst>
        </xdr:cNvPr>
        <xdr:cNvSpPr txBox="1"/>
      </xdr:nvSpPr>
      <xdr:spPr>
        <a:xfrm>
          <a:off x="2641111" y="61123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89865</xdr:rowOff>
    </xdr:from>
    <xdr:to>
      <xdr:col>10</xdr:col>
      <xdr:colOff>114300</xdr:colOff>
      <xdr:row>37</xdr:row>
      <xdr:rowOff>102343</xdr:rowOff>
    </xdr:to>
    <xdr:cxnSp macro="">
      <xdr:nvCxnSpPr>
        <xdr:cNvPr id="69" name="直線コネクタ 68">
          <a:extLst>
            <a:ext uri="{FF2B5EF4-FFF2-40B4-BE49-F238E27FC236}">
              <a16:creationId xmlns:a16="http://schemas.microsoft.com/office/drawing/2014/main" id="{00000000-0008-0000-0700-000045000000}"/>
            </a:ext>
          </a:extLst>
        </xdr:cNvPr>
        <xdr:cNvCxnSpPr/>
      </xdr:nvCxnSpPr>
      <xdr:spPr>
        <a:xfrm>
          <a:off x="1130300" y="6433515"/>
          <a:ext cx="889000" cy="12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7290</xdr:rowOff>
    </xdr:from>
    <xdr:to>
      <xdr:col>10</xdr:col>
      <xdr:colOff>165100</xdr:colOff>
      <xdr:row>37</xdr:row>
      <xdr:rowOff>108890</xdr:rowOff>
    </xdr:to>
    <xdr:sp macro="" textlink="">
      <xdr:nvSpPr>
        <xdr:cNvPr id="70" name="フローチャート: 判断 69">
          <a:extLst>
            <a:ext uri="{FF2B5EF4-FFF2-40B4-BE49-F238E27FC236}">
              <a16:creationId xmlns:a16="http://schemas.microsoft.com/office/drawing/2014/main" id="{00000000-0008-0000-0700-000046000000}"/>
            </a:ext>
          </a:extLst>
        </xdr:cNvPr>
        <xdr:cNvSpPr/>
      </xdr:nvSpPr>
      <xdr:spPr>
        <a:xfrm>
          <a:off x="1968500" y="6350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125417</xdr:rowOff>
    </xdr:from>
    <xdr:ext cx="534377"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1752111" y="61261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9461</xdr:rowOff>
    </xdr:from>
    <xdr:to>
      <xdr:col>6</xdr:col>
      <xdr:colOff>38100</xdr:colOff>
      <xdr:row>37</xdr:row>
      <xdr:rowOff>111061</xdr:rowOff>
    </xdr:to>
    <xdr:sp macro="" textlink="">
      <xdr:nvSpPr>
        <xdr:cNvPr id="72" name="フローチャート: 判断 71">
          <a:extLst>
            <a:ext uri="{FF2B5EF4-FFF2-40B4-BE49-F238E27FC236}">
              <a16:creationId xmlns:a16="http://schemas.microsoft.com/office/drawing/2014/main" id="{00000000-0008-0000-0700-000048000000}"/>
            </a:ext>
          </a:extLst>
        </xdr:cNvPr>
        <xdr:cNvSpPr/>
      </xdr:nvSpPr>
      <xdr:spPr>
        <a:xfrm>
          <a:off x="1079500" y="6353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127588</xdr:rowOff>
    </xdr:from>
    <xdr:ext cx="534377"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863111" y="61283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20244</xdr:rowOff>
    </xdr:from>
    <xdr:to>
      <xdr:col>24</xdr:col>
      <xdr:colOff>114300</xdr:colOff>
      <xdr:row>37</xdr:row>
      <xdr:rowOff>121844</xdr:rowOff>
    </xdr:to>
    <xdr:sp macro="" textlink="">
      <xdr:nvSpPr>
        <xdr:cNvPr id="79" name="楕円 78">
          <a:extLst>
            <a:ext uri="{FF2B5EF4-FFF2-40B4-BE49-F238E27FC236}">
              <a16:creationId xmlns:a16="http://schemas.microsoft.com/office/drawing/2014/main" id="{00000000-0008-0000-0700-00004F000000}"/>
            </a:ext>
          </a:extLst>
        </xdr:cNvPr>
        <xdr:cNvSpPr/>
      </xdr:nvSpPr>
      <xdr:spPr>
        <a:xfrm>
          <a:off x="4584700" y="6363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170121</xdr:rowOff>
    </xdr:from>
    <xdr:ext cx="534377" cy="259045"/>
    <xdr:sp macro="" textlink="">
      <xdr:nvSpPr>
        <xdr:cNvPr id="80" name="議会費該当値テキスト">
          <a:extLst>
            <a:ext uri="{FF2B5EF4-FFF2-40B4-BE49-F238E27FC236}">
              <a16:creationId xmlns:a16="http://schemas.microsoft.com/office/drawing/2014/main" id="{00000000-0008-0000-0700-000050000000}"/>
            </a:ext>
          </a:extLst>
        </xdr:cNvPr>
        <xdr:cNvSpPr txBox="1"/>
      </xdr:nvSpPr>
      <xdr:spPr>
        <a:xfrm>
          <a:off x="4686300" y="6342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26702</xdr:rowOff>
    </xdr:from>
    <xdr:to>
      <xdr:col>20</xdr:col>
      <xdr:colOff>38100</xdr:colOff>
      <xdr:row>37</xdr:row>
      <xdr:rowOff>128302</xdr:rowOff>
    </xdr:to>
    <xdr:sp macro="" textlink="">
      <xdr:nvSpPr>
        <xdr:cNvPr id="81" name="楕円 80">
          <a:extLst>
            <a:ext uri="{FF2B5EF4-FFF2-40B4-BE49-F238E27FC236}">
              <a16:creationId xmlns:a16="http://schemas.microsoft.com/office/drawing/2014/main" id="{00000000-0008-0000-0700-000051000000}"/>
            </a:ext>
          </a:extLst>
        </xdr:cNvPr>
        <xdr:cNvSpPr/>
      </xdr:nvSpPr>
      <xdr:spPr>
        <a:xfrm>
          <a:off x="3746500" y="6370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119429</xdr:rowOff>
    </xdr:from>
    <xdr:ext cx="534377" cy="259045"/>
    <xdr:sp macro="" textlink="">
      <xdr:nvSpPr>
        <xdr:cNvPr id="82" name="テキスト ボックス 81">
          <a:extLst>
            <a:ext uri="{FF2B5EF4-FFF2-40B4-BE49-F238E27FC236}">
              <a16:creationId xmlns:a16="http://schemas.microsoft.com/office/drawing/2014/main" id="{00000000-0008-0000-0700-000052000000}"/>
            </a:ext>
          </a:extLst>
        </xdr:cNvPr>
        <xdr:cNvSpPr txBox="1"/>
      </xdr:nvSpPr>
      <xdr:spPr>
        <a:xfrm>
          <a:off x="3530111" y="64630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48400</xdr:rowOff>
    </xdr:from>
    <xdr:to>
      <xdr:col>15</xdr:col>
      <xdr:colOff>101600</xdr:colOff>
      <xdr:row>37</xdr:row>
      <xdr:rowOff>150000</xdr:rowOff>
    </xdr:to>
    <xdr:sp macro="" textlink="">
      <xdr:nvSpPr>
        <xdr:cNvPr id="83" name="楕円 82">
          <a:extLst>
            <a:ext uri="{FF2B5EF4-FFF2-40B4-BE49-F238E27FC236}">
              <a16:creationId xmlns:a16="http://schemas.microsoft.com/office/drawing/2014/main" id="{00000000-0008-0000-0700-000053000000}"/>
            </a:ext>
          </a:extLst>
        </xdr:cNvPr>
        <xdr:cNvSpPr/>
      </xdr:nvSpPr>
      <xdr:spPr>
        <a:xfrm>
          <a:off x="2857500" y="6392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141126</xdr:rowOff>
    </xdr:from>
    <xdr:ext cx="534377" cy="259045"/>
    <xdr:sp macro="" textlink="">
      <xdr:nvSpPr>
        <xdr:cNvPr id="84" name="テキスト ボックス 83">
          <a:extLst>
            <a:ext uri="{FF2B5EF4-FFF2-40B4-BE49-F238E27FC236}">
              <a16:creationId xmlns:a16="http://schemas.microsoft.com/office/drawing/2014/main" id="{00000000-0008-0000-0700-000054000000}"/>
            </a:ext>
          </a:extLst>
        </xdr:cNvPr>
        <xdr:cNvSpPr txBox="1"/>
      </xdr:nvSpPr>
      <xdr:spPr>
        <a:xfrm>
          <a:off x="2641111" y="6484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51543</xdr:rowOff>
    </xdr:from>
    <xdr:to>
      <xdr:col>10</xdr:col>
      <xdr:colOff>165100</xdr:colOff>
      <xdr:row>37</xdr:row>
      <xdr:rowOff>153143</xdr:rowOff>
    </xdr:to>
    <xdr:sp macro="" textlink="">
      <xdr:nvSpPr>
        <xdr:cNvPr id="85" name="楕円 84">
          <a:extLst>
            <a:ext uri="{FF2B5EF4-FFF2-40B4-BE49-F238E27FC236}">
              <a16:creationId xmlns:a16="http://schemas.microsoft.com/office/drawing/2014/main" id="{00000000-0008-0000-0700-000055000000}"/>
            </a:ext>
          </a:extLst>
        </xdr:cNvPr>
        <xdr:cNvSpPr/>
      </xdr:nvSpPr>
      <xdr:spPr>
        <a:xfrm>
          <a:off x="1968500" y="6395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144270</xdr:rowOff>
    </xdr:from>
    <xdr:ext cx="534377" cy="259045"/>
    <xdr:sp macro="" textlink="">
      <xdr:nvSpPr>
        <xdr:cNvPr id="86" name="テキスト ボックス 85">
          <a:extLst>
            <a:ext uri="{FF2B5EF4-FFF2-40B4-BE49-F238E27FC236}">
              <a16:creationId xmlns:a16="http://schemas.microsoft.com/office/drawing/2014/main" id="{00000000-0008-0000-0700-000056000000}"/>
            </a:ext>
          </a:extLst>
        </xdr:cNvPr>
        <xdr:cNvSpPr txBox="1"/>
      </xdr:nvSpPr>
      <xdr:spPr>
        <a:xfrm>
          <a:off x="1752111" y="64879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39065</xdr:rowOff>
    </xdr:from>
    <xdr:to>
      <xdr:col>6</xdr:col>
      <xdr:colOff>38100</xdr:colOff>
      <xdr:row>37</xdr:row>
      <xdr:rowOff>140665</xdr:rowOff>
    </xdr:to>
    <xdr:sp macro="" textlink="">
      <xdr:nvSpPr>
        <xdr:cNvPr id="87" name="楕円 86">
          <a:extLst>
            <a:ext uri="{FF2B5EF4-FFF2-40B4-BE49-F238E27FC236}">
              <a16:creationId xmlns:a16="http://schemas.microsoft.com/office/drawing/2014/main" id="{00000000-0008-0000-0700-000057000000}"/>
            </a:ext>
          </a:extLst>
        </xdr:cNvPr>
        <xdr:cNvSpPr/>
      </xdr:nvSpPr>
      <xdr:spPr>
        <a:xfrm>
          <a:off x="1079500" y="6382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131792</xdr:rowOff>
    </xdr:from>
    <xdr:ext cx="534377" cy="259045"/>
    <xdr:sp macro="" textlink="">
      <xdr:nvSpPr>
        <xdr:cNvPr id="88" name="テキスト ボックス 87">
          <a:extLst>
            <a:ext uri="{FF2B5EF4-FFF2-40B4-BE49-F238E27FC236}">
              <a16:creationId xmlns:a16="http://schemas.microsoft.com/office/drawing/2014/main" id="{00000000-0008-0000-0700-000058000000}"/>
            </a:ext>
          </a:extLst>
        </xdr:cNvPr>
        <xdr:cNvSpPr txBox="1"/>
      </xdr:nvSpPr>
      <xdr:spPr>
        <a:xfrm>
          <a:off x="863111" y="64754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7" name="テキスト ボックス 96">
          <a:extLst>
            <a:ext uri="{FF2B5EF4-FFF2-40B4-BE49-F238E27FC236}">
              <a16:creationId xmlns:a16="http://schemas.microsoft.com/office/drawing/2014/main" id="{00000000-0008-0000-0700-000061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2" name="テキスト ボックス 101">
          <a:extLst>
            <a:ext uri="{FF2B5EF4-FFF2-40B4-BE49-F238E27FC236}">
              <a16:creationId xmlns:a16="http://schemas.microsoft.com/office/drawing/2014/main" id="{00000000-0008-0000-0700-000066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09" name="総務費グラフ枠">
          <a:extLst>
            <a:ext uri="{FF2B5EF4-FFF2-40B4-BE49-F238E27FC236}">
              <a16:creationId xmlns:a16="http://schemas.microsoft.com/office/drawing/2014/main" id="{00000000-0008-0000-0700-00006D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52</xdr:row>
      <xdr:rowOff>16142</xdr:rowOff>
    </xdr:from>
    <xdr:to>
      <xdr:col>24</xdr:col>
      <xdr:colOff>62865</xdr:colOff>
      <xdr:row>58</xdr:row>
      <xdr:rowOff>61973</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flipV="1">
          <a:off x="4633595" y="8931542"/>
          <a:ext cx="1270" cy="10745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65800</xdr:rowOff>
    </xdr:from>
    <xdr:ext cx="599010" cy="259045"/>
    <xdr:sp macro="" textlink="">
      <xdr:nvSpPr>
        <xdr:cNvPr id="111" name="総務費最小値テキスト">
          <a:extLst>
            <a:ext uri="{FF2B5EF4-FFF2-40B4-BE49-F238E27FC236}">
              <a16:creationId xmlns:a16="http://schemas.microsoft.com/office/drawing/2014/main" id="{00000000-0008-0000-0700-00006F000000}"/>
            </a:ext>
          </a:extLst>
        </xdr:cNvPr>
        <xdr:cNvSpPr txBox="1"/>
      </xdr:nvSpPr>
      <xdr:spPr>
        <a:xfrm>
          <a:off x="4686300" y="100099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61973</xdr:rowOff>
    </xdr:from>
    <xdr:to>
      <xdr:col>24</xdr:col>
      <xdr:colOff>152400</xdr:colOff>
      <xdr:row>58</xdr:row>
      <xdr:rowOff>61973</xdr:rowOff>
    </xdr:to>
    <xdr:cxnSp macro="">
      <xdr:nvCxnSpPr>
        <xdr:cNvPr id="112" name="直線コネクタ 111">
          <a:extLst>
            <a:ext uri="{FF2B5EF4-FFF2-40B4-BE49-F238E27FC236}">
              <a16:creationId xmlns:a16="http://schemas.microsoft.com/office/drawing/2014/main" id="{00000000-0008-0000-0700-000070000000}"/>
            </a:ext>
          </a:extLst>
        </xdr:cNvPr>
        <xdr:cNvCxnSpPr/>
      </xdr:nvCxnSpPr>
      <xdr:spPr>
        <a:xfrm>
          <a:off x="4546600" y="100060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134269</xdr:rowOff>
    </xdr:from>
    <xdr:ext cx="690189" cy="259045"/>
    <xdr:sp macro="" textlink="">
      <xdr:nvSpPr>
        <xdr:cNvPr id="113" name="総務費最大値テキスト">
          <a:extLst>
            <a:ext uri="{FF2B5EF4-FFF2-40B4-BE49-F238E27FC236}">
              <a16:creationId xmlns:a16="http://schemas.microsoft.com/office/drawing/2014/main" id="{00000000-0008-0000-0700-000071000000}"/>
            </a:ext>
          </a:extLst>
        </xdr:cNvPr>
        <xdr:cNvSpPr txBox="1"/>
      </xdr:nvSpPr>
      <xdr:spPr>
        <a:xfrm>
          <a:off x="4686300" y="870676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2,520,250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52</xdr:row>
      <xdr:rowOff>16142</xdr:rowOff>
    </xdr:from>
    <xdr:to>
      <xdr:col>24</xdr:col>
      <xdr:colOff>152400</xdr:colOff>
      <xdr:row>52</xdr:row>
      <xdr:rowOff>16142</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a:off x="4546600" y="89315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25743</xdr:rowOff>
    </xdr:from>
    <xdr:to>
      <xdr:col>24</xdr:col>
      <xdr:colOff>63500</xdr:colOff>
      <xdr:row>58</xdr:row>
      <xdr:rowOff>52937</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flipV="1">
          <a:off x="3797300" y="9969843"/>
          <a:ext cx="838200" cy="27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103674</xdr:rowOff>
    </xdr:from>
    <xdr:ext cx="599010" cy="259045"/>
    <xdr:sp macro="" textlink="">
      <xdr:nvSpPr>
        <xdr:cNvPr id="116" name="総務費平均値テキスト">
          <a:extLst>
            <a:ext uri="{FF2B5EF4-FFF2-40B4-BE49-F238E27FC236}">
              <a16:creationId xmlns:a16="http://schemas.microsoft.com/office/drawing/2014/main" id="{00000000-0008-0000-0700-000074000000}"/>
            </a:ext>
          </a:extLst>
        </xdr:cNvPr>
        <xdr:cNvSpPr txBox="1"/>
      </xdr:nvSpPr>
      <xdr:spPr>
        <a:xfrm>
          <a:off x="4686300" y="970487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392,723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80797</xdr:rowOff>
    </xdr:from>
    <xdr:to>
      <xdr:col>24</xdr:col>
      <xdr:colOff>114300</xdr:colOff>
      <xdr:row>58</xdr:row>
      <xdr:rowOff>10947</xdr:rowOff>
    </xdr:to>
    <xdr:sp macro="" textlink="">
      <xdr:nvSpPr>
        <xdr:cNvPr id="117" name="フローチャート: 判断 116">
          <a:extLst>
            <a:ext uri="{FF2B5EF4-FFF2-40B4-BE49-F238E27FC236}">
              <a16:creationId xmlns:a16="http://schemas.microsoft.com/office/drawing/2014/main" id="{00000000-0008-0000-0700-000075000000}"/>
            </a:ext>
          </a:extLst>
        </xdr:cNvPr>
        <xdr:cNvSpPr/>
      </xdr:nvSpPr>
      <xdr:spPr>
        <a:xfrm>
          <a:off x="4584700" y="9853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46053</xdr:rowOff>
    </xdr:from>
    <xdr:to>
      <xdr:col>19</xdr:col>
      <xdr:colOff>177800</xdr:colOff>
      <xdr:row>58</xdr:row>
      <xdr:rowOff>52937</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2908300" y="9990153"/>
          <a:ext cx="889000" cy="6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95784</xdr:rowOff>
    </xdr:from>
    <xdr:to>
      <xdr:col>20</xdr:col>
      <xdr:colOff>38100</xdr:colOff>
      <xdr:row>58</xdr:row>
      <xdr:rowOff>25934</xdr:rowOff>
    </xdr:to>
    <xdr:sp macro="" textlink="">
      <xdr:nvSpPr>
        <xdr:cNvPr id="119" name="フローチャート: 判断 118">
          <a:extLst>
            <a:ext uri="{FF2B5EF4-FFF2-40B4-BE49-F238E27FC236}">
              <a16:creationId xmlns:a16="http://schemas.microsoft.com/office/drawing/2014/main" id="{00000000-0008-0000-0700-000077000000}"/>
            </a:ext>
          </a:extLst>
        </xdr:cNvPr>
        <xdr:cNvSpPr/>
      </xdr:nvSpPr>
      <xdr:spPr>
        <a:xfrm>
          <a:off x="3746500" y="98684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42461</xdr:rowOff>
    </xdr:from>
    <xdr:ext cx="599010" cy="259045"/>
    <xdr:sp macro="" textlink="">
      <xdr:nvSpPr>
        <xdr:cNvPr id="120" name="テキスト ボックス 119">
          <a:extLst>
            <a:ext uri="{FF2B5EF4-FFF2-40B4-BE49-F238E27FC236}">
              <a16:creationId xmlns:a16="http://schemas.microsoft.com/office/drawing/2014/main" id="{00000000-0008-0000-0700-000078000000}"/>
            </a:ext>
          </a:extLst>
        </xdr:cNvPr>
        <xdr:cNvSpPr txBox="1"/>
      </xdr:nvSpPr>
      <xdr:spPr>
        <a:xfrm>
          <a:off x="3497795" y="96436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359,943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46053</xdr:rowOff>
    </xdr:from>
    <xdr:to>
      <xdr:col>15</xdr:col>
      <xdr:colOff>50800</xdr:colOff>
      <xdr:row>58</xdr:row>
      <xdr:rowOff>49015</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2019300" y="9990153"/>
          <a:ext cx="889000" cy="2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86508</xdr:rowOff>
    </xdr:from>
    <xdr:to>
      <xdr:col>15</xdr:col>
      <xdr:colOff>101600</xdr:colOff>
      <xdr:row>58</xdr:row>
      <xdr:rowOff>16658</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2857500" y="9859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33185</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2608795" y="96343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380,232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12643</xdr:rowOff>
    </xdr:from>
    <xdr:to>
      <xdr:col>10</xdr:col>
      <xdr:colOff>114300</xdr:colOff>
      <xdr:row>58</xdr:row>
      <xdr:rowOff>49015</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1130300" y="9956743"/>
          <a:ext cx="889000" cy="36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91374</xdr:rowOff>
    </xdr:from>
    <xdr:to>
      <xdr:col>10</xdr:col>
      <xdr:colOff>165100</xdr:colOff>
      <xdr:row>58</xdr:row>
      <xdr:rowOff>21524</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1968500" y="9864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38051</xdr:rowOff>
    </xdr:from>
    <xdr:ext cx="599010"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1719795" y="96392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369,588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67918</xdr:rowOff>
    </xdr:from>
    <xdr:to>
      <xdr:col>6</xdr:col>
      <xdr:colOff>38100</xdr:colOff>
      <xdr:row>57</xdr:row>
      <xdr:rowOff>169518</xdr:rowOff>
    </xdr:to>
    <xdr:sp macro="" textlink="">
      <xdr:nvSpPr>
        <xdr:cNvPr id="127" name="フローチャート: 判断 126">
          <a:extLst>
            <a:ext uri="{FF2B5EF4-FFF2-40B4-BE49-F238E27FC236}">
              <a16:creationId xmlns:a16="http://schemas.microsoft.com/office/drawing/2014/main" id="{00000000-0008-0000-0700-00007F000000}"/>
            </a:ext>
          </a:extLst>
        </xdr:cNvPr>
        <xdr:cNvSpPr/>
      </xdr:nvSpPr>
      <xdr:spPr>
        <a:xfrm>
          <a:off x="1079500" y="9840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14595</xdr:rowOff>
    </xdr:from>
    <xdr:ext cx="599010"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830795" y="96157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420,891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146393</xdr:rowOff>
    </xdr:from>
    <xdr:to>
      <xdr:col>24</xdr:col>
      <xdr:colOff>114300</xdr:colOff>
      <xdr:row>58</xdr:row>
      <xdr:rowOff>76543</xdr:rowOff>
    </xdr:to>
    <xdr:sp macro="" textlink="">
      <xdr:nvSpPr>
        <xdr:cNvPr id="134" name="楕円 133">
          <a:extLst>
            <a:ext uri="{FF2B5EF4-FFF2-40B4-BE49-F238E27FC236}">
              <a16:creationId xmlns:a16="http://schemas.microsoft.com/office/drawing/2014/main" id="{00000000-0008-0000-0700-000086000000}"/>
            </a:ext>
          </a:extLst>
        </xdr:cNvPr>
        <xdr:cNvSpPr/>
      </xdr:nvSpPr>
      <xdr:spPr>
        <a:xfrm>
          <a:off x="4584700" y="9919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61320</xdr:rowOff>
    </xdr:from>
    <xdr:ext cx="599010" cy="259045"/>
    <xdr:sp macro="" textlink="">
      <xdr:nvSpPr>
        <xdr:cNvPr id="135" name="総務費該当値テキスト">
          <a:extLst>
            <a:ext uri="{FF2B5EF4-FFF2-40B4-BE49-F238E27FC236}">
              <a16:creationId xmlns:a16="http://schemas.microsoft.com/office/drawing/2014/main" id="{00000000-0008-0000-0700-000087000000}"/>
            </a:ext>
          </a:extLst>
        </xdr:cNvPr>
        <xdr:cNvSpPr txBox="1"/>
      </xdr:nvSpPr>
      <xdr:spPr>
        <a:xfrm>
          <a:off x="4686300" y="98339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249,251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2137</xdr:rowOff>
    </xdr:from>
    <xdr:to>
      <xdr:col>20</xdr:col>
      <xdr:colOff>38100</xdr:colOff>
      <xdr:row>58</xdr:row>
      <xdr:rowOff>103737</xdr:rowOff>
    </xdr:to>
    <xdr:sp macro="" textlink="">
      <xdr:nvSpPr>
        <xdr:cNvPr id="136" name="楕円 135">
          <a:extLst>
            <a:ext uri="{FF2B5EF4-FFF2-40B4-BE49-F238E27FC236}">
              <a16:creationId xmlns:a16="http://schemas.microsoft.com/office/drawing/2014/main" id="{00000000-0008-0000-0700-000088000000}"/>
            </a:ext>
          </a:extLst>
        </xdr:cNvPr>
        <xdr:cNvSpPr/>
      </xdr:nvSpPr>
      <xdr:spPr>
        <a:xfrm>
          <a:off x="3746500" y="9946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94864</xdr:rowOff>
    </xdr:from>
    <xdr:ext cx="59901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3497795" y="100389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166703</xdr:rowOff>
    </xdr:from>
    <xdr:to>
      <xdr:col>15</xdr:col>
      <xdr:colOff>101600</xdr:colOff>
      <xdr:row>58</xdr:row>
      <xdr:rowOff>96853</xdr:rowOff>
    </xdr:to>
    <xdr:sp macro="" textlink="">
      <xdr:nvSpPr>
        <xdr:cNvPr id="138" name="楕円 137">
          <a:extLst>
            <a:ext uri="{FF2B5EF4-FFF2-40B4-BE49-F238E27FC236}">
              <a16:creationId xmlns:a16="http://schemas.microsoft.com/office/drawing/2014/main" id="{00000000-0008-0000-0700-00008A000000}"/>
            </a:ext>
          </a:extLst>
        </xdr:cNvPr>
        <xdr:cNvSpPr/>
      </xdr:nvSpPr>
      <xdr:spPr>
        <a:xfrm>
          <a:off x="2857500" y="99393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87980</xdr:rowOff>
    </xdr:from>
    <xdr:ext cx="599010" cy="259045"/>
    <xdr:sp macro="" textlink="">
      <xdr:nvSpPr>
        <xdr:cNvPr id="139" name="テキスト ボックス 138">
          <a:extLst>
            <a:ext uri="{FF2B5EF4-FFF2-40B4-BE49-F238E27FC236}">
              <a16:creationId xmlns:a16="http://schemas.microsoft.com/office/drawing/2014/main" id="{00000000-0008-0000-0700-00008B000000}"/>
            </a:ext>
          </a:extLst>
        </xdr:cNvPr>
        <xdr:cNvSpPr txBox="1"/>
      </xdr:nvSpPr>
      <xdr:spPr>
        <a:xfrm>
          <a:off x="2608795" y="100320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169665</xdr:rowOff>
    </xdr:from>
    <xdr:to>
      <xdr:col>10</xdr:col>
      <xdr:colOff>165100</xdr:colOff>
      <xdr:row>58</xdr:row>
      <xdr:rowOff>99815</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1968500" y="9942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90942</xdr:rowOff>
    </xdr:from>
    <xdr:ext cx="599010" cy="259045"/>
    <xdr:sp macro="" textlink="">
      <xdr:nvSpPr>
        <xdr:cNvPr id="141" name="テキスト ボックス 140">
          <a:extLst>
            <a:ext uri="{FF2B5EF4-FFF2-40B4-BE49-F238E27FC236}">
              <a16:creationId xmlns:a16="http://schemas.microsoft.com/office/drawing/2014/main" id="{00000000-0008-0000-0700-00008D000000}"/>
            </a:ext>
          </a:extLst>
        </xdr:cNvPr>
        <xdr:cNvSpPr txBox="1"/>
      </xdr:nvSpPr>
      <xdr:spPr>
        <a:xfrm>
          <a:off x="1719795" y="100350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133293</xdr:rowOff>
    </xdr:from>
    <xdr:to>
      <xdr:col>6</xdr:col>
      <xdr:colOff>38100</xdr:colOff>
      <xdr:row>58</xdr:row>
      <xdr:rowOff>63443</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1079500" y="9905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54570</xdr:rowOff>
    </xdr:from>
    <xdr:ext cx="599010" cy="259045"/>
    <xdr:sp macro=""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830795" y="99986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4" name="正方形/長方形 143">
          <a:extLst>
            <a:ext uri="{FF2B5EF4-FFF2-40B4-BE49-F238E27FC236}">
              <a16:creationId xmlns:a16="http://schemas.microsoft.com/office/drawing/2014/main" id="{00000000-0008-0000-0700-000090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2" name="テキスト ボックス 151">
          <a:extLst>
            <a:ext uri="{FF2B5EF4-FFF2-40B4-BE49-F238E27FC236}">
              <a16:creationId xmlns:a16="http://schemas.microsoft.com/office/drawing/2014/main" id="{00000000-0008-0000-0700-000098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3" name="直線コネクタ 152">
          <a:extLst>
            <a:ext uri="{FF2B5EF4-FFF2-40B4-BE49-F238E27FC236}">
              <a16:creationId xmlns:a16="http://schemas.microsoft.com/office/drawing/2014/main" id="{00000000-0008-0000-0700-000099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4" name="テキスト ボックス 153">
          <a:extLst>
            <a:ext uri="{FF2B5EF4-FFF2-40B4-BE49-F238E27FC236}">
              <a16:creationId xmlns:a16="http://schemas.microsoft.com/office/drawing/2014/main" id="{00000000-0008-0000-0700-00009A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5" name="直線コネクタ 154">
          <a:extLst>
            <a:ext uri="{FF2B5EF4-FFF2-40B4-BE49-F238E27FC236}">
              <a16:creationId xmlns:a16="http://schemas.microsoft.com/office/drawing/2014/main" id="{00000000-0008-0000-0700-00009B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6" name="テキスト ボックス 155">
          <a:extLst>
            <a:ext uri="{FF2B5EF4-FFF2-40B4-BE49-F238E27FC236}">
              <a16:creationId xmlns:a16="http://schemas.microsoft.com/office/drawing/2014/main" id="{00000000-0008-0000-0700-00009C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7" name="直線コネクタ 156">
          <a:extLst>
            <a:ext uri="{FF2B5EF4-FFF2-40B4-BE49-F238E27FC236}">
              <a16:creationId xmlns:a16="http://schemas.microsoft.com/office/drawing/2014/main" id="{00000000-0008-0000-0700-00009D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58" name="テキスト ボックス 157">
          <a:extLst>
            <a:ext uri="{FF2B5EF4-FFF2-40B4-BE49-F238E27FC236}">
              <a16:creationId xmlns:a16="http://schemas.microsoft.com/office/drawing/2014/main" id="{00000000-0008-0000-0700-00009E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59" name="直線コネクタ 158">
          <a:extLst>
            <a:ext uri="{FF2B5EF4-FFF2-40B4-BE49-F238E27FC236}">
              <a16:creationId xmlns:a16="http://schemas.microsoft.com/office/drawing/2014/main" id="{00000000-0008-0000-0700-00009F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8" name="テキスト ボックス 167">
          <a:extLst>
            <a:ext uri="{FF2B5EF4-FFF2-40B4-BE49-F238E27FC236}">
              <a16:creationId xmlns:a16="http://schemas.microsoft.com/office/drawing/2014/main" id="{00000000-0008-0000-0700-0000A8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民生費グラフ枠">
          <a:extLst>
            <a:ext uri="{FF2B5EF4-FFF2-40B4-BE49-F238E27FC236}">
              <a16:creationId xmlns:a16="http://schemas.microsoft.com/office/drawing/2014/main" id="{00000000-0008-0000-0700-0000A9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69</xdr:row>
      <xdr:rowOff>116383</xdr:rowOff>
    </xdr:from>
    <xdr:to>
      <xdr:col>24</xdr:col>
      <xdr:colOff>62865</xdr:colOff>
      <xdr:row>78</xdr:row>
      <xdr:rowOff>96796</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flipV="1">
          <a:off x="4633595" y="11946433"/>
          <a:ext cx="1270" cy="15234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100623</xdr:rowOff>
    </xdr:from>
    <xdr:ext cx="599010" cy="259045"/>
    <xdr:sp macro="" textlink="">
      <xdr:nvSpPr>
        <xdr:cNvPr id="171" name="民生費最小値テキスト">
          <a:extLst>
            <a:ext uri="{FF2B5EF4-FFF2-40B4-BE49-F238E27FC236}">
              <a16:creationId xmlns:a16="http://schemas.microsoft.com/office/drawing/2014/main" id="{00000000-0008-0000-0700-0000AB000000}"/>
            </a:ext>
          </a:extLst>
        </xdr:cNvPr>
        <xdr:cNvSpPr txBox="1"/>
      </xdr:nvSpPr>
      <xdr:spPr>
        <a:xfrm>
          <a:off x="4686300" y="134737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96796</xdr:rowOff>
    </xdr:from>
    <xdr:to>
      <xdr:col>24</xdr:col>
      <xdr:colOff>152400</xdr:colOff>
      <xdr:row>78</xdr:row>
      <xdr:rowOff>96796</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a:off x="4546600" y="134698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63060</xdr:rowOff>
    </xdr:from>
    <xdr:ext cx="599010" cy="259045"/>
    <xdr:sp macro="" textlink="">
      <xdr:nvSpPr>
        <xdr:cNvPr id="173" name="民生費最大値テキスト">
          <a:extLst>
            <a:ext uri="{FF2B5EF4-FFF2-40B4-BE49-F238E27FC236}">
              <a16:creationId xmlns:a16="http://schemas.microsoft.com/office/drawing/2014/main" id="{00000000-0008-0000-0700-0000AD000000}"/>
            </a:ext>
          </a:extLst>
        </xdr:cNvPr>
        <xdr:cNvSpPr txBox="1"/>
      </xdr:nvSpPr>
      <xdr:spPr>
        <a:xfrm>
          <a:off x="4686300" y="117216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619,640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69</xdr:row>
      <xdr:rowOff>116383</xdr:rowOff>
    </xdr:from>
    <xdr:to>
      <xdr:col>24</xdr:col>
      <xdr:colOff>152400</xdr:colOff>
      <xdr:row>69</xdr:row>
      <xdr:rowOff>116383</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a:off x="4546600" y="119464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158824</xdr:rowOff>
    </xdr:from>
    <xdr:to>
      <xdr:col>24</xdr:col>
      <xdr:colOff>63500</xdr:colOff>
      <xdr:row>78</xdr:row>
      <xdr:rowOff>1710</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flipV="1">
          <a:off x="3797300" y="13360474"/>
          <a:ext cx="838200" cy="14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149724</xdr:rowOff>
    </xdr:from>
    <xdr:ext cx="599010" cy="259045"/>
    <xdr:sp macro="" textlink="">
      <xdr:nvSpPr>
        <xdr:cNvPr id="176" name="民生費平均値テキスト">
          <a:extLst>
            <a:ext uri="{FF2B5EF4-FFF2-40B4-BE49-F238E27FC236}">
              <a16:creationId xmlns:a16="http://schemas.microsoft.com/office/drawing/2014/main" id="{00000000-0008-0000-0700-0000B0000000}"/>
            </a:ext>
          </a:extLst>
        </xdr:cNvPr>
        <xdr:cNvSpPr txBox="1"/>
      </xdr:nvSpPr>
      <xdr:spPr>
        <a:xfrm>
          <a:off x="4686300" y="1283702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285,880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126847</xdr:rowOff>
    </xdr:from>
    <xdr:to>
      <xdr:col>24</xdr:col>
      <xdr:colOff>114300</xdr:colOff>
      <xdr:row>76</xdr:row>
      <xdr:rowOff>56998</xdr:rowOff>
    </xdr:to>
    <xdr:sp macro="" textlink="">
      <xdr:nvSpPr>
        <xdr:cNvPr id="177" name="フローチャート: 判断 176">
          <a:extLst>
            <a:ext uri="{FF2B5EF4-FFF2-40B4-BE49-F238E27FC236}">
              <a16:creationId xmlns:a16="http://schemas.microsoft.com/office/drawing/2014/main" id="{00000000-0008-0000-0700-0000B1000000}"/>
            </a:ext>
          </a:extLst>
        </xdr:cNvPr>
        <xdr:cNvSpPr/>
      </xdr:nvSpPr>
      <xdr:spPr>
        <a:xfrm>
          <a:off x="4584700" y="12985597"/>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1710</xdr:rowOff>
    </xdr:from>
    <xdr:to>
      <xdr:col>19</xdr:col>
      <xdr:colOff>177800</xdr:colOff>
      <xdr:row>78</xdr:row>
      <xdr:rowOff>29012</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2908300" y="13374810"/>
          <a:ext cx="889000" cy="273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169021</xdr:rowOff>
    </xdr:from>
    <xdr:to>
      <xdr:col>20</xdr:col>
      <xdr:colOff>38100</xdr:colOff>
      <xdr:row>76</xdr:row>
      <xdr:rowOff>99171</xdr:rowOff>
    </xdr:to>
    <xdr:sp macro="" textlink="">
      <xdr:nvSpPr>
        <xdr:cNvPr id="179" name="フローチャート: 判断 178">
          <a:extLst>
            <a:ext uri="{FF2B5EF4-FFF2-40B4-BE49-F238E27FC236}">
              <a16:creationId xmlns:a16="http://schemas.microsoft.com/office/drawing/2014/main" id="{00000000-0008-0000-0700-0000B3000000}"/>
            </a:ext>
          </a:extLst>
        </xdr:cNvPr>
        <xdr:cNvSpPr/>
      </xdr:nvSpPr>
      <xdr:spPr>
        <a:xfrm>
          <a:off x="3746500" y="13027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115698</xdr:rowOff>
    </xdr:from>
    <xdr:ext cx="599010" cy="259045"/>
    <xdr:sp macro="" textlink="">
      <xdr:nvSpPr>
        <xdr:cNvPr id="180" name="テキスト ボックス 179">
          <a:extLst>
            <a:ext uri="{FF2B5EF4-FFF2-40B4-BE49-F238E27FC236}">
              <a16:creationId xmlns:a16="http://schemas.microsoft.com/office/drawing/2014/main" id="{00000000-0008-0000-0700-0000B4000000}"/>
            </a:ext>
          </a:extLst>
        </xdr:cNvPr>
        <xdr:cNvSpPr txBox="1"/>
      </xdr:nvSpPr>
      <xdr:spPr>
        <a:xfrm>
          <a:off x="3497795" y="128029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105077</xdr:rowOff>
    </xdr:from>
    <xdr:to>
      <xdr:col>15</xdr:col>
      <xdr:colOff>50800</xdr:colOff>
      <xdr:row>78</xdr:row>
      <xdr:rowOff>29012</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a:off x="2019300" y="13306727"/>
          <a:ext cx="889000" cy="95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65968</xdr:rowOff>
    </xdr:from>
    <xdr:to>
      <xdr:col>15</xdr:col>
      <xdr:colOff>101600</xdr:colOff>
      <xdr:row>76</xdr:row>
      <xdr:rowOff>167568</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2857500" y="13096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12645</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2608795" y="128713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105077</xdr:rowOff>
    </xdr:from>
    <xdr:to>
      <xdr:col>10</xdr:col>
      <xdr:colOff>114300</xdr:colOff>
      <xdr:row>78</xdr:row>
      <xdr:rowOff>68543</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flipV="1">
          <a:off x="1130300" y="13306727"/>
          <a:ext cx="889000" cy="1349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48876</xdr:rowOff>
    </xdr:from>
    <xdr:to>
      <xdr:col>10</xdr:col>
      <xdr:colOff>165100</xdr:colOff>
      <xdr:row>76</xdr:row>
      <xdr:rowOff>150476</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1968500" y="13079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167002</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1719795" y="128543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120019</xdr:rowOff>
    </xdr:from>
    <xdr:to>
      <xdr:col>6</xdr:col>
      <xdr:colOff>38100</xdr:colOff>
      <xdr:row>77</xdr:row>
      <xdr:rowOff>50169</xdr:rowOff>
    </xdr:to>
    <xdr:sp macro="" textlink="">
      <xdr:nvSpPr>
        <xdr:cNvPr id="187" name="フローチャート: 判断 186">
          <a:extLst>
            <a:ext uri="{FF2B5EF4-FFF2-40B4-BE49-F238E27FC236}">
              <a16:creationId xmlns:a16="http://schemas.microsoft.com/office/drawing/2014/main" id="{00000000-0008-0000-0700-0000BB000000}"/>
            </a:ext>
          </a:extLst>
        </xdr:cNvPr>
        <xdr:cNvSpPr/>
      </xdr:nvSpPr>
      <xdr:spPr>
        <a:xfrm>
          <a:off x="1079500" y="13150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66696</xdr:rowOff>
    </xdr:from>
    <xdr:ext cx="59901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830795" y="129254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108024</xdr:rowOff>
    </xdr:from>
    <xdr:to>
      <xdr:col>24</xdr:col>
      <xdr:colOff>114300</xdr:colOff>
      <xdr:row>78</xdr:row>
      <xdr:rowOff>38174</xdr:rowOff>
    </xdr:to>
    <xdr:sp macro="" textlink="">
      <xdr:nvSpPr>
        <xdr:cNvPr id="194" name="楕円 193">
          <a:extLst>
            <a:ext uri="{FF2B5EF4-FFF2-40B4-BE49-F238E27FC236}">
              <a16:creationId xmlns:a16="http://schemas.microsoft.com/office/drawing/2014/main" id="{00000000-0008-0000-0700-0000C2000000}"/>
            </a:ext>
          </a:extLst>
        </xdr:cNvPr>
        <xdr:cNvSpPr/>
      </xdr:nvSpPr>
      <xdr:spPr>
        <a:xfrm>
          <a:off x="4584700" y="13309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22951</xdr:rowOff>
    </xdr:from>
    <xdr:ext cx="599010" cy="259045"/>
    <xdr:sp macro="" textlink="">
      <xdr:nvSpPr>
        <xdr:cNvPr id="195" name="民生費該当値テキスト">
          <a:extLst>
            <a:ext uri="{FF2B5EF4-FFF2-40B4-BE49-F238E27FC236}">
              <a16:creationId xmlns:a16="http://schemas.microsoft.com/office/drawing/2014/main" id="{00000000-0008-0000-0700-0000C3000000}"/>
            </a:ext>
          </a:extLst>
        </xdr:cNvPr>
        <xdr:cNvSpPr txBox="1"/>
      </xdr:nvSpPr>
      <xdr:spPr>
        <a:xfrm>
          <a:off x="4686300" y="132246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186,644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122360</xdr:rowOff>
    </xdr:from>
    <xdr:to>
      <xdr:col>20</xdr:col>
      <xdr:colOff>38100</xdr:colOff>
      <xdr:row>78</xdr:row>
      <xdr:rowOff>52510</xdr:rowOff>
    </xdr:to>
    <xdr:sp macro="" textlink="">
      <xdr:nvSpPr>
        <xdr:cNvPr id="196" name="楕円 195">
          <a:extLst>
            <a:ext uri="{FF2B5EF4-FFF2-40B4-BE49-F238E27FC236}">
              <a16:creationId xmlns:a16="http://schemas.microsoft.com/office/drawing/2014/main" id="{00000000-0008-0000-0700-0000C4000000}"/>
            </a:ext>
          </a:extLst>
        </xdr:cNvPr>
        <xdr:cNvSpPr/>
      </xdr:nvSpPr>
      <xdr:spPr>
        <a:xfrm>
          <a:off x="3746500" y="13324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78</xdr:row>
      <xdr:rowOff>43637</xdr:rowOff>
    </xdr:from>
    <xdr:ext cx="599010"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3497795" y="134167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149662</xdr:rowOff>
    </xdr:from>
    <xdr:to>
      <xdr:col>15</xdr:col>
      <xdr:colOff>101600</xdr:colOff>
      <xdr:row>78</xdr:row>
      <xdr:rowOff>79812</xdr:rowOff>
    </xdr:to>
    <xdr:sp macro="" textlink="">
      <xdr:nvSpPr>
        <xdr:cNvPr id="198" name="楕円 197">
          <a:extLst>
            <a:ext uri="{FF2B5EF4-FFF2-40B4-BE49-F238E27FC236}">
              <a16:creationId xmlns:a16="http://schemas.microsoft.com/office/drawing/2014/main" id="{00000000-0008-0000-0700-0000C6000000}"/>
            </a:ext>
          </a:extLst>
        </xdr:cNvPr>
        <xdr:cNvSpPr/>
      </xdr:nvSpPr>
      <xdr:spPr>
        <a:xfrm>
          <a:off x="2857500" y="13351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70939</xdr:rowOff>
    </xdr:from>
    <xdr:ext cx="599010" cy="259045"/>
    <xdr:sp macro="" textlink="">
      <xdr:nvSpPr>
        <xdr:cNvPr id="199" name="テキスト ボックス 198">
          <a:extLst>
            <a:ext uri="{FF2B5EF4-FFF2-40B4-BE49-F238E27FC236}">
              <a16:creationId xmlns:a16="http://schemas.microsoft.com/office/drawing/2014/main" id="{00000000-0008-0000-0700-0000C7000000}"/>
            </a:ext>
          </a:extLst>
        </xdr:cNvPr>
        <xdr:cNvSpPr txBox="1"/>
      </xdr:nvSpPr>
      <xdr:spPr>
        <a:xfrm>
          <a:off x="2608795" y="134440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54277</xdr:rowOff>
    </xdr:from>
    <xdr:to>
      <xdr:col>10</xdr:col>
      <xdr:colOff>165100</xdr:colOff>
      <xdr:row>77</xdr:row>
      <xdr:rowOff>155877</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1968500" y="132559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147004</xdr:rowOff>
    </xdr:from>
    <xdr:ext cx="599010" cy="259045"/>
    <xdr:sp macro="" textlink="">
      <xdr:nvSpPr>
        <xdr:cNvPr id="201" name="テキスト ボックス 200">
          <a:extLst>
            <a:ext uri="{FF2B5EF4-FFF2-40B4-BE49-F238E27FC236}">
              <a16:creationId xmlns:a16="http://schemas.microsoft.com/office/drawing/2014/main" id="{00000000-0008-0000-0700-0000C9000000}"/>
            </a:ext>
          </a:extLst>
        </xdr:cNvPr>
        <xdr:cNvSpPr txBox="1"/>
      </xdr:nvSpPr>
      <xdr:spPr>
        <a:xfrm>
          <a:off x="1719795" y="133486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17743</xdr:rowOff>
    </xdr:from>
    <xdr:to>
      <xdr:col>6</xdr:col>
      <xdr:colOff>38100</xdr:colOff>
      <xdr:row>78</xdr:row>
      <xdr:rowOff>119343</xdr:rowOff>
    </xdr:to>
    <xdr:sp macro="" textlink="">
      <xdr:nvSpPr>
        <xdr:cNvPr id="202" name="楕円 201">
          <a:extLst>
            <a:ext uri="{FF2B5EF4-FFF2-40B4-BE49-F238E27FC236}">
              <a16:creationId xmlns:a16="http://schemas.microsoft.com/office/drawing/2014/main" id="{00000000-0008-0000-0700-0000CA000000}"/>
            </a:ext>
          </a:extLst>
        </xdr:cNvPr>
        <xdr:cNvSpPr/>
      </xdr:nvSpPr>
      <xdr:spPr>
        <a:xfrm>
          <a:off x="1079500" y="13390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110470</xdr:rowOff>
    </xdr:from>
    <xdr:ext cx="599010" cy="259045"/>
    <xdr:sp macro="" textlink="">
      <xdr:nvSpPr>
        <xdr:cNvPr id="203" name="テキスト ボックス 202">
          <a:extLst>
            <a:ext uri="{FF2B5EF4-FFF2-40B4-BE49-F238E27FC236}">
              <a16:creationId xmlns:a16="http://schemas.microsoft.com/office/drawing/2014/main" id="{00000000-0008-0000-0700-0000CB000000}"/>
            </a:ext>
          </a:extLst>
        </xdr:cNvPr>
        <xdr:cNvSpPr txBox="1"/>
      </xdr:nvSpPr>
      <xdr:spPr>
        <a:xfrm>
          <a:off x="830795" y="134835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00000000-0008-0000-0700-0000D4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衛生費グラフ枠">
          <a:extLst>
            <a:ext uri="{FF2B5EF4-FFF2-40B4-BE49-F238E27FC236}">
              <a16:creationId xmlns:a16="http://schemas.microsoft.com/office/drawing/2014/main" id="{00000000-0008-0000-07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140266</xdr:rowOff>
    </xdr:from>
    <xdr:to>
      <xdr:col>24</xdr:col>
      <xdr:colOff>62865</xdr:colOff>
      <xdr:row>98</xdr:row>
      <xdr:rowOff>142207</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flipV="1">
          <a:off x="4633595" y="15399316"/>
          <a:ext cx="1270" cy="15449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146034</xdr:rowOff>
    </xdr:from>
    <xdr:ext cx="534377" cy="259045"/>
    <xdr:sp macro="" textlink="">
      <xdr:nvSpPr>
        <xdr:cNvPr id="228" name="衛生費最小値テキスト">
          <a:extLst>
            <a:ext uri="{FF2B5EF4-FFF2-40B4-BE49-F238E27FC236}">
              <a16:creationId xmlns:a16="http://schemas.microsoft.com/office/drawing/2014/main" id="{00000000-0008-0000-0700-0000E4000000}"/>
            </a:ext>
          </a:extLst>
        </xdr:cNvPr>
        <xdr:cNvSpPr txBox="1"/>
      </xdr:nvSpPr>
      <xdr:spPr>
        <a:xfrm>
          <a:off x="4686300" y="169481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38,684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142207</xdr:rowOff>
    </xdr:from>
    <xdr:to>
      <xdr:col>24</xdr:col>
      <xdr:colOff>152400</xdr:colOff>
      <xdr:row>98</xdr:row>
      <xdr:rowOff>142207</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4546600" y="169443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86943</xdr:rowOff>
    </xdr:from>
    <xdr:ext cx="599010" cy="259045"/>
    <xdr:sp macro="" textlink="">
      <xdr:nvSpPr>
        <xdr:cNvPr id="230" name="衛生費最大値テキスト">
          <a:extLst>
            <a:ext uri="{FF2B5EF4-FFF2-40B4-BE49-F238E27FC236}">
              <a16:creationId xmlns:a16="http://schemas.microsoft.com/office/drawing/2014/main" id="{00000000-0008-0000-0700-0000E6000000}"/>
            </a:ext>
          </a:extLst>
        </xdr:cNvPr>
        <xdr:cNvSpPr txBox="1"/>
      </xdr:nvSpPr>
      <xdr:spPr>
        <a:xfrm>
          <a:off x="4686300" y="151745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849,703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89</xdr:row>
      <xdr:rowOff>140266</xdr:rowOff>
    </xdr:from>
    <xdr:to>
      <xdr:col>24</xdr:col>
      <xdr:colOff>152400</xdr:colOff>
      <xdr:row>89</xdr:row>
      <xdr:rowOff>140266</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53993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132778</xdr:rowOff>
    </xdr:from>
    <xdr:to>
      <xdr:col>24</xdr:col>
      <xdr:colOff>63500</xdr:colOff>
      <xdr:row>98</xdr:row>
      <xdr:rowOff>138088</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flipV="1">
          <a:off x="3797300" y="16934878"/>
          <a:ext cx="838200" cy="53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78201</xdr:rowOff>
    </xdr:from>
    <xdr:ext cx="599010" cy="259045"/>
    <xdr:sp macro="" textlink="">
      <xdr:nvSpPr>
        <xdr:cNvPr id="233" name="衛生費平均値テキスト">
          <a:extLst>
            <a:ext uri="{FF2B5EF4-FFF2-40B4-BE49-F238E27FC236}">
              <a16:creationId xmlns:a16="http://schemas.microsoft.com/office/drawing/2014/main" id="{00000000-0008-0000-0700-0000E9000000}"/>
            </a:ext>
          </a:extLst>
        </xdr:cNvPr>
        <xdr:cNvSpPr txBox="1"/>
      </xdr:nvSpPr>
      <xdr:spPr>
        <a:xfrm>
          <a:off x="4686300" y="1653740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55324</xdr:rowOff>
    </xdr:from>
    <xdr:to>
      <xdr:col>24</xdr:col>
      <xdr:colOff>114300</xdr:colOff>
      <xdr:row>97</xdr:row>
      <xdr:rowOff>156924</xdr:rowOff>
    </xdr:to>
    <xdr:sp macro="" textlink="">
      <xdr:nvSpPr>
        <xdr:cNvPr id="234" name="フローチャート: 判断 233">
          <a:extLst>
            <a:ext uri="{FF2B5EF4-FFF2-40B4-BE49-F238E27FC236}">
              <a16:creationId xmlns:a16="http://schemas.microsoft.com/office/drawing/2014/main" id="{00000000-0008-0000-0700-0000EA000000}"/>
            </a:ext>
          </a:extLst>
        </xdr:cNvPr>
        <xdr:cNvSpPr/>
      </xdr:nvSpPr>
      <xdr:spPr>
        <a:xfrm>
          <a:off x="4584700" y="16685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124650</xdr:rowOff>
    </xdr:from>
    <xdr:to>
      <xdr:col>19</xdr:col>
      <xdr:colOff>177800</xdr:colOff>
      <xdr:row>98</xdr:row>
      <xdr:rowOff>138088</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2908300" y="16926750"/>
          <a:ext cx="889000" cy="134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54373</xdr:rowOff>
    </xdr:from>
    <xdr:to>
      <xdr:col>20</xdr:col>
      <xdr:colOff>38100</xdr:colOff>
      <xdr:row>97</xdr:row>
      <xdr:rowOff>155973</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3746500" y="16685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1050</xdr:rowOff>
    </xdr:from>
    <xdr:ext cx="599010" cy="259045"/>
    <xdr:sp macro="" textlink="">
      <xdr:nvSpPr>
        <xdr:cNvPr id="237" name="テキスト ボックス 236">
          <a:extLst>
            <a:ext uri="{FF2B5EF4-FFF2-40B4-BE49-F238E27FC236}">
              <a16:creationId xmlns:a16="http://schemas.microsoft.com/office/drawing/2014/main" id="{00000000-0008-0000-0700-0000ED000000}"/>
            </a:ext>
          </a:extLst>
        </xdr:cNvPr>
        <xdr:cNvSpPr txBox="1"/>
      </xdr:nvSpPr>
      <xdr:spPr>
        <a:xfrm>
          <a:off x="3497795" y="164602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124650</xdr:rowOff>
    </xdr:from>
    <xdr:to>
      <xdr:col>15</xdr:col>
      <xdr:colOff>50800</xdr:colOff>
      <xdr:row>98</xdr:row>
      <xdr:rowOff>126132</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flipV="1">
          <a:off x="2019300" y="16926750"/>
          <a:ext cx="889000" cy="1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78777</xdr:rowOff>
    </xdr:from>
    <xdr:to>
      <xdr:col>15</xdr:col>
      <xdr:colOff>101600</xdr:colOff>
      <xdr:row>98</xdr:row>
      <xdr:rowOff>8927</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2857500" y="16709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96</xdr:row>
      <xdr:rowOff>25454</xdr:rowOff>
    </xdr:from>
    <xdr:ext cx="599010"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2608795" y="164846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126132</xdr:rowOff>
    </xdr:from>
    <xdr:to>
      <xdr:col>10</xdr:col>
      <xdr:colOff>114300</xdr:colOff>
      <xdr:row>98</xdr:row>
      <xdr:rowOff>154738</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flipV="1">
          <a:off x="1130300" y="16928232"/>
          <a:ext cx="889000" cy="286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86278</xdr:rowOff>
    </xdr:from>
    <xdr:to>
      <xdr:col>10</xdr:col>
      <xdr:colOff>165100</xdr:colOff>
      <xdr:row>98</xdr:row>
      <xdr:rowOff>16428</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1968500" y="167169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32955</xdr:rowOff>
    </xdr:from>
    <xdr:ext cx="599010"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1719795" y="164921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94886</xdr:rowOff>
    </xdr:from>
    <xdr:to>
      <xdr:col>6</xdr:col>
      <xdr:colOff>38100</xdr:colOff>
      <xdr:row>98</xdr:row>
      <xdr:rowOff>25036</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079500" y="16725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96</xdr:row>
      <xdr:rowOff>41563</xdr:rowOff>
    </xdr:from>
    <xdr:ext cx="59901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830795" y="165007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81978</xdr:rowOff>
    </xdr:from>
    <xdr:to>
      <xdr:col>24</xdr:col>
      <xdr:colOff>114300</xdr:colOff>
      <xdr:row>99</xdr:row>
      <xdr:rowOff>12128</xdr:rowOff>
    </xdr:to>
    <xdr:sp macro="" textlink="">
      <xdr:nvSpPr>
        <xdr:cNvPr id="251" name="楕円 250">
          <a:extLst>
            <a:ext uri="{FF2B5EF4-FFF2-40B4-BE49-F238E27FC236}">
              <a16:creationId xmlns:a16="http://schemas.microsoft.com/office/drawing/2014/main" id="{00000000-0008-0000-0700-0000FB000000}"/>
            </a:ext>
          </a:extLst>
        </xdr:cNvPr>
        <xdr:cNvSpPr/>
      </xdr:nvSpPr>
      <xdr:spPr>
        <a:xfrm>
          <a:off x="4584700" y="168840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168355</xdr:rowOff>
    </xdr:from>
    <xdr:ext cx="534377" cy="259045"/>
    <xdr:sp macro="" textlink="">
      <xdr:nvSpPr>
        <xdr:cNvPr id="252" name="衛生費該当値テキスト">
          <a:extLst>
            <a:ext uri="{FF2B5EF4-FFF2-40B4-BE49-F238E27FC236}">
              <a16:creationId xmlns:a16="http://schemas.microsoft.com/office/drawing/2014/main" id="{00000000-0008-0000-0700-0000FC000000}"/>
            </a:ext>
          </a:extLst>
        </xdr:cNvPr>
        <xdr:cNvSpPr txBox="1"/>
      </xdr:nvSpPr>
      <xdr:spPr>
        <a:xfrm>
          <a:off x="4686300" y="167990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87288</xdr:rowOff>
    </xdr:from>
    <xdr:to>
      <xdr:col>20</xdr:col>
      <xdr:colOff>38100</xdr:colOff>
      <xdr:row>99</xdr:row>
      <xdr:rowOff>17438</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3746500" y="16889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99</xdr:row>
      <xdr:rowOff>8565</xdr:rowOff>
    </xdr:from>
    <xdr:ext cx="534377"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3530111" y="169821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73850</xdr:rowOff>
    </xdr:from>
    <xdr:to>
      <xdr:col>15</xdr:col>
      <xdr:colOff>101600</xdr:colOff>
      <xdr:row>99</xdr:row>
      <xdr:rowOff>4000</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2857500" y="16875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166577</xdr:rowOff>
    </xdr:from>
    <xdr:ext cx="534377"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2641111" y="169686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75332</xdr:rowOff>
    </xdr:from>
    <xdr:to>
      <xdr:col>10</xdr:col>
      <xdr:colOff>165100</xdr:colOff>
      <xdr:row>99</xdr:row>
      <xdr:rowOff>5482</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1968500" y="16877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168059</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1752111" y="169701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103938</xdr:rowOff>
    </xdr:from>
    <xdr:to>
      <xdr:col>6</xdr:col>
      <xdr:colOff>38100</xdr:colOff>
      <xdr:row>99</xdr:row>
      <xdr:rowOff>34088</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079500" y="16906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25215</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863111" y="16998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92727</xdr:rowOff>
    </xdr:from>
    <xdr:ext cx="53129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072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労働費グラフ枠">
          <a:extLst>
            <a:ext uri="{FF2B5EF4-FFF2-40B4-BE49-F238E27FC236}">
              <a16:creationId xmlns:a16="http://schemas.microsoft.com/office/drawing/2014/main" id="{00000000-0008-0000-07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29</xdr:row>
      <xdr:rowOff>120904</xdr:rowOff>
    </xdr:from>
    <xdr:to>
      <xdr:col>54</xdr:col>
      <xdr:colOff>189865</xdr:colOff>
      <xdr:row>39</xdr:row>
      <xdr:rowOff>44450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flipV="1">
          <a:off x="10475595" y="5092954"/>
          <a:ext cx="1270" cy="16380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5" name="労働費最小値テキスト">
          <a:extLst>
            <a:ext uri="{FF2B5EF4-FFF2-40B4-BE49-F238E27FC236}">
              <a16:creationId xmlns:a16="http://schemas.microsoft.com/office/drawing/2014/main" id="{00000000-0008-0000-0700-00001D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67581</xdr:rowOff>
    </xdr:from>
    <xdr:ext cx="534377" cy="259045"/>
    <xdr:sp macro="" textlink="">
      <xdr:nvSpPr>
        <xdr:cNvPr id="287" name="労働費最大値テキスト">
          <a:extLst>
            <a:ext uri="{FF2B5EF4-FFF2-40B4-BE49-F238E27FC236}">
              <a16:creationId xmlns:a16="http://schemas.microsoft.com/office/drawing/2014/main" id="{00000000-0008-0000-0700-00001F010000}"/>
            </a:ext>
          </a:extLst>
        </xdr:cNvPr>
        <xdr:cNvSpPr txBox="1"/>
      </xdr:nvSpPr>
      <xdr:spPr>
        <a:xfrm>
          <a:off x="10528300" y="4868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12,898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29</xdr:row>
      <xdr:rowOff>120904</xdr:rowOff>
    </xdr:from>
    <xdr:to>
      <xdr:col>55</xdr:col>
      <xdr:colOff>88900</xdr:colOff>
      <xdr:row>29</xdr:row>
      <xdr:rowOff>120904</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10388600" y="5092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44450</xdr:rowOff>
    </xdr:from>
    <xdr:to>
      <xdr:col>55</xdr:col>
      <xdr:colOff>0</xdr:colOff>
      <xdr:row>39</xdr:row>
      <xdr:rowOff>44450</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9639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91330</xdr:rowOff>
    </xdr:from>
    <xdr:ext cx="378565" cy="259045"/>
    <xdr:sp macro="" textlink="">
      <xdr:nvSpPr>
        <xdr:cNvPr id="290" name="労働費平均値テキスト">
          <a:extLst>
            <a:ext uri="{FF2B5EF4-FFF2-40B4-BE49-F238E27FC236}">
              <a16:creationId xmlns:a16="http://schemas.microsoft.com/office/drawing/2014/main" id="{00000000-0008-0000-0700-000022010000}"/>
            </a:ext>
          </a:extLst>
        </xdr:cNvPr>
        <xdr:cNvSpPr txBox="1"/>
      </xdr:nvSpPr>
      <xdr:spPr>
        <a:xfrm>
          <a:off x="10528300" y="643498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68453</xdr:rowOff>
    </xdr:from>
    <xdr:to>
      <xdr:col>55</xdr:col>
      <xdr:colOff>50800</xdr:colOff>
      <xdr:row>38</xdr:row>
      <xdr:rowOff>170053</xdr:rowOff>
    </xdr:to>
    <xdr:sp macro="" textlink="">
      <xdr:nvSpPr>
        <xdr:cNvPr id="291" name="フローチャート: 判断 290">
          <a:extLst>
            <a:ext uri="{FF2B5EF4-FFF2-40B4-BE49-F238E27FC236}">
              <a16:creationId xmlns:a16="http://schemas.microsoft.com/office/drawing/2014/main" id="{00000000-0008-0000-0700-000023010000}"/>
            </a:ext>
          </a:extLst>
        </xdr:cNvPr>
        <xdr:cNvSpPr/>
      </xdr:nvSpPr>
      <xdr:spPr>
        <a:xfrm>
          <a:off x="10426700" y="6583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44450</xdr:rowOff>
    </xdr:from>
    <xdr:to>
      <xdr:col>50</xdr:col>
      <xdr:colOff>114300</xdr:colOff>
      <xdr:row>39</xdr:row>
      <xdr:rowOff>44450</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8750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80391</xdr:rowOff>
    </xdr:from>
    <xdr:to>
      <xdr:col>50</xdr:col>
      <xdr:colOff>165100</xdr:colOff>
      <xdr:row>39</xdr:row>
      <xdr:rowOff>10541</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9588500" y="6595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27068</xdr:rowOff>
    </xdr:from>
    <xdr:ext cx="378565" cy="259045"/>
    <xdr:sp macro="" textlink="">
      <xdr:nvSpPr>
        <xdr:cNvPr id="294" name="テキスト ボックス 293">
          <a:extLst>
            <a:ext uri="{FF2B5EF4-FFF2-40B4-BE49-F238E27FC236}">
              <a16:creationId xmlns:a16="http://schemas.microsoft.com/office/drawing/2014/main" id="{00000000-0008-0000-0700-000026010000}"/>
            </a:ext>
          </a:extLst>
        </xdr:cNvPr>
        <xdr:cNvSpPr txBox="1"/>
      </xdr:nvSpPr>
      <xdr:spPr>
        <a:xfrm>
          <a:off x="9450017" y="63707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44450</xdr:rowOff>
    </xdr:from>
    <xdr:to>
      <xdr:col>45</xdr:col>
      <xdr:colOff>177800</xdr:colOff>
      <xdr:row>39</xdr:row>
      <xdr:rowOff>44450</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7861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82677</xdr:rowOff>
    </xdr:from>
    <xdr:to>
      <xdr:col>46</xdr:col>
      <xdr:colOff>38100</xdr:colOff>
      <xdr:row>39</xdr:row>
      <xdr:rowOff>12827</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8699500" y="6597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29354</xdr:rowOff>
    </xdr:from>
    <xdr:ext cx="378565"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8561017" y="637300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44450</xdr:rowOff>
    </xdr:from>
    <xdr:to>
      <xdr:col>41</xdr:col>
      <xdr:colOff>50800</xdr:colOff>
      <xdr:row>39</xdr:row>
      <xdr:rowOff>44450</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a:off x="6972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75438</xdr:rowOff>
    </xdr:from>
    <xdr:to>
      <xdr:col>41</xdr:col>
      <xdr:colOff>101600</xdr:colOff>
      <xdr:row>39</xdr:row>
      <xdr:rowOff>5588</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7810500" y="6590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22115</xdr:rowOff>
    </xdr:from>
    <xdr:ext cx="378565"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7672017" y="636576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72263</xdr:rowOff>
    </xdr:from>
    <xdr:to>
      <xdr:col>36</xdr:col>
      <xdr:colOff>165100</xdr:colOff>
      <xdr:row>39</xdr:row>
      <xdr:rowOff>2413</xdr:rowOff>
    </xdr:to>
    <xdr:sp macro="" textlink="">
      <xdr:nvSpPr>
        <xdr:cNvPr id="301" name="フローチャート: 判断 300">
          <a:extLst>
            <a:ext uri="{FF2B5EF4-FFF2-40B4-BE49-F238E27FC236}">
              <a16:creationId xmlns:a16="http://schemas.microsoft.com/office/drawing/2014/main" id="{00000000-0008-0000-0700-00002D010000}"/>
            </a:ext>
          </a:extLst>
        </xdr:cNvPr>
        <xdr:cNvSpPr/>
      </xdr:nvSpPr>
      <xdr:spPr>
        <a:xfrm>
          <a:off x="6921500" y="6587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18940</xdr:rowOff>
    </xdr:from>
    <xdr:ext cx="378565"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6783017" y="63625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165100</xdr:rowOff>
    </xdr:from>
    <xdr:to>
      <xdr:col>55</xdr:col>
      <xdr:colOff>50800</xdr:colOff>
      <xdr:row>39</xdr:row>
      <xdr:rowOff>95250</xdr:rowOff>
    </xdr:to>
    <xdr:sp macro="" textlink="">
      <xdr:nvSpPr>
        <xdr:cNvPr id="308" name="楕円 307">
          <a:extLst>
            <a:ext uri="{FF2B5EF4-FFF2-40B4-BE49-F238E27FC236}">
              <a16:creationId xmlns:a16="http://schemas.microsoft.com/office/drawing/2014/main" id="{00000000-0008-0000-0700-000034010000}"/>
            </a:ext>
          </a:extLst>
        </xdr:cNvPr>
        <xdr:cNvSpPr/>
      </xdr:nvSpPr>
      <xdr:spPr>
        <a:xfrm>
          <a:off x="10426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80027</xdr:rowOff>
    </xdr:from>
    <xdr:ext cx="249299" cy="259045"/>
    <xdr:sp macro="" textlink="">
      <xdr:nvSpPr>
        <xdr:cNvPr id="309" name="労働費該当値テキスト">
          <a:extLst>
            <a:ext uri="{FF2B5EF4-FFF2-40B4-BE49-F238E27FC236}">
              <a16:creationId xmlns:a16="http://schemas.microsoft.com/office/drawing/2014/main" id="{00000000-0008-0000-0700-000035010000}"/>
            </a:ext>
          </a:extLst>
        </xdr:cNvPr>
        <xdr:cNvSpPr txBox="1"/>
      </xdr:nvSpPr>
      <xdr:spPr>
        <a:xfrm>
          <a:off x="10528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165100</xdr:rowOff>
    </xdr:from>
    <xdr:to>
      <xdr:col>50</xdr:col>
      <xdr:colOff>165100</xdr:colOff>
      <xdr:row>39</xdr:row>
      <xdr:rowOff>95250</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9588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86377</xdr:rowOff>
    </xdr:from>
    <xdr:ext cx="249299"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9514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165100</xdr:rowOff>
    </xdr:from>
    <xdr:to>
      <xdr:col>46</xdr:col>
      <xdr:colOff>38100</xdr:colOff>
      <xdr:row>39</xdr:row>
      <xdr:rowOff>95250</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8699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86377</xdr:rowOff>
    </xdr:from>
    <xdr:ext cx="249299"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8625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165100</xdr:rowOff>
    </xdr:from>
    <xdr:to>
      <xdr:col>41</xdr:col>
      <xdr:colOff>101600</xdr:colOff>
      <xdr:row>39</xdr:row>
      <xdr:rowOff>95250</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7810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86377</xdr:rowOff>
    </xdr:from>
    <xdr:ext cx="249299"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7736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165100</xdr:rowOff>
    </xdr:from>
    <xdr:to>
      <xdr:col>36</xdr:col>
      <xdr:colOff>165100</xdr:colOff>
      <xdr:row>39</xdr:row>
      <xdr:rowOff>95250</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6921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86377</xdr:rowOff>
    </xdr:from>
    <xdr:ext cx="249299"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6847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9" name="テキスト ボックス 328">
          <a:extLst>
            <a:ext uri="{FF2B5EF4-FFF2-40B4-BE49-F238E27FC236}">
              <a16:creationId xmlns:a16="http://schemas.microsoft.com/office/drawing/2014/main" id="{00000000-0008-0000-0700-000049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92727</xdr:rowOff>
    </xdr:from>
    <xdr:ext cx="685572"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5918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農林水産業費グラフ枠">
          <a:extLst>
            <a:ext uri="{FF2B5EF4-FFF2-40B4-BE49-F238E27FC236}">
              <a16:creationId xmlns:a16="http://schemas.microsoft.com/office/drawing/2014/main" id="{00000000-0008-0000-0700-000054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104083</xdr:rowOff>
    </xdr:from>
    <xdr:to>
      <xdr:col>54</xdr:col>
      <xdr:colOff>189865</xdr:colOff>
      <xdr:row>59</xdr:row>
      <xdr:rowOff>12364</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flipV="1">
          <a:off x="10475595" y="8848033"/>
          <a:ext cx="1270" cy="12798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16191</xdr:rowOff>
    </xdr:from>
    <xdr:ext cx="534377" cy="259045"/>
    <xdr:sp macro="" textlink="">
      <xdr:nvSpPr>
        <xdr:cNvPr id="342" name="農林水産業費最小値テキスト">
          <a:extLst>
            <a:ext uri="{FF2B5EF4-FFF2-40B4-BE49-F238E27FC236}">
              <a16:creationId xmlns:a16="http://schemas.microsoft.com/office/drawing/2014/main" id="{00000000-0008-0000-0700-000056010000}"/>
            </a:ext>
          </a:extLst>
        </xdr:cNvPr>
        <xdr:cNvSpPr txBox="1"/>
      </xdr:nvSpPr>
      <xdr:spPr>
        <a:xfrm>
          <a:off x="10528300" y="10131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25,264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12364</xdr:rowOff>
    </xdr:from>
    <xdr:to>
      <xdr:col>55</xdr:col>
      <xdr:colOff>88900</xdr:colOff>
      <xdr:row>59</xdr:row>
      <xdr:rowOff>12364</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10388600" y="101279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50760</xdr:rowOff>
    </xdr:from>
    <xdr:ext cx="690189" cy="259045"/>
    <xdr:sp macro="" textlink="">
      <xdr:nvSpPr>
        <xdr:cNvPr id="344" name="農林水産業費最大値テキスト">
          <a:extLst>
            <a:ext uri="{FF2B5EF4-FFF2-40B4-BE49-F238E27FC236}">
              <a16:creationId xmlns:a16="http://schemas.microsoft.com/office/drawing/2014/main" id="{00000000-0008-0000-0700-000058010000}"/>
            </a:ext>
          </a:extLst>
        </xdr:cNvPr>
        <xdr:cNvSpPr txBox="1"/>
      </xdr:nvSpPr>
      <xdr:spPr>
        <a:xfrm>
          <a:off x="10528300" y="862326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1,033,045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104083</xdr:rowOff>
    </xdr:from>
    <xdr:to>
      <xdr:col>55</xdr:col>
      <xdr:colOff>88900</xdr:colOff>
      <xdr:row>51</xdr:row>
      <xdr:rowOff>104083</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10388600" y="88480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65342</xdr:rowOff>
    </xdr:from>
    <xdr:to>
      <xdr:col>55</xdr:col>
      <xdr:colOff>0</xdr:colOff>
      <xdr:row>58</xdr:row>
      <xdr:rowOff>82870</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9639300" y="10009442"/>
          <a:ext cx="838200" cy="175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143639</xdr:rowOff>
    </xdr:from>
    <xdr:ext cx="599010" cy="259045"/>
    <xdr:sp macro="" textlink="">
      <xdr:nvSpPr>
        <xdr:cNvPr id="347" name="農林水産業費平均値テキスト">
          <a:extLst>
            <a:ext uri="{FF2B5EF4-FFF2-40B4-BE49-F238E27FC236}">
              <a16:creationId xmlns:a16="http://schemas.microsoft.com/office/drawing/2014/main" id="{00000000-0008-0000-0700-00005B010000}"/>
            </a:ext>
          </a:extLst>
        </xdr:cNvPr>
        <xdr:cNvSpPr txBox="1"/>
      </xdr:nvSpPr>
      <xdr:spPr>
        <a:xfrm>
          <a:off x="10528300" y="974483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169,912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120762</xdr:rowOff>
    </xdr:from>
    <xdr:to>
      <xdr:col>55</xdr:col>
      <xdr:colOff>50800</xdr:colOff>
      <xdr:row>58</xdr:row>
      <xdr:rowOff>50912</xdr:rowOff>
    </xdr:to>
    <xdr:sp macro="" textlink="">
      <xdr:nvSpPr>
        <xdr:cNvPr id="348" name="フローチャート: 判断 347">
          <a:extLst>
            <a:ext uri="{FF2B5EF4-FFF2-40B4-BE49-F238E27FC236}">
              <a16:creationId xmlns:a16="http://schemas.microsoft.com/office/drawing/2014/main" id="{00000000-0008-0000-0700-00005C010000}"/>
            </a:ext>
          </a:extLst>
        </xdr:cNvPr>
        <xdr:cNvSpPr/>
      </xdr:nvSpPr>
      <xdr:spPr>
        <a:xfrm>
          <a:off x="10426700" y="9893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62019</xdr:rowOff>
    </xdr:from>
    <xdr:to>
      <xdr:col>50</xdr:col>
      <xdr:colOff>114300</xdr:colOff>
      <xdr:row>58</xdr:row>
      <xdr:rowOff>65342</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8750300" y="10006119"/>
          <a:ext cx="889000" cy="33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104604</xdr:rowOff>
    </xdr:from>
    <xdr:to>
      <xdr:col>50</xdr:col>
      <xdr:colOff>165100</xdr:colOff>
      <xdr:row>58</xdr:row>
      <xdr:rowOff>34754</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9588500" y="9877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51281</xdr:rowOff>
    </xdr:from>
    <xdr:ext cx="599010" cy="259045"/>
    <xdr:sp macro="" textlink="">
      <xdr:nvSpPr>
        <xdr:cNvPr id="351" name="テキスト ボックス 350">
          <a:extLst>
            <a:ext uri="{FF2B5EF4-FFF2-40B4-BE49-F238E27FC236}">
              <a16:creationId xmlns:a16="http://schemas.microsoft.com/office/drawing/2014/main" id="{00000000-0008-0000-0700-00005F010000}"/>
            </a:ext>
          </a:extLst>
        </xdr:cNvPr>
        <xdr:cNvSpPr txBox="1"/>
      </xdr:nvSpPr>
      <xdr:spPr>
        <a:xfrm>
          <a:off x="9339795" y="96524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62019</xdr:rowOff>
    </xdr:from>
    <xdr:to>
      <xdr:col>45</xdr:col>
      <xdr:colOff>177800</xdr:colOff>
      <xdr:row>58</xdr:row>
      <xdr:rowOff>66745</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flipV="1">
          <a:off x="7861300" y="10006119"/>
          <a:ext cx="889000" cy="47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94931</xdr:rowOff>
    </xdr:from>
    <xdr:to>
      <xdr:col>46</xdr:col>
      <xdr:colOff>38100</xdr:colOff>
      <xdr:row>58</xdr:row>
      <xdr:rowOff>25081</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8699500" y="9867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41608</xdr:rowOff>
    </xdr:from>
    <xdr:ext cx="599010"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8450795" y="96428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66745</xdr:rowOff>
    </xdr:from>
    <xdr:to>
      <xdr:col>41</xdr:col>
      <xdr:colOff>50800</xdr:colOff>
      <xdr:row>58</xdr:row>
      <xdr:rowOff>75404</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flipV="1">
          <a:off x="6972300" y="10010845"/>
          <a:ext cx="889000" cy="8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121736</xdr:rowOff>
    </xdr:from>
    <xdr:to>
      <xdr:col>41</xdr:col>
      <xdr:colOff>101600</xdr:colOff>
      <xdr:row>58</xdr:row>
      <xdr:rowOff>51886</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7810500" y="9894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68413</xdr:rowOff>
    </xdr:from>
    <xdr:ext cx="599010"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7561795" y="96696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133362</xdr:rowOff>
    </xdr:from>
    <xdr:to>
      <xdr:col>36</xdr:col>
      <xdr:colOff>165100</xdr:colOff>
      <xdr:row>58</xdr:row>
      <xdr:rowOff>63512</xdr:rowOff>
    </xdr:to>
    <xdr:sp macro="" textlink="">
      <xdr:nvSpPr>
        <xdr:cNvPr id="358" name="フローチャート: 判断 357">
          <a:extLst>
            <a:ext uri="{FF2B5EF4-FFF2-40B4-BE49-F238E27FC236}">
              <a16:creationId xmlns:a16="http://schemas.microsoft.com/office/drawing/2014/main" id="{00000000-0008-0000-0700-000066010000}"/>
            </a:ext>
          </a:extLst>
        </xdr:cNvPr>
        <xdr:cNvSpPr/>
      </xdr:nvSpPr>
      <xdr:spPr>
        <a:xfrm>
          <a:off x="6921500" y="9906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80039</xdr:rowOff>
    </xdr:from>
    <xdr:ext cx="59901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6672795" y="96812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159,990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32070</xdr:rowOff>
    </xdr:from>
    <xdr:to>
      <xdr:col>55</xdr:col>
      <xdr:colOff>50800</xdr:colOff>
      <xdr:row>58</xdr:row>
      <xdr:rowOff>133670</xdr:rowOff>
    </xdr:to>
    <xdr:sp macro="" textlink="">
      <xdr:nvSpPr>
        <xdr:cNvPr id="365" name="楕円 364">
          <a:extLst>
            <a:ext uri="{FF2B5EF4-FFF2-40B4-BE49-F238E27FC236}">
              <a16:creationId xmlns:a16="http://schemas.microsoft.com/office/drawing/2014/main" id="{00000000-0008-0000-0700-00006D010000}"/>
            </a:ext>
          </a:extLst>
        </xdr:cNvPr>
        <xdr:cNvSpPr/>
      </xdr:nvSpPr>
      <xdr:spPr>
        <a:xfrm>
          <a:off x="10426700" y="9976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118447</xdr:rowOff>
    </xdr:from>
    <xdr:ext cx="599010" cy="259045"/>
    <xdr:sp macro="" textlink="">
      <xdr:nvSpPr>
        <xdr:cNvPr id="366" name="農林水産業費該当値テキスト">
          <a:extLst>
            <a:ext uri="{FF2B5EF4-FFF2-40B4-BE49-F238E27FC236}">
              <a16:creationId xmlns:a16="http://schemas.microsoft.com/office/drawing/2014/main" id="{00000000-0008-0000-0700-00006E010000}"/>
            </a:ext>
          </a:extLst>
        </xdr:cNvPr>
        <xdr:cNvSpPr txBox="1"/>
      </xdr:nvSpPr>
      <xdr:spPr>
        <a:xfrm>
          <a:off x="10528300" y="98910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104,748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14542</xdr:rowOff>
    </xdr:from>
    <xdr:to>
      <xdr:col>50</xdr:col>
      <xdr:colOff>165100</xdr:colOff>
      <xdr:row>58</xdr:row>
      <xdr:rowOff>116142</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9588500" y="99586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58</xdr:row>
      <xdr:rowOff>107269</xdr:rowOff>
    </xdr:from>
    <xdr:ext cx="59901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9339795" y="100513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11219</xdr:rowOff>
    </xdr:from>
    <xdr:to>
      <xdr:col>46</xdr:col>
      <xdr:colOff>38100</xdr:colOff>
      <xdr:row>58</xdr:row>
      <xdr:rowOff>112819</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8699500" y="99553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58</xdr:row>
      <xdr:rowOff>103946</xdr:rowOff>
    </xdr:from>
    <xdr:ext cx="59901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8450795" y="100480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15945</xdr:rowOff>
    </xdr:from>
    <xdr:to>
      <xdr:col>41</xdr:col>
      <xdr:colOff>101600</xdr:colOff>
      <xdr:row>58</xdr:row>
      <xdr:rowOff>117545</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7810500" y="9960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58</xdr:row>
      <xdr:rowOff>108672</xdr:rowOff>
    </xdr:from>
    <xdr:ext cx="599010"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7561795" y="100527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24604</xdr:rowOff>
    </xdr:from>
    <xdr:to>
      <xdr:col>36</xdr:col>
      <xdr:colOff>165100</xdr:colOff>
      <xdr:row>58</xdr:row>
      <xdr:rowOff>126204</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6921500" y="9968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58</xdr:row>
      <xdr:rowOff>117331</xdr:rowOff>
    </xdr:from>
    <xdr:ext cx="599010"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6672795" y="100614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28,816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3" name="テキスト ボックス 382">
          <a:extLst>
            <a:ext uri="{FF2B5EF4-FFF2-40B4-BE49-F238E27FC236}">
              <a16:creationId xmlns:a16="http://schemas.microsoft.com/office/drawing/2014/main" id="{00000000-0008-0000-0700-00007F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7" name="商工費グラフ枠">
          <a:extLst>
            <a:ext uri="{FF2B5EF4-FFF2-40B4-BE49-F238E27FC236}">
              <a16:creationId xmlns:a16="http://schemas.microsoft.com/office/drawing/2014/main" id="{00000000-0008-0000-0700-00008D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137742</xdr:rowOff>
    </xdr:from>
    <xdr:to>
      <xdr:col>54</xdr:col>
      <xdr:colOff>189865</xdr:colOff>
      <xdr:row>79</xdr:row>
      <xdr:rowOff>41219</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flipV="1">
          <a:off x="10475595" y="12139242"/>
          <a:ext cx="1270" cy="14465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45046</xdr:rowOff>
    </xdr:from>
    <xdr:ext cx="378565" cy="259045"/>
    <xdr:sp macro="" textlink="">
      <xdr:nvSpPr>
        <xdr:cNvPr id="399" name="商工費最小値テキスト">
          <a:extLst>
            <a:ext uri="{FF2B5EF4-FFF2-40B4-BE49-F238E27FC236}">
              <a16:creationId xmlns:a16="http://schemas.microsoft.com/office/drawing/2014/main" id="{00000000-0008-0000-0700-00008F010000}"/>
            </a:ext>
          </a:extLst>
        </xdr:cNvPr>
        <xdr:cNvSpPr txBox="1"/>
      </xdr:nvSpPr>
      <xdr:spPr>
        <a:xfrm>
          <a:off x="10528300" y="135895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41219</xdr:rowOff>
    </xdr:from>
    <xdr:to>
      <xdr:col>55</xdr:col>
      <xdr:colOff>88900</xdr:colOff>
      <xdr:row>79</xdr:row>
      <xdr:rowOff>41219</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10388600" y="135857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84419</xdr:rowOff>
    </xdr:from>
    <xdr:ext cx="599010" cy="259045"/>
    <xdr:sp macro="" textlink="">
      <xdr:nvSpPr>
        <xdr:cNvPr id="401" name="商工費最大値テキスト">
          <a:extLst>
            <a:ext uri="{FF2B5EF4-FFF2-40B4-BE49-F238E27FC236}">
              <a16:creationId xmlns:a16="http://schemas.microsoft.com/office/drawing/2014/main" id="{00000000-0008-0000-0700-000091010000}"/>
            </a:ext>
          </a:extLst>
        </xdr:cNvPr>
        <xdr:cNvSpPr txBox="1"/>
      </xdr:nvSpPr>
      <xdr:spPr>
        <a:xfrm>
          <a:off x="10528300" y="119144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380,514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137742</xdr:rowOff>
    </xdr:from>
    <xdr:to>
      <xdr:col>55</xdr:col>
      <xdr:colOff>88900</xdr:colOff>
      <xdr:row>70</xdr:row>
      <xdr:rowOff>137742</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10388600" y="121392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140785</xdr:rowOff>
    </xdr:from>
    <xdr:to>
      <xdr:col>55</xdr:col>
      <xdr:colOff>0</xdr:colOff>
      <xdr:row>78</xdr:row>
      <xdr:rowOff>156395</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a:off x="9639300" y="13513885"/>
          <a:ext cx="838200" cy="156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111343</xdr:rowOff>
    </xdr:from>
    <xdr:ext cx="534377" cy="259045"/>
    <xdr:sp macro="" textlink="">
      <xdr:nvSpPr>
        <xdr:cNvPr id="404" name="商工費平均値テキスト">
          <a:extLst>
            <a:ext uri="{FF2B5EF4-FFF2-40B4-BE49-F238E27FC236}">
              <a16:creationId xmlns:a16="http://schemas.microsoft.com/office/drawing/2014/main" id="{00000000-0008-0000-0700-000094010000}"/>
            </a:ext>
          </a:extLst>
        </xdr:cNvPr>
        <xdr:cNvSpPr txBox="1"/>
      </xdr:nvSpPr>
      <xdr:spPr>
        <a:xfrm>
          <a:off x="10528300" y="1314154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88466</xdr:rowOff>
    </xdr:from>
    <xdr:to>
      <xdr:col>55</xdr:col>
      <xdr:colOff>50800</xdr:colOff>
      <xdr:row>78</xdr:row>
      <xdr:rowOff>18616</xdr:rowOff>
    </xdr:to>
    <xdr:sp macro="" textlink="">
      <xdr:nvSpPr>
        <xdr:cNvPr id="405" name="フローチャート: 判断 404">
          <a:extLst>
            <a:ext uri="{FF2B5EF4-FFF2-40B4-BE49-F238E27FC236}">
              <a16:creationId xmlns:a16="http://schemas.microsoft.com/office/drawing/2014/main" id="{00000000-0008-0000-0700-000095010000}"/>
            </a:ext>
          </a:extLst>
        </xdr:cNvPr>
        <xdr:cNvSpPr/>
      </xdr:nvSpPr>
      <xdr:spPr>
        <a:xfrm>
          <a:off x="10426700" y="13290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140785</xdr:rowOff>
    </xdr:from>
    <xdr:to>
      <xdr:col>50</xdr:col>
      <xdr:colOff>114300</xdr:colOff>
      <xdr:row>78</xdr:row>
      <xdr:rowOff>148224</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flipV="1">
          <a:off x="8750300" y="13513885"/>
          <a:ext cx="889000" cy="7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70935</xdr:rowOff>
    </xdr:from>
    <xdr:to>
      <xdr:col>50</xdr:col>
      <xdr:colOff>165100</xdr:colOff>
      <xdr:row>78</xdr:row>
      <xdr:rowOff>1085</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9588500" y="13272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17612</xdr:rowOff>
    </xdr:from>
    <xdr:ext cx="534377" cy="259045"/>
    <xdr:sp macro="" textlink="">
      <xdr:nvSpPr>
        <xdr:cNvPr id="408" name="テキスト ボックス 407">
          <a:extLst>
            <a:ext uri="{FF2B5EF4-FFF2-40B4-BE49-F238E27FC236}">
              <a16:creationId xmlns:a16="http://schemas.microsoft.com/office/drawing/2014/main" id="{00000000-0008-0000-0700-000098010000}"/>
            </a:ext>
          </a:extLst>
        </xdr:cNvPr>
        <xdr:cNvSpPr txBox="1"/>
      </xdr:nvSpPr>
      <xdr:spPr>
        <a:xfrm>
          <a:off x="9372111" y="130478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146234</xdr:rowOff>
    </xdr:from>
    <xdr:to>
      <xdr:col>45</xdr:col>
      <xdr:colOff>177800</xdr:colOff>
      <xdr:row>78</xdr:row>
      <xdr:rowOff>148224</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a:off x="7861300" y="13519334"/>
          <a:ext cx="889000" cy="19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60981</xdr:rowOff>
    </xdr:from>
    <xdr:to>
      <xdr:col>46</xdr:col>
      <xdr:colOff>38100</xdr:colOff>
      <xdr:row>77</xdr:row>
      <xdr:rowOff>162581</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8699500" y="13262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7658</xdr:rowOff>
    </xdr:from>
    <xdr:ext cx="534377"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8483111" y="130378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138424</xdr:rowOff>
    </xdr:from>
    <xdr:to>
      <xdr:col>41</xdr:col>
      <xdr:colOff>50800</xdr:colOff>
      <xdr:row>78</xdr:row>
      <xdr:rowOff>146234</xdr:rowOff>
    </xdr:to>
    <xdr:cxnSp macro="">
      <xdr:nvCxnSpPr>
        <xdr:cNvPr id="412" name="直線コネクタ 411">
          <a:extLst>
            <a:ext uri="{FF2B5EF4-FFF2-40B4-BE49-F238E27FC236}">
              <a16:creationId xmlns:a16="http://schemas.microsoft.com/office/drawing/2014/main" id="{00000000-0008-0000-0700-00009C010000}"/>
            </a:ext>
          </a:extLst>
        </xdr:cNvPr>
        <xdr:cNvCxnSpPr/>
      </xdr:nvCxnSpPr>
      <xdr:spPr>
        <a:xfrm>
          <a:off x="6972300" y="13511524"/>
          <a:ext cx="889000" cy="7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92580</xdr:rowOff>
    </xdr:from>
    <xdr:to>
      <xdr:col>41</xdr:col>
      <xdr:colOff>101600</xdr:colOff>
      <xdr:row>78</xdr:row>
      <xdr:rowOff>22730</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7810500" y="13294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39257</xdr:rowOff>
    </xdr:from>
    <xdr:ext cx="534377"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7594111" y="13069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80018</xdr:rowOff>
    </xdr:from>
    <xdr:to>
      <xdr:col>36</xdr:col>
      <xdr:colOff>165100</xdr:colOff>
      <xdr:row>78</xdr:row>
      <xdr:rowOff>10168</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6921500" y="13281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26695</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6705111" y="130568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105595</xdr:rowOff>
    </xdr:from>
    <xdr:to>
      <xdr:col>55</xdr:col>
      <xdr:colOff>50800</xdr:colOff>
      <xdr:row>79</xdr:row>
      <xdr:rowOff>35745</xdr:rowOff>
    </xdr:to>
    <xdr:sp macro="" textlink="">
      <xdr:nvSpPr>
        <xdr:cNvPr id="422" name="楕円 421">
          <a:extLst>
            <a:ext uri="{FF2B5EF4-FFF2-40B4-BE49-F238E27FC236}">
              <a16:creationId xmlns:a16="http://schemas.microsoft.com/office/drawing/2014/main" id="{00000000-0008-0000-0700-0000A6010000}"/>
            </a:ext>
          </a:extLst>
        </xdr:cNvPr>
        <xdr:cNvSpPr/>
      </xdr:nvSpPr>
      <xdr:spPr>
        <a:xfrm>
          <a:off x="10426700" y="13478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20522</xdr:rowOff>
    </xdr:from>
    <xdr:ext cx="534377" cy="259045"/>
    <xdr:sp macro="" textlink="">
      <xdr:nvSpPr>
        <xdr:cNvPr id="423" name="商工費該当値テキスト">
          <a:extLst>
            <a:ext uri="{FF2B5EF4-FFF2-40B4-BE49-F238E27FC236}">
              <a16:creationId xmlns:a16="http://schemas.microsoft.com/office/drawing/2014/main" id="{00000000-0008-0000-0700-0000A7010000}"/>
            </a:ext>
          </a:extLst>
        </xdr:cNvPr>
        <xdr:cNvSpPr txBox="1"/>
      </xdr:nvSpPr>
      <xdr:spPr>
        <a:xfrm>
          <a:off x="10528300" y="133936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89985</xdr:rowOff>
    </xdr:from>
    <xdr:to>
      <xdr:col>50</xdr:col>
      <xdr:colOff>165100</xdr:colOff>
      <xdr:row>79</xdr:row>
      <xdr:rowOff>20135</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9588500" y="13463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11262</xdr:rowOff>
    </xdr:from>
    <xdr:ext cx="534377"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9372111" y="135558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97424</xdr:rowOff>
    </xdr:from>
    <xdr:to>
      <xdr:col>46</xdr:col>
      <xdr:colOff>38100</xdr:colOff>
      <xdr:row>79</xdr:row>
      <xdr:rowOff>27574</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8699500" y="13470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79</xdr:row>
      <xdr:rowOff>18701</xdr:rowOff>
    </xdr:from>
    <xdr:ext cx="534377"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8483111" y="135632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95434</xdr:rowOff>
    </xdr:from>
    <xdr:to>
      <xdr:col>41</xdr:col>
      <xdr:colOff>101600</xdr:colOff>
      <xdr:row>79</xdr:row>
      <xdr:rowOff>25584</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7810500" y="13468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79</xdr:row>
      <xdr:rowOff>16711</xdr:rowOff>
    </xdr:from>
    <xdr:ext cx="534377"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7594111" y="135612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87624</xdr:rowOff>
    </xdr:from>
    <xdr:to>
      <xdr:col>36</xdr:col>
      <xdr:colOff>165100</xdr:colOff>
      <xdr:row>79</xdr:row>
      <xdr:rowOff>17774</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6921500" y="13460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79</xdr:row>
      <xdr:rowOff>8901</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6705111" y="135534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0" name="テキスト ボックス 439">
          <a:extLst>
            <a:ext uri="{FF2B5EF4-FFF2-40B4-BE49-F238E27FC236}">
              <a16:creationId xmlns:a16="http://schemas.microsoft.com/office/drawing/2014/main" id="{00000000-0008-0000-0700-0000B8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144434</xdr:rowOff>
    </xdr:from>
    <xdr:ext cx="595419"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008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94</xdr:row>
      <xdr:rowOff>160763</xdr:rowOff>
    </xdr:from>
    <xdr:ext cx="59541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08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5641</xdr:rowOff>
    </xdr:from>
    <xdr:ext cx="59541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08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38298</xdr:rowOff>
    </xdr:from>
    <xdr:ext cx="685572"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5918428" y="1529734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6" name="土木費グラフ枠">
          <a:extLst>
            <a:ext uri="{FF2B5EF4-FFF2-40B4-BE49-F238E27FC236}">
              <a16:creationId xmlns:a16="http://schemas.microsoft.com/office/drawing/2014/main" id="{00000000-0008-0000-0700-0000C8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29763</xdr:rowOff>
    </xdr:from>
    <xdr:to>
      <xdr:col>54</xdr:col>
      <xdr:colOff>189865</xdr:colOff>
      <xdr:row>99</xdr:row>
      <xdr:rowOff>27891</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flipV="1">
          <a:off x="10475595" y="15460263"/>
          <a:ext cx="1270" cy="15411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31718</xdr:rowOff>
    </xdr:from>
    <xdr:ext cx="534377" cy="259045"/>
    <xdr:sp macro="" textlink="">
      <xdr:nvSpPr>
        <xdr:cNvPr id="458" name="土木費最小値テキスト">
          <a:extLst>
            <a:ext uri="{FF2B5EF4-FFF2-40B4-BE49-F238E27FC236}">
              <a16:creationId xmlns:a16="http://schemas.microsoft.com/office/drawing/2014/main" id="{00000000-0008-0000-0700-0000CA010000}"/>
            </a:ext>
          </a:extLst>
        </xdr:cNvPr>
        <xdr:cNvSpPr txBox="1"/>
      </xdr:nvSpPr>
      <xdr:spPr>
        <a:xfrm>
          <a:off x="10528300" y="17005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43,474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27891</xdr:rowOff>
    </xdr:from>
    <xdr:to>
      <xdr:col>55</xdr:col>
      <xdr:colOff>88900</xdr:colOff>
      <xdr:row>99</xdr:row>
      <xdr:rowOff>27891</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70014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147890</xdr:rowOff>
    </xdr:from>
    <xdr:ext cx="599010" cy="259045"/>
    <xdr:sp macro="" textlink="">
      <xdr:nvSpPr>
        <xdr:cNvPr id="460" name="土木費最大値テキスト">
          <a:extLst>
            <a:ext uri="{FF2B5EF4-FFF2-40B4-BE49-F238E27FC236}">
              <a16:creationId xmlns:a16="http://schemas.microsoft.com/office/drawing/2014/main" id="{00000000-0008-0000-0700-0000CC010000}"/>
            </a:ext>
          </a:extLst>
        </xdr:cNvPr>
        <xdr:cNvSpPr txBox="1"/>
      </xdr:nvSpPr>
      <xdr:spPr>
        <a:xfrm>
          <a:off x="10528300" y="152354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987,328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29763</xdr:rowOff>
    </xdr:from>
    <xdr:to>
      <xdr:col>55</xdr:col>
      <xdr:colOff>88900</xdr:colOff>
      <xdr:row>90</xdr:row>
      <xdr:rowOff>29763</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10388600" y="154602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140613</xdr:rowOff>
    </xdr:from>
    <xdr:to>
      <xdr:col>55</xdr:col>
      <xdr:colOff>0</xdr:colOff>
      <xdr:row>99</xdr:row>
      <xdr:rowOff>6448</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flipV="1">
          <a:off x="9639300" y="16942713"/>
          <a:ext cx="838200" cy="37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111527</xdr:rowOff>
    </xdr:from>
    <xdr:ext cx="599010" cy="259045"/>
    <xdr:sp macro="" textlink="">
      <xdr:nvSpPr>
        <xdr:cNvPr id="463" name="土木費平均値テキスト">
          <a:extLst>
            <a:ext uri="{FF2B5EF4-FFF2-40B4-BE49-F238E27FC236}">
              <a16:creationId xmlns:a16="http://schemas.microsoft.com/office/drawing/2014/main" id="{00000000-0008-0000-0700-0000CF010000}"/>
            </a:ext>
          </a:extLst>
        </xdr:cNvPr>
        <xdr:cNvSpPr txBox="1"/>
      </xdr:nvSpPr>
      <xdr:spPr>
        <a:xfrm>
          <a:off x="10528300" y="1657072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185,153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88650</xdr:rowOff>
    </xdr:from>
    <xdr:to>
      <xdr:col>55</xdr:col>
      <xdr:colOff>50800</xdr:colOff>
      <xdr:row>98</xdr:row>
      <xdr:rowOff>18800</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10426700" y="1671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160801</xdr:rowOff>
    </xdr:from>
    <xdr:to>
      <xdr:col>50</xdr:col>
      <xdr:colOff>114300</xdr:colOff>
      <xdr:row>99</xdr:row>
      <xdr:rowOff>6448</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a:off x="8750300" y="16962901"/>
          <a:ext cx="889000" cy="17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104459</xdr:rowOff>
    </xdr:from>
    <xdr:to>
      <xdr:col>50</xdr:col>
      <xdr:colOff>165100</xdr:colOff>
      <xdr:row>98</xdr:row>
      <xdr:rowOff>34609</xdr:rowOff>
    </xdr:to>
    <xdr:sp macro=""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9588500" y="16735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96</xdr:row>
      <xdr:rowOff>51136</xdr:rowOff>
    </xdr:from>
    <xdr:ext cx="599010" cy="259045"/>
    <xdr:sp macro="" textlink="">
      <xdr:nvSpPr>
        <xdr:cNvPr id="467" name="テキスト ボックス 466">
          <a:extLst>
            <a:ext uri="{FF2B5EF4-FFF2-40B4-BE49-F238E27FC236}">
              <a16:creationId xmlns:a16="http://schemas.microsoft.com/office/drawing/2014/main" id="{00000000-0008-0000-0700-0000D3010000}"/>
            </a:ext>
          </a:extLst>
        </xdr:cNvPr>
        <xdr:cNvSpPr txBox="1"/>
      </xdr:nvSpPr>
      <xdr:spPr>
        <a:xfrm>
          <a:off x="9339795" y="165103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160801</xdr:rowOff>
    </xdr:from>
    <xdr:to>
      <xdr:col>45</xdr:col>
      <xdr:colOff>177800</xdr:colOff>
      <xdr:row>99</xdr:row>
      <xdr:rowOff>15185</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flipV="1">
          <a:off x="7861300" y="16962901"/>
          <a:ext cx="889000" cy="258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115833</xdr:rowOff>
    </xdr:from>
    <xdr:to>
      <xdr:col>46</xdr:col>
      <xdr:colOff>38100</xdr:colOff>
      <xdr:row>98</xdr:row>
      <xdr:rowOff>45983</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8699500" y="167464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96</xdr:row>
      <xdr:rowOff>62510</xdr:rowOff>
    </xdr:from>
    <xdr:ext cx="599010"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8450795" y="165217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70323</xdr:rowOff>
    </xdr:from>
    <xdr:to>
      <xdr:col>41</xdr:col>
      <xdr:colOff>50800</xdr:colOff>
      <xdr:row>99</xdr:row>
      <xdr:rowOff>15185</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a:off x="6972300" y="16872423"/>
          <a:ext cx="889000" cy="1163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129211</xdr:rowOff>
    </xdr:from>
    <xdr:to>
      <xdr:col>41</xdr:col>
      <xdr:colOff>101600</xdr:colOff>
      <xdr:row>98</xdr:row>
      <xdr:rowOff>59361</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7810500" y="16759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96</xdr:row>
      <xdr:rowOff>75888</xdr:rowOff>
    </xdr:from>
    <xdr:ext cx="59901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7561795" y="165350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138088</xdr:rowOff>
    </xdr:from>
    <xdr:to>
      <xdr:col>36</xdr:col>
      <xdr:colOff>165100</xdr:colOff>
      <xdr:row>98</xdr:row>
      <xdr:rowOff>68238</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6921500" y="16768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96</xdr:row>
      <xdr:rowOff>84765</xdr:rowOff>
    </xdr:from>
    <xdr:ext cx="59901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672795" y="165439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89813</xdr:rowOff>
    </xdr:from>
    <xdr:to>
      <xdr:col>55</xdr:col>
      <xdr:colOff>50800</xdr:colOff>
      <xdr:row>99</xdr:row>
      <xdr:rowOff>19963</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10426700" y="168919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98</xdr:row>
      <xdr:rowOff>4740</xdr:rowOff>
    </xdr:from>
    <xdr:ext cx="534377" cy="259045"/>
    <xdr:sp macro="" textlink="">
      <xdr:nvSpPr>
        <xdr:cNvPr id="482" name="土木費該当値テキスト">
          <a:extLst>
            <a:ext uri="{FF2B5EF4-FFF2-40B4-BE49-F238E27FC236}">
              <a16:creationId xmlns:a16="http://schemas.microsoft.com/office/drawing/2014/main" id="{00000000-0008-0000-0700-0000E2010000}"/>
            </a:ext>
          </a:extLst>
        </xdr:cNvPr>
        <xdr:cNvSpPr txBox="1"/>
      </xdr:nvSpPr>
      <xdr:spPr>
        <a:xfrm>
          <a:off x="10528300" y="168068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127098</xdr:rowOff>
    </xdr:from>
    <xdr:to>
      <xdr:col>50</xdr:col>
      <xdr:colOff>165100</xdr:colOff>
      <xdr:row>99</xdr:row>
      <xdr:rowOff>57248</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9588500" y="16929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99</xdr:row>
      <xdr:rowOff>48375</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9372111" y="170219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110001</xdr:rowOff>
    </xdr:from>
    <xdr:to>
      <xdr:col>46</xdr:col>
      <xdr:colOff>38100</xdr:colOff>
      <xdr:row>99</xdr:row>
      <xdr:rowOff>40151</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8699500" y="169121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99</xdr:row>
      <xdr:rowOff>31278</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8483111" y="170048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135835</xdr:rowOff>
    </xdr:from>
    <xdr:to>
      <xdr:col>41</xdr:col>
      <xdr:colOff>101600</xdr:colOff>
      <xdr:row>99</xdr:row>
      <xdr:rowOff>65985</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7810500" y="16937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99</xdr:row>
      <xdr:rowOff>57112</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7594111" y="170306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19523</xdr:rowOff>
    </xdr:from>
    <xdr:to>
      <xdr:col>36</xdr:col>
      <xdr:colOff>165100</xdr:colOff>
      <xdr:row>98</xdr:row>
      <xdr:rowOff>121123</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6921500" y="16821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98</xdr:row>
      <xdr:rowOff>112250</xdr:rowOff>
    </xdr:from>
    <xdr:ext cx="599010"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6672795" y="169143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2" name="テキスト ボックス 511">
          <a:extLst>
            <a:ext uri="{FF2B5EF4-FFF2-40B4-BE49-F238E27FC236}">
              <a16:creationId xmlns:a16="http://schemas.microsoft.com/office/drawing/2014/main" id="{00000000-0008-0000-0700-000000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3" name="消防費グラフ枠">
          <a:extLst>
            <a:ext uri="{FF2B5EF4-FFF2-40B4-BE49-F238E27FC236}">
              <a16:creationId xmlns:a16="http://schemas.microsoft.com/office/drawing/2014/main" id="{00000000-0008-0000-0700-000001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54318</xdr:rowOff>
    </xdr:from>
    <xdr:to>
      <xdr:col>85</xdr:col>
      <xdr:colOff>126364</xdr:colOff>
      <xdr:row>39</xdr:row>
      <xdr:rowOff>4586</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flipV="1">
          <a:off x="16317595" y="5197818"/>
          <a:ext cx="1269" cy="14933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8413</xdr:rowOff>
    </xdr:from>
    <xdr:ext cx="534377" cy="259045"/>
    <xdr:sp macro="" textlink="">
      <xdr:nvSpPr>
        <xdr:cNvPr id="515" name="消防費最小値テキスト">
          <a:extLst>
            <a:ext uri="{FF2B5EF4-FFF2-40B4-BE49-F238E27FC236}">
              <a16:creationId xmlns:a16="http://schemas.microsoft.com/office/drawing/2014/main" id="{00000000-0008-0000-0700-000003020000}"/>
            </a:ext>
          </a:extLst>
        </xdr:cNvPr>
        <xdr:cNvSpPr txBox="1"/>
      </xdr:nvSpPr>
      <xdr:spPr>
        <a:xfrm>
          <a:off x="16370300" y="6694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4586</xdr:rowOff>
    </xdr:from>
    <xdr:to>
      <xdr:col>86</xdr:col>
      <xdr:colOff>25400</xdr:colOff>
      <xdr:row>39</xdr:row>
      <xdr:rowOff>4586</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6230600" y="6691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995</xdr:rowOff>
    </xdr:from>
    <xdr:ext cx="599010" cy="259045"/>
    <xdr:sp macro="" textlink="">
      <xdr:nvSpPr>
        <xdr:cNvPr id="517" name="消防費最大値テキスト">
          <a:extLst>
            <a:ext uri="{FF2B5EF4-FFF2-40B4-BE49-F238E27FC236}">
              <a16:creationId xmlns:a16="http://schemas.microsoft.com/office/drawing/2014/main" id="{00000000-0008-0000-0700-000005020000}"/>
            </a:ext>
          </a:extLst>
        </xdr:cNvPr>
        <xdr:cNvSpPr txBox="1"/>
      </xdr:nvSpPr>
      <xdr:spPr>
        <a:xfrm>
          <a:off x="16370300" y="49730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402,410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54318</xdr:rowOff>
    </xdr:from>
    <xdr:to>
      <xdr:col>86</xdr:col>
      <xdr:colOff>25400</xdr:colOff>
      <xdr:row>30</xdr:row>
      <xdr:rowOff>54318</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6230600" y="51978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45414</xdr:rowOff>
    </xdr:from>
    <xdr:to>
      <xdr:col>85</xdr:col>
      <xdr:colOff>127000</xdr:colOff>
      <xdr:row>38</xdr:row>
      <xdr:rowOff>68750</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flipV="1">
          <a:off x="15481300" y="6560514"/>
          <a:ext cx="838200" cy="23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109160</xdr:rowOff>
    </xdr:from>
    <xdr:ext cx="534377" cy="259045"/>
    <xdr:sp macro="" textlink="">
      <xdr:nvSpPr>
        <xdr:cNvPr id="520" name="消防費平均値テキスト">
          <a:extLst>
            <a:ext uri="{FF2B5EF4-FFF2-40B4-BE49-F238E27FC236}">
              <a16:creationId xmlns:a16="http://schemas.microsoft.com/office/drawing/2014/main" id="{00000000-0008-0000-0700-000008020000}"/>
            </a:ext>
          </a:extLst>
        </xdr:cNvPr>
        <xdr:cNvSpPr txBox="1"/>
      </xdr:nvSpPr>
      <xdr:spPr>
        <a:xfrm>
          <a:off x="16370300" y="628136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86283</xdr:rowOff>
    </xdr:from>
    <xdr:to>
      <xdr:col>85</xdr:col>
      <xdr:colOff>177800</xdr:colOff>
      <xdr:row>38</xdr:row>
      <xdr:rowOff>16433</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6268700" y="6429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48309</xdr:rowOff>
    </xdr:from>
    <xdr:to>
      <xdr:col>81</xdr:col>
      <xdr:colOff>50800</xdr:colOff>
      <xdr:row>38</xdr:row>
      <xdr:rowOff>68750</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a:off x="14592300" y="6563409"/>
          <a:ext cx="889000" cy="20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111040</xdr:rowOff>
    </xdr:from>
    <xdr:to>
      <xdr:col>81</xdr:col>
      <xdr:colOff>101600</xdr:colOff>
      <xdr:row>38</xdr:row>
      <xdr:rowOff>41190</xdr:rowOff>
    </xdr:to>
    <xdr:sp macro="" textlink="">
      <xdr:nvSpPr>
        <xdr:cNvPr id="523" name="フローチャート: 判断 522">
          <a:extLst>
            <a:ext uri="{FF2B5EF4-FFF2-40B4-BE49-F238E27FC236}">
              <a16:creationId xmlns:a16="http://schemas.microsoft.com/office/drawing/2014/main" id="{00000000-0008-0000-0700-00000B020000}"/>
            </a:ext>
          </a:extLst>
        </xdr:cNvPr>
        <xdr:cNvSpPr/>
      </xdr:nvSpPr>
      <xdr:spPr>
        <a:xfrm>
          <a:off x="15430500" y="6454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57717</xdr:rowOff>
    </xdr:from>
    <xdr:ext cx="534377" cy="259045"/>
    <xdr:sp macro="" textlink="">
      <xdr:nvSpPr>
        <xdr:cNvPr id="524" name="テキスト ボックス 523">
          <a:extLst>
            <a:ext uri="{FF2B5EF4-FFF2-40B4-BE49-F238E27FC236}">
              <a16:creationId xmlns:a16="http://schemas.microsoft.com/office/drawing/2014/main" id="{00000000-0008-0000-0700-00000C020000}"/>
            </a:ext>
          </a:extLst>
        </xdr:cNvPr>
        <xdr:cNvSpPr txBox="1"/>
      </xdr:nvSpPr>
      <xdr:spPr>
        <a:xfrm>
          <a:off x="15214111" y="62299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48309</xdr:rowOff>
    </xdr:from>
    <xdr:to>
      <xdr:col>76</xdr:col>
      <xdr:colOff>114300</xdr:colOff>
      <xdr:row>38</xdr:row>
      <xdr:rowOff>88353</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flipV="1">
          <a:off x="13703300" y="6563409"/>
          <a:ext cx="889000" cy="40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116644</xdr:rowOff>
    </xdr:from>
    <xdr:to>
      <xdr:col>76</xdr:col>
      <xdr:colOff>165100</xdr:colOff>
      <xdr:row>38</xdr:row>
      <xdr:rowOff>46794</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4541500" y="6460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63321</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4325111" y="6235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21156</xdr:rowOff>
    </xdr:from>
    <xdr:to>
      <xdr:col>71</xdr:col>
      <xdr:colOff>177800</xdr:colOff>
      <xdr:row>38</xdr:row>
      <xdr:rowOff>88353</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a:off x="12814300" y="6364806"/>
          <a:ext cx="889000" cy="2386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119609</xdr:rowOff>
    </xdr:from>
    <xdr:to>
      <xdr:col>72</xdr:col>
      <xdr:colOff>38100</xdr:colOff>
      <xdr:row>38</xdr:row>
      <xdr:rowOff>49758</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3652500" y="646325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66286</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3436111" y="62384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69991</xdr:rowOff>
    </xdr:from>
    <xdr:to>
      <xdr:col>67</xdr:col>
      <xdr:colOff>101600</xdr:colOff>
      <xdr:row>38</xdr:row>
      <xdr:rowOff>141</xdr:rowOff>
    </xdr:to>
    <xdr:sp macro="" textlink="">
      <xdr:nvSpPr>
        <xdr:cNvPr id="531" name="フローチャート: 判断 530">
          <a:extLst>
            <a:ext uri="{FF2B5EF4-FFF2-40B4-BE49-F238E27FC236}">
              <a16:creationId xmlns:a16="http://schemas.microsoft.com/office/drawing/2014/main" id="{00000000-0008-0000-0700-000013020000}"/>
            </a:ext>
          </a:extLst>
        </xdr:cNvPr>
        <xdr:cNvSpPr/>
      </xdr:nvSpPr>
      <xdr:spPr>
        <a:xfrm>
          <a:off x="12763500" y="64136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162718</xdr:rowOff>
    </xdr:from>
    <xdr:ext cx="534377"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2547111" y="65063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166064</xdr:rowOff>
    </xdr:from>
    <xdr:to>
      <xdr:col>85</xdr:col>
      <xdr:colOff>177800</xdr:colOff>
      <xdr:row>38</xdr:row>
      <xdr:rowOff>96214</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6268700" y="6509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144491</xdr:rowOff>
    </xdr:from>
    <xdr:ext cx="534377" cy="259045"/>
    <xdr:sp macro="" textlink="">
      <xdr:nvSpPr>
        <xdr:cNvPr id="539" name="消防費該当値テキスト">
          <a:extLst>
            <a:ext uri="{FF2B5EF4-FFF2-40B4-BE49-F238E27FC236}">
              <a16:creationId xmlns:a16="http://schemas.microsoft.com/office/drawing/2014/main" id="{00000000-0008-0000-0700-00001B020000}"/>
            </a:ext>
          </a:extLst>
        </xdr:cNvPr>
        <xdr:cNvSpPr txBox="1"/>
      </xdr:nvSpPr>
      <xdr:spPr>
        <a:xfrm>
          <a:off x="16370300" y="6488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17950</xdr:rowOff>
    </xdr:from>
    <xdr:to>
      <xdr:col>81</xdr:col>
      <xdr:colOff>101600</xdr:colOff>
      <xdr:row>38</xdr:row>
      <xdr:rowOff>119550</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5430500" y="6533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110677</xdr:rowOff>
    </xdr:from>
    <xdr:ext cx="534377"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5214111" y="66257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168959</xdr:rowOff>
    </xdr:from>
    <xdr:to>
      <xdr:col>76</xdr:col>
      <xdr:colOff>165100</xdr:colOff>
      <xdr:row>38</xdr:row>
      <xdr:rowOff>99109</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4541500" y="65126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90236</xdr:rowOff>
    </xdr:from>
    <xdr:ext cx="534377"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4325111" y="66053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37553</xdr:rowOff>
    </xdr:from>
    <xdr:to>
      <xdr:col>72</xdr:col>
      <xdr:colOff>38100</xdr:colOff>
      <xdr:row>38</xdr:row>
      <xdr:rowOff>139153</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3652500" y="65526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130280</xdr:rowOff>
    </xdr:from>
    <xdr:ext cx="534377"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3436111" y="66453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141806</xdr:rowOff>
    </xdr:from>
    <xdr:to>
      <xdr:col>67</xdr:col>
      <xdr:colOff>101600</xdr:colOff>
      <xdr:row>37</xdr:row>
      <xdr:rowOff>71956</xdr:rowOff>
    </xdr:to>
    <xdr:sp macro="" textlink="">
      <xdr:nvSpPr>
        <xdr:cNvPr id="546" name="楕円 545">
          <a:extLst>
            <a:ext uri="{FF2B5EF4-FFF2-40B4-BE49-F238E27FC236}">
              <a16:creationId xmlns:a16="http://schemas.microsoft.com/office/drawing/2014/main" id="{00000000-0008-0000-0700-000022020000}"/>
            </a:ext>
          </a:extLst>
        </xdr:cNvPr>
        <xdr:cNvSpPr/>
      </xdr:nvSpPr>
      <xdr:spPr>
        <a:xfrm>
          <a:off x="12763500" y="63140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88483</xdr:rowOff>
    </xdr:from>
    <xdr:ext cx="534377" cy="259045"/>
    <xdr:sp macro="" textlink="">
      <xdr:nvSpPr>
        <xdr:cNvPr id="547" name="テキスト ボックス 546">
          <a:extLst>
            <a:ext uri="{FF2B5EF4-FFF2-40B4-BE49-F238E27FC236}">
              <a16:creationId xmlns:a16="http://schemas.microsoft.com/office/drawing/2014/main" id="{00000000-0008-0000-0700-000023020000}"/>
            </a:ext>
          </a:extLst>
        </xdr:cNvPr>
        <xdr:cNvSpPr txBox="1"/>
      </xdr:nvSpPr>
      <xdr:spPr>
        <a:xfrm>
          <a:off x="12547111" y="6089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144434</xdr:rowOff>
    </xdr:from>
    <xdr:ext cx="595419"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1850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54</xdr:row>
      <xdr:rowOff>160762</xdr:rowOff>
    </xdr:from>
    <xdr:ext cx="59541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850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49</xdr:row>
      <xdr:rowOff>38299</xdr:rowOff>
    </xdr:from>
    <xdr:ext cx="685572"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760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47</xdr:row>
      <xdr:rowOff>54627</xdr:rowOff>
    </xdr:from>
    <xdr:ext cx="685572" cy="259045"/>
    <xdr:sp macro="" textlink="">
      <xdr:nvSpPr>
        <xdr:cNvPr id="571" name="テキスト ボックス 570">
          <a:extLst>
            <a:ext uri="{FF2B5EF4-FFF2-40B4-BE49-F238E27FC236}">
              <a16:creationId xmlns:a16="http://schemas.microsoft.com/office/drawing/2014/main" id="{00000000-0008-0000-0700-00003B020000}"/>
            </a:ext>
          </a:extLst>
        </xdr:cNvPr>
        <xdr:cNvSpPr txBox="1"/>
      </xdr:nvSpPr>
      <xdr:spPr>
        <a:xfrm>
          <a:off x="11760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2" name="教育費グラフ枠">
          <a:extLst>
            <a:ext uri="{FF2B5EF4-FFF2-40B4-BE49-F238E27FC236}">
              <a16:creationId xmlns:a16="http://schemas.microsoft.com/office/drawing/2014/main" id="{00000000-0008-0000-0700-00003C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31376</xdr:rowOff>
    </xdr:from>
    <xdr:to>
      <xdr:col>85</xdr:col>
      <xdr:colOff>126364</xdr:colOff>
      <xdr:row>59</xdr:row>
      <xdr:rowOff>667</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flipV="1">
          <a:off x="16317595" y="8775326"/>
          <a:ext cx="1269" cy="13408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4494</xdr:rowOff>
    </xdr:from>
    <xdr:ext cx="534377" cy="259045"/>
    <xdr:sp macro="" textlink="">
      <xdr:nvSpPr>
        <xdr:cNvPr id="574" name="教育費最小値テキスト">
          <a:extLst>
            <a:ext uri="{FF2B5EF4-FFF2-40B4-BE49-F238E27FC236}">
              <a16:creationId xmlns:a16="http://schemas.microsoft.com/office/drawing/2014/main" id="{00000000-0008-0000-0700-00003E020000}"/>
            </a:ext>
          </a:extLst>
        </xdr:cNvPr>
        <xdr:cNvSpPr txBox="1"/>
      </xdr:nvSpPr>
      <xdr:spPr>
        <a:xfrm>
          <a:off x="16370300" y="10120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60,147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667</xdr:rowOff>
    </xdr:from>
    <xdr:to>
      <xdr:col>86</xdr:col>
      <xdr:colOff>25400</xdr:colOff>
      <xdr:row>59</xdr:row>
      <xdr:rowOff>667</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6230600" y="101162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149503</xdr:rowOff>
    </xdr:from>
    <xdr:ext cx="599010" cy="259045"/>
    <xdr:sp macro="" textlink="">
      <xdr:nvSpPr>
        <xdr:cNvPr id="576" name="教育費最大値テキスト">
          <a:extLst>
            <a:ext uri="{FF2B5EF4-FFF2-40B4-BE49-F238E27FC236}">
              <a16:creationId xmlns:a16="http://schemas.microsoft.com/office/drawing/2014/main" id="{00000000-0008-0000-0700-000040020000}"/>
            </a:ext>
          </a:extLst>
        </xdr:cNvPr>
        <xdr:cNvSpPr txBox="1"/>
      </xdr:nvSpPr>
      <xdr:spPr>
        <a:xfrm>
          <a:off x="16370300" y="85505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881,340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31376</xdr:rowOff>
    </xdr:from>
    <xdr:to>
      <xdr:col>86</xdr:col>
      <xdr:colOff>25400</xdr:colOff>
      <xdr:row>51</xdr:row>
      <xdr:rowOff>31376</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6230600" y="87753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58</xdr:row>
      <xdr:rowOff>2359</xdr:rowOff>
    </xdr:from>
    <xdr:to>
      <xdr:col>85</xdr:col>
      <xdr:colOff>127000</xdr:colOff>
      <xdr:row>58</xdr:row>
      <xdr:rowOff>55962</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flipV="1">
          <a:off x="15481300" y="9946459"/>
          <a:ext cx="838200" cy="536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131948</xdr:rowOff>
    </xdr:from>
    <xdr:ext cx="599010" cy="259045"/>
    <xdr:sp macro="" textlink="">
      <xdr:nvSpPr>
        <xdr:cNvPr id="579" name="教育費平均値テキスト">
          <a:extLst>
            <a:ext uri="{FF2B5EF4-FFF2-40B4-BE49-F238E27FC236}">
              <a16:creationId xmlns:a16="http://schemas.microsoft.com/office/drawing/2014/main" id="{00000000-0008-0000-0700-000043020000}"/>
            </a:ext>
          </a:extLst>
        </xdr:cNvPr>
        <xdr:cNvSpPr txBox="1"/>
      </xdr:nvSpPr>
      <xdr:spPr>
        <a:xfrm>
          <a:off x="16370300" y="973314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172,647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109071</xdr:rowOff>
    </xdr:from>
    <xdr:to>
      <xdr:col>85</xdr:col>
      <xdr:colOff>177800</xdr:colOff>
      <xdr:row>58</xdr:row>
      <xdr:rowOff>39221</xdr:rowOff>
    </xdr:to>
    <xdr:sp macro="" textlink="">
      <xdr:nvSpPr>
        <xdr:cNvPr id="580" name="フローチャート: 判断 579">
          <a:extLst>
            <a:ext uri="{FF2B5EF4-FFF2-40B4-BE49-F238E27FC236}">
              <a16:creationId xmlns:a16="http://schemas.microsoft.com/office/drawing/2014/main" id="{00000000-0008-0000-0700-000044020000}"/>
            </a:ext>
          </a:extLst>
        </xdr:cNvPr>
        <xdr:cNvSpPr/>
      </xdr:nvSpPr>
      <xdr:spPr>
        <a:xfrm>
          <a:off x="16268700" y="9881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55962</xdr:rowOff>
    </xdr:from>
    <xdr:to>
      <xdr:col>81</xdr:col>
      <xdr:colOff>50800</xdr:colOff>
      <xdr:row>58</xdr:row>
      <xdr:rowOff>77987</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flipV="1">
          <a:off x="14592300" y="10000062"/>
          <a:ext cx="889000" cy="22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128677</xdr:rowOff>
    </xdr:from>
    <xdr:to>
      <xdr:col>81</xdr:col>
      <xdr:colOff>101600</xdr:colOff>
      <xdr:row>58</xdr:row>
      <xdr:rowOff>58827</xdr:rowOff>
    </xdr:to>
    <xdr:sp macro="" textlink="">
      <xdr:nvSpPr>
        <xdr:cNvPr id="582" name="フローチャート: 判断 581">
          <a:extLst>
            <a:ext uri="{FF2B5EF4-FFF2-40B4-BE49-F238E27FC236}">
              <a16:creationId xmlns:a16="http://schemas.microsoft.com/office/drawing/2014/main" id="{00000000-0008-0000-0700-000046020000}"/>
            </a:ext>
          </a:extLst>
        </xdr:cNvPr>
        <xdr:cNvSpPr/>
      </xdr:nvSpPr>
      <xdr:spPr>
        <a:xfrm>
          <a:off x="15430500" y="99013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56</xdr:row>
      <xdr:rowOff>75354</xdr:rowOff>
    </xdr:from>
    <xdr:ext cx="599010"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5181795" y="96765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71164</xdr:rowOff>
    </xdr:from>
    <xdr:to>
      <xdr:col>76</xdr:col>
      <xdr:colOff>114300</xdr:colOff>
      <xdr:row>58</xdr:row>
      <xdr:rowOff>77987</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a:off x="13703300" y="10015264"/>
          <a:ext cx="889000" cy="68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166795</xdr:rowOff>
    </xdr:from>
    <xdr:to>
      <xdr:col>76</xdr:col>
      <xdr:colOff>165100</xdr:colOff>
      <xdr:row>58</xdr:row>
      <xdr:rowOff>96945</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4541500" y="9939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56</xdr:row>
      <xdr:rowOff>113472</xdr:rowOff>
    </xdr:from>
    <xdr:ext cx="599010"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4292795" y="97146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58779</xdr:rowOff>
    </xdr:from>
    <xdr:to>
      <xdr:col>71</xdr:col>
      <xdr:colOff>177800</xdr:colOff>
      <xdr:row>58</xdr:row>
      <xdr:rowOff>71164</xdr:rowOff>
    </xdr:to>
    <xdr:cxnSp macro="">
      <xdr:nvCxnSpPr>
        <xdr:cNvPr id="587" name="直線コネクタ 586">
          <a:extLst>
            <a:ext uri="{FF2B5EF4-FFF2-40B4-BE49-F238E27FC236}">
              <a16:creationId xmlns:a16="http://schemas.microsoft.com/office/drawing/2014/main" id="{00000000-0008-0000-0700-00004B020000}"/>
            </a:ext>
          </a:extLst>
        </xdr:cNvPr>
        <xdr:cNvCxnSpPr/>
      </xdr:nvCxnSpPr>
      <xdr:spPr>
        <a:xfrm>
          <a:off x="12814300" y="10002879"/>
          <a:ext cx="889000" cy="1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163332</xdr:rowOff>
    </xdr:from>
    <xdr:to>
      <xdr:col>72</xdr:col>
      <xdr:colOff>38100</xdr:colOff>
      <xdr:row>58</xdr:row>
      <xdr:rowOff>93482</xdr:rowOff>
    </xdr:to>
    <xdr:sp macro="" textlink="">
      <xdr:nvSpPr>
        <xdr:cNvPr id="588" name="フローチャート: 判断 587">
          <a:extLst>
            <a:ext uri="{FF2B5EF4-FFF2-40B4-BE49-F238E27FC236}">
              <a16:creationId xmlns:a16="http://schemas.microsoft.com/office/drawing/2014/main" id="{00000000-0008-0000-0700-00004C020000}"/>
            </a:ext>
          </a:extLst>
        </xdr:cNvPr>
        <xdr:cNvSpPr/>
      </xdr:nvSpPr>
      <xdr:spPr>
        <a:xfrm>
          <a:off x="13652500" y="9935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56</xdr:row>
      <xdr:rowOff>110009</xdr:rowOff>
    </xdr:from>
    <xdr:ext cx="59901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3403795" y="97112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162213</xdr:rowOff>
    </xdr:from>
    <xdr:to>
      <xdr:col>67</xdr:col>
      <xdr:colOff>101600</xdr:colOff>
      <xdr:row>58</xdr:row>
      <xdr:rowOff>92363</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2763500" y="9934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56</xdr:row>
      <xdr:rowOff>108890</xdr:rowOff>
    </xdr:from>
    <xdr:ext cx="59901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2514795" y="97100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123009</xdr:rowOff>
    </xdr:from>
    <xdr:to>
      <xdr:col>85</xdr:col>
      <xdr:colOff>177800</xdr:colOff>
      <xdr:row>58</xdr:row>
      <xdr:rowOff>53159</xdr:rowOff>
    </xdr:to>
    <xdr:sp macro="" textlink="">
      <xdr:nvSpPr>
        <xdr:cNvPr id="597" name="楕円 596">
          <a:extLst>
            <a:ext uri="{FF2B5EF4-FFF2-40B4-BE49-F238E27FC236}">
              <a16:creationId xmlns:a16="http://schemas.microsoft.com/office/drawing/2014/main" id="{00000000-0008-0000-0700-000055020000}"/>
            </a:ext>
          </a:extLst>
        </xdr:cNvPr>
        <xdr:cNvSpPr/>
      </xdr:nvSpPr>
      <xdr:spPr>
        <a:xfrm>
          <a:off x="16268700" y="98956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101436</xdr:rowOff>
    </xdr:from>
    <xdr:ext cx="599010" cy="259045"/>
    <xdr:sp macro="" textlink="">
      <xdr:nvSpPr>
        <xdr:cNvPr id="598" name="教育費該当値テキスト">
          <a:extLst>
            <a:ext uri="{FF2B5EF4-FFF2-40B4-BE49-F238E27FC236}">
              <a16:creationId xmlns:a16="http://schemas.microsoft.com/office/drawing/2014/main" id="{00000000-0008-0000-0700-000056020000}"/>
            </a:ext>
          </a:extLst>
        </xdr:cNvPr>
        <xdr:cNvSpPr txBox="1"/>
      </xdr:nvSpPr>
      <xdr:spPr>
        <a:xfrm>
          <a:off x="16370300" y="98740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164,111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5162</xdr:rowOff>
    </xdr:from>
    <xdr:to>
      <xdr:col>81</xdr:col>
      <xdr:colOff>101600</xdr:colOff>
      <xdr:row>58</xdr:row>
      <xdr:rowOff>106762</xdr:rowOff>
    </xdr:to>
    <xdr:sp macro="" textlink="">
      <xdr:nvSpPr>
        <xdr:cNvPr id="599" name="楕円 598">
          <a:extLst>
            <a:ext uri="{FF2B5EF4-FFF2-40B4-BE49-F238E27FC236}">
              <a16:creationId xmlns:a16="http://schemas.microsoft.com/office/drawing/2014/main" id="{00000000-0008-0000-0700-000057020000}"/>
            </a:ext>
          </a:extLst>
        </xdr:cNvPr>
        <xdr:cNvSpPr/>
      </xdr:nvSpPr>
      <xdr:spPr>
        <a:xfrm>
          <a:off x="15430500" y="99492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58</xdr:row>
      <xdr:rowOff>97889</xdr:rowOff>
    </xdr:from>
    <xdr:ext cx="59901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5181795" y="100419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27187</xdr:rowOff>
    </xdr:from>
    <xdr:to>
      <xdr:col>76</xdr:col>
      <xdr:colOff>165100</xdr:colOff>
      <xdr:row>58</xdr:row>
      <xdr:rowOff>128787</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4541500" y="9971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58</xdr:row>
      <xdr:rowOff>119914</xdr:rowOff>
    </xdr:from>
    <xdr:ext cx="599010"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4292795" y="100640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20364</xdr:rowOff>
    </xdr:from>
    <xdr:to>
      <xdr:col>72</xdr:col>
      <xdr:colOff>38100</xdr:colOff>
      <xdr:row>58</xdr:row>
      <xdr:rowOff>121964</xdr:rowOff>
    </xdr:to>
    <xdr:sp macro="" textlink="">
      <xdr:nvSpPr>
        <xdr:cNvPr id="603" name="楕円 602">
          <a:extLst>
            <a:ext uri="{FF2B5EF4-FFF2-40B4-BE49-F238E27FC236}">
              <a16:creationId xmlns:a16="http://schemas.microsoft.com/office/drawing/2014/main" id="{00000000-0008-0000-0700-00005B020000}"/>
            </a:ext>
          </a:extLst>
        </xdr:cNvPr>
        <xdr:cNvSpPr/>
      </xdr:nvSpPr>
      <xdr:spPr>
        <a:xfrm>
          <a:off x="13652500" y="9964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58</xdr:row>
      <xdr:rowOff>113091</xdr:rowOff>
    </xdr:from>
    <xdr:ext cx="599010" cy="259045"/>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3403795" y="100571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7979</xdr:rowOff>
    </xdr:from>
    <xdr:to>
      <xdr:col>67</xdr:col>
      <xdr:colOff>101600</xdr:colOff>
      <xdr:row>58</xdr:row>
      <xdr:rowOff>109579</xdr:rowOff>
    </xdr:to>
    <xdr:sp macro="" textlink="">
      <xdr:nvSpPr>
        <xdr:cNvPr id="605" name="楕円 604">
          <a:extLst>
            <a:ext uri="{FF2B5EF4-FFF2-40B4-BE49-F238E27FC236}">
              <a16:creationId xmlns:a16="http://schemas.microsoft.com/office/drawing/2014/main" id="{00000000-0008-0000-0700-00005D020000}"/>
            </a:ext>
          </a:extLst>
        </xdr:cNvPr>
        <xdr:cNvSpPr/>
      </xdr:nvSpPr>
      <xdr:spPr>
        <a:xfrm>
          <a:off x="12763500" y="99520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58</xdr:row>
      <xdr:rowOff>100706</xdr:rowOff>
    </xdr:from>
    <xdr:ext cx="599010" cy="259045"/>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2514795" y="100448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8" name="テキスト ボックス 617">
          <a:extLst>
            <a:ext uri="{FF2B5EF4-FFF2-40B4-BE49-F238E27FC236}">
              <a16:creationId xmlns:a16="http://schemas.microsoft.com/office/drawing/2014/main" id="{00000000-0008-0000-0700-00006A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69</xdr:row>
      <xdr:rowOff>92727</xdr:rowOff>
    </xdr:from>
    <xdr:ext cx="685572" cy="259045"/>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1760428" y="1192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67</xdr:row>
      <xdr:rowOff>54627</xdr:rowOff>
    </xdr:from>
    <xdr:ext cx="685572" cy="259045"/>
    <xdr:sp macro="" textlink="">
      <xdr:nvSpPr>
        <xdr:cNvPr id="628" name="テキスト ボックス 627">
          <a:extLst>
            <a:ext uri="{FF2B5EF4-FFF2-40B4-BE49-F238E27FC236}">
              <a16:creationId xmlns:a16="http://schemas.microsoft.com/office/drawing/2014/main" id="{00000000-0008-0000-0700-000074020000}"/>
            </a:ext>
          </a:extLst>
        </xdr:cNvPr>
        <xdr:cNvSpPr txBox="1"/>
      </xdr:nvSpPr>
      <xdr:spPr>
        <a:xfrm>
          <a:off x="11760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9" name="災害復旧費グラフ枠">
          <a:extLst>
            <a:ext uri="{FF2B5EF4-FFF2-40B4-BE49-F238E27FC236}">
              <a16:creationId xmlns:a16="http://schemas.microsoft.com/office/drawing/2014/main" id="{00000000-0008-0000-0700-000075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93716</xdr:rowOff>
    </xdr:from>
    <xdr:to>
      <xdr:col>85</xdr:col>
      <xdr:colOff>126364</xdr:colOff>
      <xdr:row>79</xdr:row>
      <xdr:rowOff>44450</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flipV="1">
          <a:off x="16317595" y="12095216"/>
          <a:ext cx="1269" cy="14937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70808</xdr:rowOff>
    </xdr:from>
    <xdr:ext cx="249299" cy="259045"/>
    <xdr:sp macro="" textlink="">
      <xdr:nvSpPr>
        <xdr:cNvPr id="631" name="災害復旧費最小値テキスト">
          <a:extLst>
            <a:ext uri="{FF2B5EF4-FFF2-40B4-BE49-F238E27FC236}">
              <a16:creationId xmlns:a16="http://schemas.microsoft.com/office/drawing/2014/main" id="{00000000-0008-0000-0700-000077020000}"/>
            </a:ext>
          </a:extLst>
        </xdr:cNvPr>
        <xdr:cNvSpPr txBox="1"/>
      </xdr:nvSpPr>
      <xdr:spPr>
        <a:xfrm>
          <a:off x="16370300" y="1361535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40393</xdr:rowOff>
    </xdr:from>
    <xdr:ext cx="690189" cy="259045"/>
    <xdr:sp macro="" textlink="">
      <xdr:nvSpPr>
        <xdr:cNvPr id="633" name="災害復旧費最大値テキスト">
          <a:extLst>
            <a:ext uri="{FF2B5EF4-FFF2-40B4-BE49-F238E27FC236}">
              <a16:creationId xmlns:a16="http://schemas.microsoft.com/office/drawing/2014/main" id="{00000000-0008-0000-0700-000079020000}"/>
            </a:ext>
          </a:extLst>
        </xdr:cNvPr>
        <xdr:cNvSpPr txBox="1"/>
      </xdr:nvSpPr>
      <xdr:spPr>
        <a:xfrm>
          <a:off x="16370300" y="1187044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1,176,208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93716</xdr:rowOff>
    </xdr:from>
    <xdr:to>
      <xdr:col>86</xdr:col>
      <xdr:colOff>25400</xdr:colOff>
      <xdr:row>70</xdr:row>
      <xdr:rowOff>93716</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6230600" y="120952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44450</xdr:rowOff>
    </xdr:from>
    <xdr:to>
      <xdr:col>85</xdr:col>
      <xdr:colOff>127000</xdr:colOff>
      <xdr:row>79</xdr:row>
      <xdr:rowOff>44450</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5481300" y="13589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159707</xdr:rowOff>
    </xdr:from>
    <xdr:ext cx="534377" cy="259045"/>
    <xdr:sp macro="" textlink="">
      <xdr:nvSpPr>
        <xdr:cNvPr id="636" name="災害復旧費平均値テキスト">
          <a:extLst>
            <a:ext uri="{FF2B5EF4-FFF2-40B4-BE49-F238E27FC236}">
              <a16:creationId xmlns:a16="http://schemas.microsoft.com/office/drawing/2014/main" id="{00000000-0008-0000-0700-00007C020000}"/>
            </a:ext>
          </a:extLst>
        </xdr:cNvPr>
        <xdr:cNvSpPr txBox="1"/>
      </xdr:nvSpPr>
      <xdr:spPr>
        <a:xfrm>
          <a:off x="16370300" y="1336135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136830</xdr:rowOff>
    </xdr:from>
    <xdr:to>
      <xdr:col>85</xdr:col>
      <xdr:colOff>177800</xdr:colOff>
      <xdr:row>79</xdr:row>
      <xdr:rowOff>66980</xdr:rowOff>
    </xdr:to>
    <xdr:sp macro="" textlink="">
      <xdr:nvSpPr>
        <xdr:cNvPr id="637" name="フローチャート: 判断 636">
          <a:extLst>
            <a:ext uri="{FF2B5EF4-FFF2-40B4-BE49-F238E27FC236}">
              <a16:creationId xmlns:a16="http://schemas.microsoft.com/office/drawing/2014/main" id="{00000000-0008-0000-0700-00007D020000}"/>
            </a:ext>
          </a:extLst>
        </xdr:cNvPr>
        <xdr:cNvSpPr/>
      </xdr:nvSpPr>
      <xdr:spPr>
        <a:xfrm>
          <a:off x="16268700" y="13509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44450</xdr:rowOff>
    </xdr:from>
    <xdr:to>
      <xdr:col>81</xdr:col>
      <xdr:colOff>50800</xdr:colOff>
      <xdr:row>79</xdr:row>
      <xdr:rowOff>44450</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a:off x="14592300" y="1358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132547</xdr:rowOff>
    </xdr:from>
    <xdr:to>
      <xdr:col>81</xdr:col>
      <xdr:colOff>101600</xdr:colOff>
      <xdr:row>79</xdr:row>
      <xdr:rowOff>62697</xdr:rowOff>
    </xdr:to>
    <xdr:sp macro=""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5430500" y="135056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79224</xdr:rowOff>
    </xdr:from>
    <xdr:ext cx="534377"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5214111" y="132808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44450</xdr:rowOff>
    </xdr:from>
    <xdr:to>
      <xdr:col>76</xdr:col>
      <xdr:colOff>114300</xdr:colOff>
      <xdr:row>79</xdr:row>
      <xdr:rowOff>44450</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3703300" y="1358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131718</xdr:rowOff>
    </xdr:from>
    <xdr:to>
      <xdr:col>76</xdr:col>
      <xdr:colOff>165100</xdr:colOff>
      <xdr:row>79</xdr:row>
      <xdr:rowOff>61868</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4541500" y="13504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78395</xdr:rowOff>
    </xdr:from>
    <xdr:ext cx="534377"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4325111" y="13280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44450</xdr:rowOff>
    </xdr:from>
    <xdr:to>
      <xdr:col>71</xdr:col>
      <xdr:colOff>177800</xdr:colOff>
      <xdr:row>79</xdr:row>
      <xdr:rowOff>44450</xdr:rowOff>
    </xdr:to>
    <xdr:cxnSp macro="">
      <xdr:nvCxnSpPr>
        <xdr:cNvPr id="644" name="直線コネクタ 643">
          <a:extLst>
            <a:ext uri="{FF2B5EF4-FFF2-40B4-BE49-F238E27FC236}">
              <a16:creationId xmlns:a16="http://schemas.microsoft.com/office/drawing/2014/main" id="{00000000-0008-0000-0700-000084020000}"/>
            </a:ext>
          </a:extLst>
        </xdr:cNvPr>
        <xdr:cNvCxnSpPr/>
      </xdr:nvCxnSpPr>
      <xdr:spPr>
        <a:xfrm>
          <a:off x="12814300" y="1358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133102</xdr:rowOff>
    </xdr:from>
    <xdr:to>
      <xdr:col>72</xdr:col>
      <xdr:colOff>38100</xdr:colOff>
      <xdr:row>79</xdr:row>
      <xdr:rowOff>63252</xdr:rowOff>
    </xdr:to>
    <xdr:sp macro="" textlink="">
      <xdr:nvSpPr>
        <xdr:cNvPr id="645" name="フローチャート: 判断 644">
          <a:extLst>
            <a:ext uri="{FF2B5EF4-FFF2-40B4-BE49-F238E27FC236}">
              <a16:creationId xmlns:a16="http://schemas.microsoft.com/office/drawing/2014/main" id="{00000000-0008-0000-0700-000085020000}"/>
            </a:ext>
          </a:extLst>
        </xdr:cNvPr>
        <xdr:cNvSpPr/>
      </xdr:nvSpPr>
      <xdr:spPr>
        <a:xfrm>
          <a:off x="13652500" y="13506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79779</xdr:rowOff>
    </xdr:from>
    <xdr:ext cx="534377"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3436111" y="13281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135145</xdr:rowOff>
    </xdr:from>
    <xdr:to>
      <xdr:col>67</xdr:col>
      <xdr:colOff>101600</xdr:colOff>
      <xdr:row>79</xdr:row>
      <xdr:rowOff>65295</xdr:rowOff>
    </xdr:to>
    <xdr:sp macro="" textlink="">
      <xdr:nvSpPr>
        <xdr:cNvPr id="647" name="フローチャート: 判断 646">
          <a:extLst>
            <a:ext uri="{FF2B5EF4-FFF2-40B4-BE49-F238E27FC236}">
              <a16:creationId xmlns:a16="http://schemas.microsoft.com/office/drawing/2014/main" id="{00000000-0008-0000-0700-000087020000}"/>
            </a:ext>
          </a:extLst>
        </xdr:cNvPr>
        <xdr:cNvSpPr/>
      </xdr:nvSpPr>
      <xdr:spPr>
        <a:xfrm>
          <a:off x="12763500" y="13508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81822</xdr:rowOff>
    </xdr:from>
    <xdr:ext cx="534377"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2547111" y="132834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165100</xdr:rowOff>
    </xdr:from>
    <xdr:to>
      <xdr:col>85</xdr:col>
      <xdr:colOff>177800</xdr:colOff>
      <xdr:row>79</xdr:row>
      <xdr:rowOff>95250</xdr:rowOff>
    </xdr:to>
    <xdr:sp macro="" textlink="">
      <xdr:nvSpPr>
        <xdr:cNvPr id="654" name="楕円 653">
          <a:extLst>
            <a:ext uri="{FF2B5EF4-FFF2-40B4-BE49-F238E27FC236}">
              <a16:creationId xmlns:a16="http://schemas.microsoft.com/office/drawing/2014/main" id="{00000000-0008-0000-0700-00008E020000}"/>
            </a:ext>
          </a:extLst>
        </xdr:cNvPr>
        <xdr:cNvSpPr/>
      </xdr:nvSpPr>
      <xdr:spPr>
        <a:xfrm>
          <a:off x="162687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115258</xdr:rowOff>
    </xdr:from>
    <xdr:ext cx="249299" cy="259045"/>
    <xdr:sp macro="" textlink="">
      <xdr:nvSpPr>
        <xdr:cNvPr id="655" name="災害復旧費該当値テキスト">
          <a:extLst>
            <a:ext uri="{FF2B5EF4-FFF2-40B4-BE49-F238E27FC236}">
              <a16:creationId xmlns:a16="http://schemas.microsoft.com/office/drawing/2014/main" id="{00000000-0008-0000-0700-00008F020000}"/>
            </a:ext>
          </a:extLst>
        </xdr:cNvPr>
        <xdr:cNvSpPr txBox="1"/>
      </xdr:nvSpPr>
      <xdr:spPr>
        <a:xfrm>
          <a:off x="16370300" y="1348835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165100</xdr:rowOff>
    </xdr:from>
    <xdr:to>
      <xdr:col>81</xdr:col>
      <xdr:colOff>101600</xdr:colOff>
      <xdr:row>79</xdr:row>
      <xdr:rowOff>95250</xdr:rowOff>
    </xdr:to>
    <xdr:sp macro="" textlink="">
      <xdr:nvSpPr>
        <xdr:cNvPr id="656" name="楕円 655">
          <a:extLst>
            <a:ext uri="{FF2B5EF4-FFF2-40B4-BE49-F238E27FC236}">
              <a16:creationId xmlns:a16="http://schemas.microsoft.com/office/drawing/2014/main" id="{00000000-0008-0000-0700-000090020000}"/>
            </a:ext>
          </a:extLst>
        </xdr:cNvPr>
        <xdr:cNvSpPr/>
      </xdr:nvSpPr>
      <xdr:spPr>
        <a:xfrm>
          <a:off x="15430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86377</xdr:rowOff>
    </xdr:from>
    <xdr:ext cx="249299"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5356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165100</xdr:rowOff>
    </xdr:from>
    <xdr:to>
      <xdr:col>76</xdr:col>
      <xdr:colOff>165100</xdr:colOff>
      <xdr:row>79</xdr:row>
      <xdr:rowOff>95250</xdr:rowOff>
    </xdr:to>
    <xdr:sp macro="" textlink="">
      <xdr:nvSpPr>
        <xdr:cNvPr id="658" name="楕円 657">
          <a:extLst>
            <a:ext uri="{FF2B5EF4-FFF2-40B4-BE49-F238E27FC236}">
              <a16:creationId xmlns:a16="http://schemas.microsoft.com/office/drawing/2014/main" id="{00000000-0008-0000-0700-000092020000}"/>
            </a:ext>
          </a:extLst>
        </xdr:cNvPr>
        <xdr:cNvSpPr/>
      </xdr:nvSpPr>
      <xdr:spPr>
        <a:xfrm>
          <a:off x="14541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86377</xdr:rowOff>
    </xdr:from>
    <xdr:ext cx="249299"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4467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165100</xdr:rowOff>
    </xdr:from>
    <xdr:to>
      <xdr:col>72</xdr:col>
      <xdr:colOff>38100</xdr:colOff>
      <xdr:row>79</xdr:row>
      <xdr:rowOff>95250</xdr:rowOff>
    </xdr:to>
    <xdr:sp macro="" textlink="">
      <xdr:nvSpPr>
        <xdr:cNvPr id="660" name="楕円 659">
          <a:extLst>
            <a:ext uri="{FF2B5EF4-FFF2-40B4-BE49-F238E27FC236}">
              <a16:creationId xmlns:a16="http://schemas.microsoft.com/office/drawing/2014/main" id="{00000000-0008-0000-0700-000094020000}"/>
            </a:ext>
          </a:extLst>
        </xdr:cNvPr>
        <xdr:cNvSpPr/>
      </xdr:nvSpPr>
      <xdr:spPr>
        <a:xfrm>
          <a:off x="13652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86377</xdr:rowOff>
    </xdr:from>
    <xdr:ext cx="249299" cy="259045"/>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3578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165100</xdr:rowOff>
    </xdr:from>
    <xdr:to>
      <xdr:col>67</xdr:col>
      <xdr:colOff>101600</xdr:colOff>
      <xdr:row>79</xdr:row>
      <xdr:rowOff>95250</xdr:rowOff>
    </xdr:to>
    <xdr:sp macro="" textlink="">
      <xdr:nvSpPr>
        <xdr:cNvPr id="662" name="楕円 661">
          <a:extLst>
            <a:ext uri="{FF2B5EF4-FFF2-40B4-BE49-F238E27FC236}">
              <a16:creationId xmlns:a16="http://schemas.microsoft.com/office/drawing/2014/main" id="{00000000-0008-0000-0700-000096020000}"/>
            </a:ext>
          </a:extLst>
        </xdr:cNvPr>
        <xdr:cNvSpPr/>
      </xdr:nvSpPr>
      <xdr:spPr>
        <a:xfrm>
          <a:off x="12763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86377</xdr:rowOff>
    </xdr:from>
    <xdr:ext cx="249299" cy="259045"/>
    <xdr:sp macro="" textlink="">
      <xdr:nvSpPr>
        <xdr:cNvPr id="663" name="テキスト ボックス 662">
          <a:extLst>
            <a:ext uri="{FF2B5EF4-FFF2-40B4-BE49-F238E27FC236}">
              <a16:creationId xmlns:a16="http://schemas.microsoft.com/office/drawing/2014/main" id="{00000000-0008-0000-0700-000097020000}"/>
            </a:ext>
          </a:extLst>
        </xdr:cNvPr>
        <xdr:cNvSpPr txBox="1"/>
      </xdr:nvSpPr>
      <xdr:spPr>
        <a:xfrm>
          <a:off x="12689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6" name="公債費グラフ枠">
          <a:extLst>
            <a:ext uri="{FF2B5EF4-FFF2-40B4-BE49-F238E27FC236}">
              <a16:creationId xmlns:a16="http://schemas.microsoft.com/office/drawing/2014/main" id="{00000000-0008-0000-0700-0000AE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42401</xdr:rowOff>
    </xdr:from>
    <xdr:to>
      <xdr:col>85</xdr:col>
      <xdr:colOff>126364</xdr:colOff>
      <xdr:row>98</xdr:row>
      <xdr:rowOff>160134</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flipV="1">
          <a:off x="16317595" y="15644351"/>
          <a:ext cx="1269" cy="13178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163961</xdr:rowOff>
    </xdr:from>
    <xdr:ext cx="534377" cy="259045"/>
    <xdr:sp macro="" textlink="">
      <xdr:nvSpPr>
        <xdr:cNvPr id="688" name="公債費最小値テキスト">
          <a:extLst>
            <a:ext uri="{FF2B5EF4-FFF2-40B4-BE49-F238E27FC236}">
              <a16:creationId xmlns:a16="http://schemas.microsoft.com/office/drawing/2014/main" id="{00000000-0008-0000-0700-0000B0020000}"/>
            </a:ext>
          </a:extLst>
        </xdr:cNvPr>
        <xdr:cNvSpPr txBox="1"/>
      </xdr:nvSpPr>
      <xdr:spPr>
        <a:xfrm>
          <a:off x="16370300" y="169660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29,273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160134</xdr:rowOff>
    </xdr:from>
    <xdr:to>
      <xdr:col>86</xdr:col>
      <xdr:colOff>25400</xdr:colOff>
      <xdr:row>98</xdr:row>
      <xdr:rowOff>160134</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6230600" y="169622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160528</xdr:rowOff>
    </xdr:from>
    <xdr:ext cx="599010" cy="259045"/>
    <xdr:sp macro="" textlink="">
      <xdr:nvSpPr>
        <xdr:cNvPr id="690" name="公債費最大値テキスト">
          <a:extLst>
            <a:ext uri="{FF2B5EF4-FFF2-40B4-BE49-F238E27FC236}">
              <a16:creationId xmlns:a16="http://schemas.microsoft.com/office/drawing/2014/main" id="{00000000-0008-0000-0700-0000B2020000}"/>
            </a:ext>
          </a:extLst>
        </xdr:cNvPr>
        <xdr:cNvSpPr txBox="1"/>
      </xdr:nvSpPr>
      <xdr:spPr>
        <a:xfrm>
          <a:off x="16370300" y="154195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721,076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42401</xdr:rowOff>
    </xdr:from>
    <xdr:to>
      <xdr:col>86</xdr:col>
      <xdr:colOff>25400</xdr:colOff>
      <xdr:row>91</xdr:row>
      <xdr:rowOff>42401</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a:off x="16230600" y="156443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131480</xdr:rowOff>
    </xdr:from>
    <xdr:to>
      <xdr:col>85</xdr:col>
      <xdr:colOff>127000</xdr:colOff>
      <xdr:row>97</xdr:row>
      <xdr:rowOff>138792</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flipV="1">
          <a:off x="15481300" y="16762130"/>
          <a:ext cx="838200" cy="73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18873</xdr:rowOff>
    </xdr:from>
    <xdr:ext cx="599010" cy="259045"/>
    <xdr:sp macro="" textlink="">
      <xdr:nvSpPr>
        <xdr:cNvPr id="693" name="公債費平均値テキスト">
          <a:extLst>
            <a:ext uri="{FF2B5EF4-FFF2-40B4-BE49-F238E27FC236}">
              <a16:creationId xmlns:a16="http://schemas.microsoft.com/office/drawing/2014/main" id="{00000000-0008-0000-0700-0000B5020000}"/>
            </a:ext>
          </a:extLst>
        </xdr:cNvPr>
        <xdr:cNvSpPr txBox="1"/>
      </xdr:nvSpPr>
      <xdr:spPr>
        <a:xfrm>
          <a:off x="16370300" y="1647807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178,769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167446</xdr:rowOff>
    </xdr:from>
    <xdr:to>
      <xdr:col>85</xdr:col>
      <xdr:colOff>177800</xdr:colOff>
      <xdr:row>97</xdr:row>
      <xdr:rowOff>97596</xdr:rowOff>
    </xdr:to>
    <xdr:sp macro="" textlink="">
      <xdr:nvSpPr>
        <xdr:cNvPr id="694" name="フローチャート: 判断 693">
          <a:extLst>
            <a:ext uri="{FF2B5EF4-FFF2-40B4-BE49-F238E27FC236}">
              <a16:creationId xmlns:a16="http://schemas.microsoft.com/office/drawing/2014/main" id="{00000000-0008-0000-0700-0000B6020000}"/>
            </a:ext>
          </a:extLst>
        </xdr:cNvPr>
        <xdr:cNvSpPr/>
      </xdr:nvSpPr>
      <xdr:spPr>
        <a:xfrm>
          <a:off x="16268700" y="16626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138792</xdr:rowOff>
    </xdr:from>
    <xdr:to>
      <xdr:col>81</xdr:col>
      <xdr:colOff>50800</xdr:colOff>
      <xdr:row>97</xdr:row>
      <xdr:rowOff>166336</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flipV="1">
          <a:off x="14592300" y="16769442"/>
          <a:ext cx="889000" cy="27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7579</xdr:rowOff>
    </xdr:from>
    <xdr:to>
      <xdr:col>81</xdr:col>
      <xdr:colOff>101600</xdr:colOff>
      <xdr:row>97</xdr:row>
      <xdr:rowOff>109179</xdr:rowOff>
    </xdr:to>
    <xdr:sp macro="" textlink="">
      <xdr:nvSpPr>
        <xdr:cNvPr id="696" name="フローチャート: 判断 695">
          <a:extLst>
            <a:ext uri="{FF2B5EF4-FFF2-40B4-BE49-F238E27FC236}">
              <a16:creationId xmlns:a16="http://schemas.microsoft.com/office/drawing/2014/main" id="{00000000-0008-0000-0700-0000B8020000}"/>
            </a:ext>
          </a:extLst>
        </xdr:cNvPr>
        <xdr:cNvSpPr/>
      </xdr:nvSpPr>
      <xdr:spPr>
        <a:xfrm>
          <a:off x="15430500" y="16638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95</xdr:row>
      <xdr:rowOff>125706</xdr:rowOff>
    </xdr:from>
    <xdr:ext cx="599010"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5181795" y="164134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166336</xdr:rowOff>
    </xdr:from>
    <xdr:to>
      <xdr:col>76</xdr:col>
      <xdr:colOff>114300</xdr:colOff>
      <xdr:row>98</xdr:row>
      <xdr:rowOff>15306</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flipV="1">
          <a:off x="13703300" y="16796986"/>
          <a:ext cx="889000" cy="204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10579</xdr:rowOff>
    </xdr:from>
    <xdr:to>
      <xdr:col>76</xdr:col>
      <xdr:colOff>165100</xdr:colOff>
      <xdr:row>97</xdr:row>
      <xdr:rowOff>112179</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4541500" y="16641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95</xdr:row>
      <xdr:rowOff>128706</xdr:rowOff>
    </xdr:from>
    <xdr:ext cx="599010"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4292795" y="164164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15306</xdr:rowOff>
    </xdr:from>
    <xdr:to>
      <xdr:col>71</xdr:col>
      <xdr:colOff>177800</xdr:colOff>
      <xdr:row>98</xdr:row>
      <xdr:rowOff>34009</xdr:rowOff>
    </xdr:to>
    <xdr:cxnSp macro="">
      <xdr:nvCxnSpPr>
        <xdr:cNvPr id="701" name="直線コネクタ 700">
          <a:extLst>
            <a:ext uri="{FF2B5EF4-FFF2-40B4-BE49-F238E27FC236}">
              <a16:creationId xmlns:a16="http://schemas.microsoft.com/office/drawing/2014/main" id="{00000000-0008-0000-0700-0000BD020000}"/>
            </a:ext>
          </a:extLst>
        </xdr:cNvPr>
        <xdr:cNvCxnSpPr/>
      </xdr:nvCxnSpPr>
      <xdr:spPr>
        <a:xfrm flipV="1">
          <a:off x="12814300" y="16817406"/>
          <a:ext cx="889000" cy="187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36629</xdr:rowOff>
    </xdr:from>
    <xdr:to>
      <xdr:col>72</xdr:col>
      <xdr:colOff>38100</xdr:colOff>
      <xdr:row>97</xdr:row>
      <xdr:rowOff>138229</xdr:rowOff>
    </xdr:to>
    <xdr:sp macro="" textlink="">
      <xdr:nvSpPr>
        <xdr:cNvPr id="702" name="フローチャート: 判断 701">
          <a:extLst>
            <a:ext uri="{FF2B5EF4-FFF2-40B4-BE49-F238E27FC236}">
              <a16:creationId xmlns:a16="http://schemas.microsoft.com/office/drawing/2014/main" id="{00000000-0008-0000-0700-0000BE020000}"/>
            </a:ext>
          </a:extLst>
        </xdr:cNvPr>
        <xdr:cNvSpPr/>
      </xdr:nvSpPr>
      <xdr:spPr>
        <a:xfrm>
          <a:off x="13652500" y="166672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95</xdr:row>
      <xdr:rowOff>154756</xdr:rowOff>
    </xdr:from>
    <xdr:ext cx="59901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3403795" y="164425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50507</xdr:rowOff>
    </xdr:from>
    <xdr:to>
      <xdr:col>67</xdr:col>
      <xdr:colOff>101600</xdr:colOff>
      <xdr:row>97</xdr:row>
      <xdr:rowOff>152107</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2763500" y="16681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95</xdr:row>
      <xdr:rowOff>168634</xdr:rowOff>
    </xdr:from>
    <xdr:ext cx="59901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2514795" y="164563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80680</xdr:rowOff>
    </xdr:from>
    <xdr:to>
      <xdr:col>85</xdr:col>
      <xdr:colOff>177800</xdr:colOff>
      <xdr:row>98</xdr:row>
      <xdr:rowOff>10830</xdr:rowOff>
    </xdr:to>
    <xdr:sp macro="" textlink="">
      <xdr:nvSpPr>
        <xdr:cNvPr id="711" name="楕円 710">
          <a:extLst>
            <a:ext uri="{FF2B5EF4-FFF2-40B4-BE49-F238E27FC236}">
              <a16:creationId xmlns:a16="http://schemas.microsoft.com/office/drawing/2014/main" id="{00000000-0008-0000-0700-0000C7020000}"/>
            </a:ext>
          </a:extLst>
        </xdr:cNvPr>
        <xdr:cNvSpPr/>
      </xdr:nvSpPr>
      <xdr:spPr>
        <a:xfrm>
          <a:off x="16268700" y="16711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59107</xdr:rowOff>
    </xdr:from>
    <xdr:ext cx="599010" cy="259045"/>
    <xdr:sp macro="" textlink="">
      <xdr:nvSpPr>
        <xdr:cNvPr id="712" name="公債費該当値テキスト">
          <a:extLst>
            <a:ext uri="{FF2B5EF4-FFF2-40B4-BE49-F238E27FC236}">
              <a16:creationId xmlns:a16="http://schemas.microsoft.com/office/drawing/2014/main" id="{00000000-0008-0000-0700-0000C8020000}"/>
            </a:ext>
          </a:extLst>
        </xdr:cNvPr>
        <xdr:cNvSpPr txBox="1"/>
      </xdr:nvSpPr>
      <xdr:spPr>
        <a:xfrm>
          <a:off x="16370300" y="166897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134,315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87992</xdr:rowOff>
    </xdr:from>
    <xdr:to>
      <xdr:col>81</xdr:col>
      <xdr:colOff>101600</xdr:colOff>
      <xdr:row>98</xdr:row>
      <xdr:rowOff>18142</xdr:rowOff>
    </xdr:to>
    <xdr:sp macro="" textlink="">
      <xdr:nvSpPr>
        <xdr:cNvPr id="713" name="楕円 712">
          <a:extLst>
            <a:ext uri="{FF2B5EF4-FFF2-40B4-BE49-F238E27FC236}">
              <a16:creationId xmlns:a16="http://schemas.microsoft.com/office/drawing/2014/main" id="{00000000-0008-0000-0700-0000C9020000}"/>
            </a:ext>
          </a:extLst>
        </xdr:cNvPr>
        <xdr:cNvSpPr/>
      </xdr:nvSpPr>
      <xdr:spPr>
        <a:xfrm>
          <a:off x="15430500" y="167186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98</xdr:row>
      <xdr:rowOff>9269</xdr:rowOff>
    </xdr:from>
    <xdr:ext cx="59901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5181795" y="168113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115536</xdr:rowOff>
    </xdr:from>
    <xdr:to>
      <xdr:col>76</xdr:col>
      <xdr:colOff>165100</xdr:colOff>
      <xdr:row>98</xdr:row>
      <xdr:rowOff>45686</xdr:rowOff>
    </xdr:to>
    <xdr:sp macro="" textlink="">
      <xdr:nvSpPr>
        <xdr:cNvPr id="715" name="楕円 714">
          <a:extLst>
            <a:ext uri="{FF2B5EF4-FFF2-40B4-BE49-F238E27FC236}">
              <a16:creationId xmlns:a16="http://schemas.microsoft.com/office/drawing/2014/main" id="{00000000-0008-0000-0700-0000CB020000}"/>
            </a:ext>
          </a:extLst>
        </xdr:cNvPr>
        <xdr:cNvSpPr/>
      </xdr:nvSpPr>
      <xdr:spPr>
        <a:xfrm>
          <a:off x="14541500" y="16746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98</xdr:row>
      <xdr:rowOff>36813</xdr:rowOff>
    </xdr:from>
    <xdr:ext cx="599010"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4292795" y="168389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135956</xdr:rowOff>
    </xdr:from>
    <xdr:to>
      <xdr:col>72</xdr:col>
      <xdr:colOff>38100</xdr:colOff>
      <xdr:row>98</xdr:row>
      <xdr:rowOff>66106</xdr:rowOff>
    </xdr:to>
    <xdr:sp macro="" textlink="">
      <xdr:nvSpPr>
        <xdr:cNvPr id="717" name="楕円 716">
          <a:extLst>
            <a:ext uri="{FF2B5EF4-FFF2-40B4-BE49-F238E27FC236}">
              <a16:creationId xmlns:a16="http://schemas.microsoft.com/office/drawing/2014/main" id="{00000000-0008-0000-0700-0000CD020000}"/>
            </a:ext>
          </a:extLst>
        </xdr:cNvPr>
        <xdr:cNvSpPr/>
      </xdr:nvSpPr>
      <xdr:spPr>
        <a:xfrm>
          <a:off x="13652500" y="16766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98</xdr:row>
      <xdr:rowOff>57233</xdr:rowOff>
    </xdr:from>
    <xdr:ext cx="599010" cy="259045"/>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3403795" y="168593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154659</xdr:rowOff>
    </xdr:from>
    <xdr:to>
      <xdr:col>67</xdr:col>
      <xdr:colOff>101600</xdr:colOff>
      <xdr:row>98</xdr:row>
      <xdr:rowOff>84809</xdr:rowOff>
    </xdr:to>
    <xdr:sp macro="" textlink="">
      <xdr:nvSpPr>
        <xdr:cNvPr id="719" name="楕円 718">
          <a:extLst>
            <a:ext uri="{FF2B5EF4-FFF2-40B4-BE49-F238E27FC236}">
              <a16:creationId xmlns:a16="http://schemas.microsoft.com/office/drawing/2014/main" id="{00000000-0008-0000-0700-0000CF020000}"/>
            </a:ext>
          </a:extLst>
        </xdr:cNvPr>
        <xdr:cNvSpPr/>
      </xdr:nvSpPr>
      <xdr:spPr>
        <a:xfrm>
          <a:off x="12763500" y="16785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75936</xdr:rowOff>
    </xdr:from>
    <xdr:ext cx="534377" cy="259045"/>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2547111" y="16878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32" name="テキスト ボックス 731">
          <a:extLst>
            <a:ext uri="{FF2B5EF4-FFF2-40B4-BE49-F238E27FC236}">
              <a16:creationId xmlns:a16="http://schemas.microsoft.com/office/drawing/2014/main" id="{00000000-0008-0000-0700-0000DC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36" name="テキスト ボックス 735">
          <a:extLst>
            <a:ext uri="{FF2B5EF4-FFF2-40B4-BE49-F238E27FC236}">
              <a16:creationId xmlns:a16="http://schemas.microsoft.com/office/drawing/2014/main" id="{00000000-0008-0000-0700-0000E0020000}"/>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38" name="テキスト ボックス 737">
          <a:extLst>
            <a:ext uri="{FF2B5EF4-FFF2-40B4-BE49-F238E27FC236}">
              <a16:creationId xmlns:a16="http://schemas.microsoft.com/office/drawing/2014/main" id="{00000000-0008-0000-0700-0000E2020000}"/>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40" name="テキスト ボックス 739">
          <a:extLst>
            <a:ext uri="{FF2B5EF4-FFF2-40B4-BE49-F238E27FC236}">
              <a16:creationId xmlns:a16="http://schemas.microsoft.com/office/drawing/2014/main" id="{00000000-0008-0000-0700-0000E4020000}"/>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5" name="諸支出金グラフ枠">
          <a:extLst>
            <a:ext uri="{FF2B5EF4-FFF2-40B4-BE49-F238E27FC236}">
              <a16:creationId xmlns:a16="http://schemas.microsoft.com/office/drawing/2014/main" id="{00000000-0008-0000-0700-0000E9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59755</xdr:rowOff>
    </xdr:from>
    <xdr:to>
      <xdr:col>116</xdr:col>
      <xdr:colOff>62864</xdr:colOff>
      <xdr:row>39</xdr:row>
      <xdr:rowOff>98878</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flipV="1">
          <a:off x="22159595" y="5203255"/>
          <a:ext cx="1269" cy="15821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110071</xdr:rowOff>
    </xdr:from>
    <xdr:ext cx="249299" cy="259045"/>
    <xdr:sp macro="" textlink="">
      <xdr:nvSpPr>
        <xdr:cNvPr id="747" name="諸支出金最小値テキスト">
          <a:extLst>
            <a:ext uri="{FF2B5EF4-FFF2-40B4-BE49-F238E27FC236}">
              <a16:creationId xmlns:a16="http://schemas.microsoft.com/office/drawing/2014/main" id="{00000000-0008-0000-0700-0000EB020000}"/>
            </a:ext>
          </a:extLst>
        </xdr:cNvPr>
        <xdr:cNvSpPr txBox="1"/>
      </xdr:nvSpPr>
      <xdr:spPr>
        <a:xfrm>
          <a:off x="22212300" y="679662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6432</xdr:rowOff>
    </xdr:from>
    <xdr:ext cx="534377" cy="259045"/>
    <xdr:sp macro="" textlink="">
      <xdr:nvSpPr>
        <xdr:cNvPr id="749" name="諸支出金最大値テキスト">
          <a:extLst>
            <a:ext uri="{FF2B5EF4-FFF2-40B4-BE49-F238E27FC236}">
              <a16:creationId xmlns:a16="http://schemas.microsoft.com/office/drawing/2014/main" id="{00000000-0008-0000-0700-0000ED020000}"/>
            </a:ext>
          </a:extLst>
        </xdr:cNvPr>
        <xdr:cNvSpPr txBox="1"/>
      </xdr:nvSpPr>
      <xdr:spPr>
        <a:xfrm>
          <a:off x="22212300" y="49784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48,448</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59755</xdr:rowOff>
    </xdr:from>
    <xdr:to>
      <xdr:col>116</xdr:col>
      <xdr:colOff>152400</xdr:colOff>
      <xdr:row>30</xdr:row>
      <xdr:rowOff>59755</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a:off x="22072600" y="52032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27522</xdr:rowOff>
    </xdr:from>
    <xdr:ext cx="469744" cy="259045"/>
    <xdr:sp macro="" textlink="">
      <xdr:nvSpPr>
        <xdr:cNvPr id="752" name="諸支出金平均値テキスト">
          <a:extLst>
            <a:ext uri="{FF2B5EF4-FFF2-40B4-BE49-F238E27FC236}">
              <a16:creationId xmlns:a16="http://schemas.microsoft.com/office/drawing/2014/main" id="{00000000-0008-0000-0700-0000F0020000}"/>
            </a:ext>
          </a:extLst>
        </xdr:cNvPr>
        <xdr:cNvSpPr txBox="1"/>
      </xdr:nvSpPr>
      <xdr:spPr>
        <a:xfrm>
          <a:off x="22212300" y="65426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4645</xdr:rowOff>
    </xdr:from>
    <xdr:to>
      <xdr:col>116</xdr:col>
      <xdr:colOff>114300</xdr:colOff>
      <xdr:row>39</xdr:row>
      <xdr:rowOff>106245</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22110700" y="6691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39</xdr:row>
      <xdr:rowOff>11372</xdr:rowOff>
    </xdr:from>
    <xdr:to>
      <xdr:col>112</xdr:col>
      <xdr:colOff>38100</xdr:colOff>
      <xdr:row>39</xdr:row>
      <xdr:rowOff>112972</xdr:rowOff>
    </xdr:to>
    <xdr:sp macro="" textlink="">
      <xdr:nvSpPr>
        <xdr:cNvPr id="755" name="フローチャート: 判断 754">
          <a:extLst>
            <a:ext uri="{FF2B5EF4-FFF2-40B4-BE49-F238E27FC236}">
              <a16:creationId xmlns:a16="http://schemas.microsoft.com/office/drawing/2014/main" id="{00000000-0008-0000-0700-0000F3020000}"/>
            </a:ext>
          </a:extLst>
        </xdr:cNvPr>
        <xdr:cNvSpPr/>
      </xdr:nvSpPr>
      <xdr:spPr>
        <a:xfrm>
          <a:off x="21272500" y="6697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129499</xdr:rowOff>
    </xdr:from>
    <xdr:ext cx="469744"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1088428" y="64731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57" name="直線コネクタ 756">
          <a:extLst>
            <a:ext uri="{FF2B5EF4-FFF2-40B4-BE49-F238E27FC236}">
              <a16:creationId xmlns:a16="http://schemas.microsoft.com/office/drawing/2014/main" id="{00000000-0008-0000-0700-0000F5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18752</xdr:rowOff>
    </xdr:from>
    <xdr:to>
      <xdr:col>107</xdr:col>
      <xdr:colOff>101600</xdr:colOff>
      <xdr:row>39</xdr:row>
      <xdr:rowOff>120352</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20383500" y="6705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136879</xdr:rowOff>
    </xdr:from>
    <xdr:ext cx="378565"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20245017" y="648052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60" name="直線コネクタ 759">
          <a:extLst>
            <a:ext uri="{FF2B5EF4-FFF2-40B4-BE49-F238E27FC236}">
              <a16:creationId xmlns:a16="http://schemas.microsoft.com/office/drawing/2014/main" id="{00000000-0008-0000-0700-0000F8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25349</xdr:rowOff>
    </xdr:from>
    <xdr:to>
      <xdr:col>102</xdr:col>
      <xdr:colOff>165100</xdr:colOff>
      <xdr:row>39</xdr:row>
      <xdr:rowOff>126949</xdr:rowOff>
    </xdr:to>
    <xdr:sp macro="" textlink="">
      <xdr:nvSpPr>
        <xdr:cNvPr id="761" name="フローチャート: 判断 760">
          <a:extLst>
            <a:ext uri="{FF2B5EF4-FFF2-40B4-BE49-F238E27FC236}">
              <a16:creationId xmlns:a16="http://schemas.microsoft.com/office/drawing/2014/main" id="{00000000-0008-0000-0700-0000F9020000}"/>
            </a:ext>
          </a:extLst>
        </xdr:cNvPr>
        <xdr:cNvSpPr/>
      </xdr:nvSpPr>
      <xdr:spPr>
        <a:xfrm>
          <a:off x="19494500" y="6711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143476</xdr:rowOff>
    </xdr:from>
    <xdr:ext cx="378565"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9356017" y="648712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31391</xdr:rowOff>
    </xdr:from>
    <xdr:to>
      <xdr:col>98</xdr:col>
      <xdr:colOff>38100</xdr:colOff>
      <xdr:row>39</xdr:row>
      <xdr:rowOff>132991</xdr:rowOff>
    </xdr:to>
    <xdr:sp macro="" textlink="">
      <xdr:nvSpPr>
        <xdr:cNvPr id="763" name="フローチャート: 判断 762">
          <a:extLst>
            <a:ext uri="{FF2B5EF4-FFF2-40B4-BE49-F238E27FC236}">
              <a16:creationId xmlns:a16="http://schemas.microsoft.com/office/drawing/2014/main" id="{00000000-0008-0000-0700-0000FB020000}"/>
            </a:ext>
          </a:extLst>
        </xdr:cNvPr>
        <xdr:cNvSpPr/>
      </xdr:nvSpPr>
      <xdr:spPr>
        <a:xfrm>
          <a:off x="18605500" y="6717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149518</xdr:rowOff>
    </xdr:from>
    <xdr:ext cx="378565"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18467017" y="649316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70" name="楕円 769">
          <a:extLst>
            <a:ext uri="{FF2B5EF4-FFF2-40B4-BE49-F238E27FC236}">
              <a16:creationId xmlns:a16="http://schemas.microsoft.com/office/drawing/2014/main" id="{00000000-0008-0000-0700-00000203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154521</xdr:rowOff>
    </xdr:from>
    <xdr:ext cx="249299" cy="259045"/>
    <xdr:sp macro="" textlink="">
      <xdr:nvSpPr>
        <xdr:cNvPr id="771" name="諸支出金該当値テキスト">
          <a:extLst>
            <a:ext uri="{FF2B5EF4-FFF2-40B4-BE49-F238E27FC236}">
              <a16:creationId xmlns:a16="http://schemas.microsoft.com/office/drawing/2014/main" id="{00000000-0008-0000-0700-000003030000}"/>
            </a:ext>
          </a:extLst>
        </xdr:cNvPr>
        <xdr:cNvSpPr txBox="1"/>
      </xdr:nvSpPr>
      <xdr:spPr>
        <a:xfrm>
          <a:off x="22212300" y="666962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72" name="楕円 771">
          <a:extLst>
            <a:ext uri="{FF2B5EF4-FFF2-40B4-BE49-F238E27FC236}">
              <a16:creationId xmlns:a16="http://schemas.microsoft.com/office/drawing/2014/main" id="{00000000-0008-0000-0700-00000403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74" name="楕円 773">
          <a:extLst>
            <a:ext uri="{FF2B5EF4-FFF2-40B4-BE49-F238E27FC236}">
              <a16:creationId xmlns:a16="http://schemas.microsoft.com/office/drawing/2014/main" id="{00000000-0008-0000-0700-00000603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75" name="テキスト ボックス 774">
          <a:extLst>
            <a:ext uri="{FF2B5EF4-FFF2-40B4-BE49-F238E27FC236}">
              <a16:creationId xmlns:a16="http://schemas.microsoft.com/office/drawing/2014/main" id="{00000000-0008-0000-0700-00000703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76" name="楕円 775">
          <a:extLst>
            <a:ext uri="{FF2B5EF4-FFF2-40B4-BE49-F238E27FC236}">
              <a16:creationId xmlns:a16="http://schemas.microsoft.com/office/drawing/2014/main" id="{00000000-0008-0000-0700-000008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78" name="楕円 777">
          <a:extLst>
            <a:ext uri="{FF2B5EF4-FFF2-40B4-BE49-F238E27FC236}">
              <a16:creationId xmlns:a16="http://schemas.microsoft.com/office/drawing/2014/main" id="{00000000-0008-0000-0700-00000A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1" name="テキスト ボックス 790">
          <a:extLst>
            <a:ext uri="{FF2B5EF4-FFF2-40B4-BE49-F238E27FC236}">
              <a16:creationId xmlns:a16="http://schemas.microsoft.com/office/drawing/2014/main" id="{00000000-0008-0000-0700-000017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3" name="テキスト ボックス 792">
          <a:extLst>
            <a:ext uri="{FF2B5EF4-FFF2-40B4-BE49-F238E27FC236}">
              <a16:creationId xmlns:a16="http://schemas.microsoft.com/office/drawing/2014/main" id="{00000000-0008-0000-0700-000019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4" name="前年度繰上充用金グラフ枠">
          <a:extLst>
            <a:ext uri="{FF2B5EF4-FFF2-40B4-BE49-F238E27FC236}">
              <a16:creationId xmlns:a16="http://schemas.microsoft.com/office/drawing/2014/main" id="{00000000-0008-0000-0700-00001A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6" name="前年度繰上充用金最小値テキスト">
          <a:extLst>
            <a:ext uri="{FF2B5EF4-FFF2-40B4-BE49-F238E27FC236}">
              <a16:creationId xmlns:a16="http://schemas.microsoft.com/office/drawing/2014/main" id="{00000000-0008-0000-0700-00001C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8" name="前年度繰上充用金最大値テキスト">
          <a:extLst>
            <a:ext uri="{FF2B5EF4-FFF2-40B4-BE49-F238E27FC236}">
              <a16:creationId xmlns:a16="http://schemas.microsoft.com/office/drawing/2014/main" id="{00000000-0008-0000-0700-00001E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1" name="前年度繰上充用金平均値テキスト">
          <a:extLst>
            <a:ext uri="{FF2B5EF4-FFF2-40B4-BE49-F238E27FC236}">
              <a16:creationId xmlns:a16="http://schemas.microsoft.com/office/drawing/2014/main" id="{00000000-0008-0000-0700-000021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4" name="フローチャート: 判断 803">
          <a:extLst>
            <a:ext uri="{FF2B5EF4-FFF2-40B4-BE49-F238E27FC236}">
              <a16:creationId xmlns:a16="http://schemas.microsoft.com/office/drawing/2014/main" id="{00000000-0008-0000-0700-000024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6" name="直線コネクタ 805">
          <a:extLst>
            <a:ext uri="{FF2B5EF4-FFF2-40B4-BE49-F238E27FC236}">
              <a16:creationId xmlns:a16="http://schemas.microsoft.com/office/drawing/2014/main" id="{00000000-0008-0000-0700-000026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9" name="直線コネクタ 808">
          <a:extLst>
            <a:ext uri="{FF2B5EF4-FFF2-40B4-BE49-F238E27FC236}">
              <a16:creationId xmlns:a16="http://schemas.microsoft.com/office/drawing/2014/main" id="{00000000-0008-0000-0700-000029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0" name="フローチャート: 判断 809">
          <a:extLst>
            <a:ext uri="{FF2B5EF4-FFF2-40B4-BE49-F238E27FC236}">
              <a16:creationId xmlns:a16="http://schemas.microsoft.com/office/drawing/2014/main" id="{00000000-0008-0000-0700-00002A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2" name="フローチャート: 判断 811">
          <a:extLst>
            <a:ext uri="{FF2B5EF4-FFF2-40B4-BE49-F238E27FC236}">
              <a16:creationId xmlns:a16="http://schemas.microsoft.com/office/drawing/2014/main" id="{00000000-0008-0000-0700-00002C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9" name="楕円 818">
          <a:extLst>
            <a:ext uri="{FF2B5EF4-FFF2-40B4-BE49-F238E27FC236}">
              <a16:creationId xmlns:a16="http://schemas.microsoft.com/office/drawing/2014/main" id="{00000000-0008-0000-0700-000033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0" name="前年度繰上充用金該当値テキスト">
          <a:extLst>
            <a:ext uri="{FF2B5EF4-FFF2-40B4-BE49-F238E27FC236}">
              <a16:creationId xmlns:a16="http://schemas.microsoft.com/office/drawing/2014/main" id="{00000000-0008-0000-0700-000034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1" name="楕円 820">
          <a:extLst>
            <a:ext uri="{FF2B5EF4-FFF2-40B4-BE49-F238E27FC236}">
              <a16:creationId xmlns:a16="http://schemas.microsoft.com/office/drawing/2014/main" id="{00000000-0008-0000-0700-000035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3" name="楕円 822">
          <a:extLst>
            <a:ext uri="{FF2B5EF4-FFF2-40B4-BE49-F238E27FC236}">
              <a16:creationId xmlns:a16="http://schemas.microsoft.com/office/drawing/2014/main" id="{00000000-0008-0000-0700-000037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5" name="楕円 824">
          <a:extLst>
            <a:ext uri="{FF2B5EF4-FFF2-40B4-BE49-F238E27FC236}">
              <a16:creationId xmlns:a16="http://schemas.microsoft.com/office/drawing/2014/main" id="{00000000-0008-0000-0700-000039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7" name="楕円 826">
          <a:extLst>
            <a:ext uri="{FF2B5EF4-FFF2-40B4-BE49-F238E27FC236}">
              <a16:creationId xmlns:a16="http://schemas.microsoft.com/office/drawing/2014/main" id="{00000000-0008-0000-0700-00003B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9" name="正方形/長方形 828">
          <a:extLst>
            <a:ext uri="{FF2B5EF4-FFF2-40B4-BE49-F238E27FC236}">
              <a16:creationId xmlns:a16="http://schemas.microsoft.com/office/drawing/2014/main" id="{00000000-0008-0000-0700-00003D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0" name="正方形/長方形 829">
          <a:extLst>
            <a:ext uri="{FF2B5EF4-FFF2-40B4-BE49-F238E27FC236}">
              <a16:creationId xmlns:a16="http://schemas.microsoft.com/office/drawing/2014/main" id="{00000000-0008-0000-0700-00003E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1" name="テキスト ボックス 830">
          <a:extLst>
            <a:ext uri="{FF2B5EF4-FFF2-40B4-BE49-F238E27FC236}">
              <a16:creationId xmlns:a16="http://schemas.microsoft.com/office/drawing/2014/main" id="{00000000-0008-0000-0700-00003F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・総務費は、住民一人当たり</a:t>
          </a:r>
          <a:r>
            <a:rPr kumimoji="1" lang="en-US" altLang="ja-JP" sz="1100" b="0" i="0" baseline="0">
              <a:solidFill>
                <a:schemeClr val="dk1"/>
              </a:solidFill>
              <a:effectLst/>
              <a:latin typeface="+mn-lt"/>
              <a:ea typeface="+mn-ea"/>
              <a:cs typeface="+mn-cs"/>
            </a:rPr>
            <a:t>249,251</a:t>
          </a:r>
          <a:r>
            <a:rPr kumimoji="1" lang="ja-JP" altLang="ja-JP" sz="1100" b="0" i="0" baseline="0">
              <a:solidFill>
                <a:schemeClr val="dk1"/>
              </a:solidFill>
              <a:effectLst/>
              <a:latin typeface="+mn-lt"/>
              <a:ea typeface="+mn-ea"/>
              <a:cs typeface="+mn-cs"/>
            </a:rPr>
            <a:t>円となっており、前年度比で</a:t>
          </a:r>
          <a:r>
            <a:rPr kumimoji="1" lang="en-US" altLang="ja-JP" sz="1100" b="0" i="0" baseline="0">
              <a:solidFill>
                <a:schemeClr val="dk1"/>
              </a:solidFill>
              <a:effectLst/>
              <a:latin typeface="+mn-lt"/>
              <a:ea typeface="+mn-ea"/>
              <a:cs typeface="+mn-cs"/>
            </a:rPr>
            <a:t>31.3</a:t>
          </a:r>
          <a:r>
            <a:rPr kumimoji="1" lang="ja-JP" altLang="ja-JP" sz="1100" b="0" i="0" baseline="0">
              <a:solidFill>
                <a:schemeClr val="dk1"/>
              </a:solidFill>
              <a:effectLst/>
              <a:latin typeface="+mn-lt"/>
              <a:ea typeface="+mn-ea"/>
              <a:cs typeface="+mn-cs"/>
            </a:rPr>
            <a:t>％の増となっている。これは、人件費等が高い割合を占め、また、定額減税補足給付金（調整給付）に係る補助費が増加したことが主な要因である。</a:t>
          </a:r>
          <a:endParaRPr lang="ja-JP" altLang="ja-JP">
            <a:effectLst/>
          </a:endParaRPr>
        </a:p>
        <a:p>
          <a:pPr eaLnBrk="1" fontAlgn="auto" latinLnBrk="0" hangingPunct="1"/>
          <a:r>
            <a:rPr kumimoji="1" lang="ja-JP" altLang="ja-JP" sz="1100" b="0" i="0" baseline="0">
              <a:solidFill>
                <a:schemeClr val="dk1"/>
              </a:solidFill>
              <a:effectLst/>
              <a:latin typeface="+mn-lt"/>
              <a:ea typeface="+mn-ea"/>
              <a:cs typeface="+mn-cs"/>
            </a:rPr>
            <a:t>・衛生費は、住民一人当たり</a:t>
          </a:r>
          <a:r>
            <a:rPr kumimoji="1" lang="en-US" altLang="ja-JP" sz="1100" b="0" i="0" baseline="0">
              <a:solidFill>
                <a:schemeClr val="dk1"/>
              </a:solidFill>
              <a:effectLst/>
              <a:latin typeface="+mn-lt"/>
              <a:ea typeface="+mn-ea"/>
              <a:cs typeface="+mn-cs"/>
            </a:rPr>
            <a:t>43,634</a:t>
          </a:r>
          <a:r>
            <a:rPr kumimoji="1" lang="ja-JP" altLang="ja-JP" sz="1100" b="0" i="0" baseline="0">
              <a:solidFill>
                <a:schemeClr val="dk1"/>
              </a:solidFill>
              <a:effectLst/>
              <a:latin typeface="+mn-lt"/>
              <a:ea typeface="+mn-ea"/>
              <a:cs typeface="+mn-cs"/>
            </a:rPr>
            <a:t>円となっており、前年度比で</a:t>
          </a:r>
          <a:r>
            <a:rPr kumimoji="1" lang="en-US" altLang="ja-JP" sz="1100" b="0" i="0" baseline="0">
              <a:solidFill>
                <a:schemeClr val="dk1"/>
              </a:solidFill>
              <a:effectLst/>
              <a:latin typeface="+mn-lt"/>
              <a:ea typeface="+mn-ea"/>
              <a:cs typeface="+mn-cs"/>
            </a:rPr>
            <a:t>6.8</a:t>
          </a:r>
          <a:r>
            <a:rPr kumimoji="1" lang="ja-JP" altLang="ja-JP" sz="1100" b="0" i="0" baseline="0">
              <a:solidFill>
                <a:schemeClr val="dk1"/>
              </a:solidFill>
              <a:effectLst/>
              <a:latin typeface="+mn-lt"/>
              <a:ea typeface="+mn-ea"/>
              <a:cs typeface="+mn-cs"/>
            </a:rPr>
            <a:t>％の増となっている。これは、一般廃棄物運搬委託料が増加したことが要因である。</a:t>
          </a:r>
          <a:endParaRPr lang="ja-JP" altLang="ja-JP">
            <a:effectLst/>
          </a:endParaRPr>
        </a:p>
        <a:p>
          <a:pPr eaLnBrk="1" fontAlgn="auto" latinLnBrk="0" hangingPunct="1"/>
          <a:r>
            <a:rPr kumimoji="1" lang="ja-JP" altLang="ja-JP" sz="1100" b="0" i="0" baseline="0">
              <a:solidFill>
                <a:schemeClr val="dk1"/>
              </a:solidFill>
              <a:effectLst/>
              <a:latin typeface="+mn-lt"/>
              <a:ea typeface="+mn-ea"/>
              <a:cs typeface="+mn-cs"/>
            </a:rPr>
            <a:t>・土木費は、住民一人当たり</a:t>
          </a:r>
          <a:r>
            <a:rPr kumimoji="1" lang="en-US" altLang="ja-JP" sz="1100" b="0" i="0" baseline="0">
              <a:solidFill>
                <a:schemeClr val="dk1"/>
              </a:solidFill>
              <a:effectLst/>
              <a:latin typeface="+mn-lt"/>
              <a:ea typeface="+mn-ea"/>
              <a:cs typeface="+mn-cs"/>
            </a:rPr>
            <a:t>79,441</a:t>
          </a:r>
          <a:r>
            <a:rPr kumimoji="1" lang="ja-JP" altLang="ja-JP" sz="1100" b="0" i="0" baseline="0">
              <a:solidFill>
                <a:schemeClr val="dk1"/>
              </a:solidFill>
              <a:effectLst/>
              <a:latin typeface="+mn-lt"/>
              <a:ea typeface="+mn-ea"/>
              <a:cs typeface="+mn-cs"/>
            </a:rPr>
            <a:t>円となっており、前年度比で</a:t>
          </a:r>
          <a:r>
            <a:rPr kumimoji="1" lang="en-US" altLang="ja-JP" sz="1100" b="0" i="0" baseline="0">
              <a:solidFill>
                <a:schemeClr val="dk1"/>
              </a:solidFill>
              <a:effectLst/>
              <a:latin typeface="+mn-lt"/>
              <a:ea typeface="+mn-ea"/>
              <a:cs typeface="+mn-cs"/>
            </a:rPr>
            <a:t>40.3</a:t>
          </a:r>
          <a:r>
            <a:rPr kumimoji="1" lang="ja-JP" altLang="ja-JP" sz="1100" b="0" i="0" baseline="0">
              <a:solidFill>
                <a:schemeClr val="dk1"/>
              </a:solidFill>
              <a:effectLst/>
              <a:latin typeface="+mn-lt"/>
              <a:ea typeface="+mn-ea"/>
              <a:cs typeface="+mn-cs"/>
            </a:rPr>
            <a:t>％の増となっている。これは、歩道用除雪機の購入及び除雪委託料が増加したことが主な要因である。</a:t>
          </a:r>
          <a:endParaRPr lang="ja-JP" altLang="ja-JP">
            <a:effectLst/>
          </a:endParaRPr>
        </a:p>
        <a:p>
          <a:pPr eaLnBrk="1" fontAlgn="auto" latinLnBrk="0" hangingPunct="1"/>
          <a:r>
            <a:rPr kumimoji="1" lang="ja-JP" altLang="ja-JP" sz="1100" b="0" i="0" baseline="0">
              <a:solidFill>
                <a:schemeClr val="dk1"/>
              </a:solidFill>
              <a:effectLst/>
              <a:latin typeface="+mn-lt"/>
              <a:ea typeface="+mn-ea"/>
              <a:cs typeface="+mn-cs"/>
            </a:rPr>
            <a:t>・消防費は、住民一人当たり</a:t>
          </a:r>
          <a:r>
            <a:rPr kumimoji="1" lang="en-US" altLang="ja-JP" sz="1100" b="0" i="0" baseline="0">
              <a:solidFill>
                <a:schemeClr val="dk1"/>
              </a:solidFill>
              <a:effectLst/>
              <a:latin typeface="+mn-lt"/>
              <a:ea typeface="+mn-ea"/>
              <a:cs typeface="+mn-cs"/>
            </a:rPr>
            <a:t>44,747</a:t>
          </a:r>
          <a:r>
            <a:rPr kumimoji="1" lang="ja-JP" altLang="ja-JP" sz="1100" b="0" i="0" baseline="0">
              <a:solidFill>
                <a:schemeClr val="dk1"/>
              </a:solidFill>
              <a:effectLst/>
              <a:latin typeface="+mn-lt"/>
              <a:ea typeface="+mn-ea"/>
              <a:cs typeface="+mn-cs"/>
            </a:rPr>
            <a:t>円となっており、前年度比で</a:t>
          </a:r>
          <a:r>
            <a:rPr kumimoji="1" lang="en-US" altLang="ja-JP" sz="1100" b="0" i="0" baseline="0">
              <a:solidFill>
                <a:schemeClr val="dk1"/>
              </a:solidFill>
              <a:effectLst/>
              <a:latin typeface="+mn-lt"/>
              <a:ea typeface="+mn-ea"/>
              <a:cs typeface="+mn-cs"/>
            </a:rPr>
            <a:t>15.9</a:t>
          </a:r>
          <a:r>
            <a:rPr kumimoji="1" lang="ja-JP" altLang="ja-JP" sz="1100" b="0" i="0" baseline="0">
              <a:solidFill>
                <a:schemeClr val="dk1"/>
              </a:solidFill>
              <a:effectLst/>
              <a:latin typeface="+mn-lt"/>
              <a:ea typeface="+mn-ea"/>
              <a:cs typeface="+mn-cs"/>
            </a:rPr>
            <a:t>％の増となっている。これは、県総合情報通信ネットワーク更新に係る工事負担金が増加したことが主な要因である。</a:t>
          </a:r>
          <a:endParaRPr lang="ja-JP" altLang="ja-JP">
            <a:effectLst/>
          </a:endParaRPr>
        </a:p>
        <a:p>
          <a:r>
            <a:rPr kumimoji="1" lang="ja-JP" altLang="ja-JP" sz="1100" b="0" i="0" baseline="0">
              <a:solidFill>
                <a:schemeClr val="dk1"/>
              </a:solidFill>
              <a:effectLst/>
              <a:latin typeface="+mn-lt"/>
              <a:ea typeface="+mn-ea"/>
              <a:cs typeface="+mn-cs"/>
            </a:rPr>
            <a:t>・教育費は、住民一人当たり</a:t>
          </a:r>
          <a:r>
            <a:rPr kumimoji="1" lang="en-US" altLang="ja-JP" sz="1100" b="0" i="0" baseline="0">
              <a:solidFill>
                <a:schemeClr val="dk1"/>
              </a:solidFill>
              <a:effectLst/>
              <a:latin typeface="+mn-lt"/>
              <a:ea typeface="+mn-ea"/>
              <a:cs typeface="+mn-cs"/>
            </a:rPr>
            <a:t>164,111</a:t>
          </a:r>
          <a:r>
            <a:rPr kumimoji="1" lang="ja-JP" altLang="ja-JP" sz="1100" b="0" i="0" baseline="0">
              <a:solidFill>
                <a:schemeClr val="dk1"/>
              </a:solidFill>
              <a:effectLst/>
              <a:latin typeface="+mn-lt"/>
              <a:ea typeface="+mn-ea"/>
              <a:cs typeface="+mn-cs"/>
            </a:rPr>
            <a:t>円となっており、前年度比で</a:t>
          </a:r>
          <a:r>
            <a:rPr kumimoji="1" lang="en-US" altLang="ja-JP" sz="1100" b="0" i="0" baseline="0">
              <a:solidFill>
                <a:schemeClr val="dk1"/>
              </a:solidFill>
              <a:effectLst/>
              <a:latin typeface="+mn-lt"/>
              <a:ea typeface="+mn-ea"/>
              <a:cs typeface="+mn-cs"/>
            </a:rPr>
            <a:t>25</a:t>
          </a:r>
          <a:r>
            <a:rPr kumimoji="1" lang="ja-JP" altLang="ja-JP" sz="1100" b="0" i="0" baseline="0">
              <a:solidFill>
                <a:schemeClr val="dk1"/>
              </a:solidFill>
              <a:effectLst/>
              <a:latin typeface="+mn-lt"/>
              <a:ea typeface="+mn-ea"/>
              <a:cs typeface="+mn-cs"/>
            </a:rPr>
            <a:t>％の増となっている。これは、小学校プール修繕工事により、維持補修費が増加したことが主な要因である。</a:t>
          </a:r>
          <a:endParaRPr lang="ja-JP" altLang="ja-JP">
            <a:effectLst/>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福島県湯川村</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100" b="0" i="0" baseline="0">
              <a:solidFill>
                <a:schemeClr val="dk1"/>
              </a:solidFill>
              <a:effectLst/>
              <a:latin typeface="+mn-lt"/>
              <a:ea typeface="+mn-ea"/>
              <a:cs typeface="+mn-cs"/>
            </a:rPr>
            <a:t>・財政調整基金については、中期的な見通しのもとに、決算剰余金を中心に積み立てるとともに、最低水準の取り崩しに努めている。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また、令和</a:t>
          </a:r>
          <a:r>
            <a:rPr kumimoji="1" lang="ja-JP" altLang="en-US" sz="1100" b="0" i="0" baseline="0">
              <a:solidFill>
                <a:schemeClr val="dk1"/>
              </a:solidFill>
              <a:effectLst/>
              <a:latin typeface="+mn-lt"/>
              <a:ea typeface="+mn-ea"/>
              <a:cs typeface="+mn-cs"/>
            </a:rPr>
            <a:t>６</a:t>
          </a:r>
          <a:r>
            <a:rPr kumimoji="1" lang="ja-JP" altLang="ja-JP" sz="1100" b="0" i="0" baseline="0">
              <a:solidFill>
                <a:schemeClr val="dk1"/>
              </a:solidFill>
              <a:effectLst/>
              <a:latin typeface="+mn-lt"/>
              <a:ea typeface="+mn-ea"/>
              <a:cs typeface="+mn-cs"/>
            </a:rPr>
            <a:t>年度は普通交付税の追加交付などもあったが、積立てを超えての取り崩しを行い最終的には減少となった。</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実質収支については</a:t>
          </a:r>
          <a:r>
            <a:rPr kumimoji="1" lang="ja-JP" altLang="en-US" sz="1100" b="0" i="0" baseline="0">
              <a:solidFill>
                <a:schemeClr val="dk1"/>
              </a:solidFill>
              <a:effectLst/>
              <a:latin typeface="+mn-lt"/>
              <a:ea typeface="+mn-ea"/>
              <a:cs typeface="+mn-cs"/>
            </a:rPr>
            <a:t>改善したものの、基金の取崩しを行ったことから実質単年度収支は</a:t>
          </a:r>
          <a:r>
            <a:rPr kumimoji="1" lang="ja-JP" altLang="ja-JP" sz="1100" b="0" i="0" baseline="0">
              <a:solidFill>
                <a:schemeClr val="dk1"/>
              </a:solidFill>
              <a:effectLst/>
              <a:latin typeface="+mn-lt"/>
              <a:ea typeface="+mn-ea"/>
              <a:cs typeface="+mn-cs"/>
            </a:rPr>
            <a:t>悪化した。</a:t>
          </a:r>
          <a:endParaRPr lang="ja-JP" altLang="ja-JP" sz="1400">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福島県湯川村</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100" b="0" i="0" baseline="0">
              <a:solidFill>
                <a:schemeClr val="dk1"/>
              </a:solidFill>
              <a:effectLst/>
              <a:latin typeface="+mn-lt"/>
              <a:ea typeface="+mn-ea"/>
              <a:cs typeface="+mn-cs"/>
            </a:rPr>
            <a:t>・令和</a:t>
          </a:r>
          <a:r>
            <a:rPr kumimoji="1" lang="ja-JP" altLang="en-US" sz="1100" b="0" i="0" baseline="0">
              <a:solidFill>
                <a:schemeClr val="dk1"/>
              </a:solidFill>
              <a:effectLst/>
              <a:latin typeface="+mn-lt"/>
              <a:ea typeface="+mn-ea"/>
              <a:cs typeface="+mn-cs"/>
            </a:rPr>
            <a:t>６</a:t>
          </a:r>
          <a:r>
            <a:rPr kumimoji="1" lang="ja-JP" altLang="ja-JP" sz="1100" b="0" i="0" baseline="0">
              <a:solidFill>
                <a:schemeClr val="dk1"/>
              </a:solidFill>
              <a:effectLst/>
              <a:latin typeface="+mn-lt"/>
              <a:ea typeface="+mn-ea"/>
              <a:cs typeface="+mn-cs"/>
            </a:rPr>
            <a:t>年度決算は、普通交付税において追加交付があったが、黒字額は全体でやや減少した。</a:t>
          </a:r>
          <a:endParaRPr lang="ja-JP" altLang="ja-JP" sz="1400">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8" name="凡例9">
          <a:extLst>
            <a:ext uri="{FF2B5EF4-FFF2-40B4-BE49-F238E27FC236}">
              <a16:creationId xmlns:a16="http://schemas.microsoft.com/office/drawing/2014/main" id="{00000000-0008-0000-0900-000012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9" name="凡例10">
          <a:extLst>
            <a:ext uri="{FF2B5EF4-FFF2-40B4-BE49-F238E27FC236}">
              <a16:creationId xmlns:a16="http://schemas.microsoft.com/office/drawing/2014/main" id="{00000000-0008-0000-0900-000013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福島県湯川村</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100" b="0" i="0" baseline="0">
              <a:solidFill>
                <a:schemeClr val="dk1"/>
              </a:solidFill>
              <a:effectLst/>
              <a:latin typeface="+mn-lt"/>
              <a:ea typeface="+mn-ea"/>
              <a:cs typeface="+mn-cs"/>
            </a:rPr>
            <a:t>・実質公債費比率の分子となる元利償還金については、平成</a:t>
          </a:r>
          <a:r>
            <a:rPr kumimoji="1" lang="en-US" altLang="ja-JP" sz="1100" b="0" i="0" baseline="0">
              <a:solidFill>
                <a:schemeClr val="dk1"/>
              </a:solidFill>
              <a:effectLst/>
              <a:latin typeface="+mn-lt"/>
              <a:ea typeface="+mn-ea"/>
              <a:cs typeface="+mn-cs"/>
            </a:rPr>
            <a:t>26</a:t>
          </a:r>
          <a:r>
            <a:rPr kumimoji="1" lang="ja-JP" altLang="ja-JP" sz="1100" b="0" i="0" baseline="0">
              <a:solidFill>
                <a:schemeClr val="dk1"/>
              </a:solidFill>
              <a:effectLst/>
              <a:latin typeface="+mn-lt"/>
              <a:ea typeface="+mn-ea"/>
              <a:cs typeface="+mn-cs"/>
            </a:rPr>
            <a:t>年度を中心とした大型プロジェクト事業に係る元金償還が平成</a:t>
          </a:r>
          <a:r>
            <a:rPr kumimoji="1" lang="en-US" altLang="ja-JP" sz="1100" b="0" i="0" baseline="0">
              <a:solidFill>
                <a:schemeClr val="dk1"/>
              </a:solidFill>
              <a:effectLst/>
              <a:latin typeface="+mn-lt"/>
              <a:ea typeface="+mn-ea"/>
              <a:cs typeface="+mn-cs"/>
            </a:rPr>
            <a:t>29</a:t>
          </a:r>
          <a:r>
            <a:rPr kumimoji="1" lang="ja-JP" altLang="ja-JP" sz="1100" b="0" i="0" baseline="0">
              <a:solidFill>
                <a:schemeClr val="dk1"/>
              </a:solidFill>
              <a:effectLst/>
              <a:latin typeface="+mn-lt"/>
              <a:ea typeface="+mn-ea"/>
              <a:cs typeface="+mn-cs"/>
            </a:rPr>
            <a:t>年度から始まったことで上昇傾向にある。また、令和２年度を中心とした２回目の大型プロジェクト事業に係る元金償還も始まり、令和６年度には４億円を超え</a:t>
          </a:r>
          <a:r>
            <a:rPr kumimoji="1" lang="ja-JP" altLang="en-US" sz="1100" b="0" i="0" baseline="0">
              <a:solidFill>
                <a:schemeClr val="dk1"/>
              </a:solidFill>
              <a:effectLst/>
              <a:latin typeface="+mn-lt"/>
              <a:ea typeface="+mn-ea"/>
              <a:cs typeface="+mn-cs"/>
            </a:rPr>
            <a:t>たものの、新規発行額が元金償還額よりも少ないことから、今後は減少する見込みである。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・同じく実質公債費比率の分子となる準元利償還金については、公営企業会計移行による新規発行債及び一部事務組合の公債費による負担金のためやや増の状態となっている。</a:t>
          </a:r>
          <a:endParaRPr lang="ja-JP" altLang="ja-JP" sz="1400">
            <a:effectLst/>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福島県湯川村</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100" b="0" i="0" baseline="0">
              <a:solidFill>
                <a:schemeClr val="dk1"/>
              </a:solidFill>
              <a:effectLst/>
              <a:latin typeface="+mn-lt"/>
              <a:ea typeface="+mn-ea"/>
              <a:cs typeface="+mn-cs"/>
            </a:rPr>
            <a:t>・当村の将来負担額については、平成</a:t>
          </a:r>
          <a:r>
            <a:rPr kumimoji="1" lang="en-US" altLang="ja-JP" sz="1100" b="0" i="0" baseline="0">
              <a:solidFill>
                <a:schemeClr val="dk1"/>
              </a:solidFill>
              <a:effectLst/>
              <a:latin typeface="+mn-lt"/>
              <a:ea typeface="+mn-ea"/>
              <a:cs typeface="+mn-cs"/>
            </a:rPr>
            <a:t>26</a:t>
          </a:r>
          <a:r>
            <a:rPr kumimoji="1" lang="ja-JP" altLang="ja-JP" sz="1100" b="0" i="0" baseline="0">
              <a:solidFill>
                <a:schemeClr val="dk1"/>
              </a:solidFill>
              <a:effectLst/>
              <a:latin typeface="+mn-lt"/>
              <a:ea typeface="+mn-ea"/>
              <a:cs typeface="+mn-cs"/>
            </a:rPr>
            <a:t>年度を中心とした大型プロジェクト事業において、数年にわたり多額の地方債を借り入れ、</a:t>
          </a:r>
          <a:r>
            <a:rPr kumimoji="1" lang="ja-JP" altLang="en-US" sz="1100" b="0" i="0" baseline="0">
              <a:solidFill>
                <a:schemeClr val="dk1"/>
              </a:solidFill>
              <a:effectLst/>
              <a:latin typeface="+mn-lt"/>
              <a:ea typeface="+mn-ea"/>
              <a:cs typeface="+mn-cs"/>
            </a:rPr>
            <a:t>また、</a:t>
          </a:r>
          <a:r>
            <a:rPr kumimoji="1" lang="ja-JP" altLang="ja-JP" sz="1100" b="0" i="0" baseline="0">
              <a:solidFill>
                <a:schemeClr val="dk1"/>
              </a:solidFill>
              <a:effectLst/>
              <a:latin typeface="+mn-lt"/>
              <a:ea typeface="+mn-ea"/>
              <a:cs typeface="+mn-cs"/>
            </a:rPr>
            <a:t>令和２年度に終了した２回目の大型プロジェクト事業においても多額の地方債の借入を行っ</a:t>
          </a:r>
          <a:r>
            <a:rPr kumimoji="1" lang="ja-JP" altLang="en-US" sz="1100" b="0" i="0" baseline="0">
              <a:solidFill>
                <a:schemeClr val="dk1"/>
              </a:solidFill>
              <a:effectLst/>
              <a:latin typeface="+mn-lt"/>
              <a:ea typeface="+mn-ea"/>
              <a:cs typeface="+mn-cs"/>
            </a:rPr>
            <a:t>たため</a:t>
          </a:r>
          <a:r>
            <a:rPr kumimoji="1" lang="ja-JP" altLang="ja-JP" sz="1100" b="0" i="0" baseline="0">
              <a:solidFill>
                <a:schemeClr val="dk1"/>
              </a:solidFill>
              <a:effectLst/>
              <a:latin typeface="+mn-lt"/>
              <a:ea typeface="+mn-ea"/>
              <a:cs typeface="+mn-cs"/>
            </a:rPr>
            <a:t>、</a:t>
          </a:r>
          <a:r>
            <a:rPr kumimoji="1" lang="ja-JP" altLang="en-US" sz="1100" b="0" i="0" baseline="0">
              <a:solidFill>
                <a:schemeClr val="dk1"/>
              </a:solidFill>
              <a:effectLst/>
              <a:latin typeface="+mn-lt"/>
              <a:ea typeface="+mn-ea"/>
              <a:cs typeface="+mn-cs"/>
            </a:rPr>
            <a:t>地方債の現在高は</a:t>
          </a:r>
          <a:r>
            <a:rPr kumimoji="1" lang="ja-JP" altLang="ja-JP" sz="1100" b="0" i="0" baseline="0">
              <a:solidFill>
                <a:schemeClr val="dk1"/>
              </a:solidFill>
              <a:effectLst/>
              <a:latin typeface="+mn-lt"/>
              <a:ea typeface="+mn-ea"/>
              <a:cs typeface="+mn-cs"/>
            </a:rPr>
            <a:t>数値は上昇傾向にあったが、多額の元利償還金の返済で地方債の現在高が減り将来負担額は減少となった。</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充当可能財源である充当可能基金については、近年の取り崩し状況等から今後は減少傾向になると見込んでいる。一方、基準財政需要額算入見込額については、交付税措置の有利な地方債を優先的に借り入れるよう努めているので、数値は高止まりの傾向を見込んでいる。</a:t>
          </a:r>
          <a:endParaRPr lang="ja-JP" altLang="ja-JP" sz="1400">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福島県湯川村</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r>
            <a:rPr kumimoji="1" lang="ja-JP" altLang="ja-JP" sz="1100" b="0" i="0" baseline="0">
              <a:solidFill>
                <a:schemeClr val="dk1"/>
              </a:solidFill>
              <a:effectLst/>
              <a:latin typeface="+mn-lt"/>
              <a:ea typeface="+mn-ea"/>
              <a:cs typeface="+mn-cs"/>
            </a:rPr>
            <a:t>・財政調整基金に</a:t>
          </a:r>
          <a:r>
            <a:rPr kumimoji="1" lang="en-US" altLang="ja-JP" sz="1100" b="0" i="0" baseline="0">
              <a:solidFill>
                <a:schemeClr val="dk1"/>
              </a:solidFill>
              <a:effectLst/>
              <a:latin typeface="+mn-lt"/>
              <a:ea typeface="+mn-ea"/>
              <a:cs typeface="+mn-cs"/>
            </a:rPr>
            <a:t>41</a:t>
          </a:r>
          <a:r>
            <a:rPr kumimoji="1" lang="ja-JP" altLang="ja-JP" sz="1100" b="0" i="0" baseline="0">
              <a:solidFill>
                <a:schemeClr val="dk1"/>
              </a:solidFill>
              <a:effectLst/>
              <a:latin typeface="+mn-lt"/>
              <a:ea typeface="+mn-ea"/>
              <a:cs typeface="+mn-cs"/>
            </a:rPr>
            <a:t>百万円積み立てるとともに、公共施設等整備基金</a:t>
          </a:r>
          <a:r>
            <a:rPr kumimoji="1" lang="en-US" altLang="ja-JP" sz="1100" b="0" i="0" baseline="0">
              <a:solidFill>
                <a:schemeClr val="dk1"/>
              </a:solidFill>
              <a:effectLst/>
              <a:latin typeface="+mn-lt"/>
              <a:ea typeface="+mn-ea"/>
              <a:cs typeface="+mn-cs"/>
            </a:rPr>
            <a:t>30</a:t>
          </a:r>
          <a:r>
            <a:rPr kumimoji="1" lang="ja-JP" altLang="ja-JP" sz="1100" b="0" i="0" baseline="0">
              <a:solidFill>
                <a:schemeClr val="dk1"/>
              </a:solidFill>
              <a:effectLst/>
              <a:latin typeface="+mn-lt"/>
              <a:ea typeface="+mn-ea"/>
              <a:cs typeface="+mn-cs"/>
            </a:rPr>
            <a:t>百万円それぞれ積み立てた</a:t>
          </a:r>
          <a:r>
            <a:rPr kumimoji="1" lang="ja-JP" altLang="en-US" sz="1100" b="0" i="0" baseline="0">
              <a:solidFill>
                <a:schemeClr val="dk1"/>
              </a:solidFill>
              <a:effectLst/>
              <a:latin typeface="+mn-lt"/>
              <a:ea typeface="+mn-ea"/>
              <a:cs typeface="+mn-cs"/>
            </a:rPr>
            <a:t>が</a:t>
          </a:r>
          <a:r>
            <a:rPr kumimoji="1" lang="ja-JP" altLang="ja-JP" sz="1100" b="0" i="0" baseline="0">
              <a:solidFill>
                <a:schemeClr val="dk1"/>
              </a:solidFill>
              <a:effectLst/>
              <a:latin typeface="+mn-lt"/>
              <a:ea typeface="+mn-ea"/>
              <a:cs typeface="+mn-cs"/>
            </a:rPr>
            <a:t>、</a:t>
          </a:r>
          <a:r>
            <a:rPr kumimoji="1" lang="ja-JP" altLang="en-US" sz="1100" b="0" i="0" baseline="0">
              <a:solidFill>
                <a:schemeClr val="dk1"/>
              </a:solidFill>
              <a:effectLst/>
              <a:latin typeface="+mn-lt"/>
              <a:ea typeface="+mn-ea"/>
              <a:cs typeface="+mn-cs"/>
            </a:rPr>
            <a:t>取り崩し額が多く、</a:t>
          </a:r>
          <a:r>
            <a:rPr kumimoji="1" lang="ja-JP" altLang="ja-JP" sz="1100" b="0" i="0" baseline="0">
              <a:solidFill>
                <a:schemeClr val="dk1"/>
              </a:solidFill>
              <a:effectLst/>
              <a:latin typeface="+mn-lt"/>
              <a:ea typeface="+mn-ea"/>
              <a:cs typeface="+mn-cs"/>
            </a:rPr>
            <a:t>基金全体としては</a:t>
          </a:r>
          <a:r>
            <a:rPr kumimoji="1" lang="en-US" altLang="ja-JP" sz="1100" b="0" i="0" baseline="0">
              <a:solidFill>
                <a:schemeClr val="dk1"/>
              </a:solidFill>
              <a:effectLst/>
              <a:latin typeface="+mn-lt"/>
              <a:ea typeface="+mn-ea"/>
              <a:cs typeface="+mn-cs"/>
            </a:rPr>
            <a:t>146</a:t>
          </a:r>
          <a:r>
            <a:rPr kumimoji="1" lang="ja-JP" altLang="ja-JP" sz="1100" b="0" i="0" baseline="0">
              <a:solidFill>
                <a:schemeClr val="dk1"/>
              </a:solidFill>
              <a:effectLst/>
              <a:latin typeface="+mn-lt"/>
              <a:ea typeface="+mn-ea"/>
              <a:cs typeface="+mn-cs"/>
            </a:rPr>
            <a:t>百万円の減となった。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baseline="0">
              <a:solidFill>
                <a:schemeClr val="dk1"/>
              </a:solidFill>
              <a:effectLst/>
              <a:latin typeface="+mn-lt"/>
              <a:ea typeface="+mn-ea"/>
              <a:cs typeface="+mn-cs"/>
            </a:rPr>
            <a:t>・財政規模が小さい当村の場合は、一つでも大きな建設事業等が行われると直に財政に影響するため、歳計剰余積立額以上に基金を取り崩す必要性に迫られる可能性についても十分想定したうえで、毎年の収支の中で取崩しを極力抑制する必要があるが、目的基金への積立移行も今後は検討し、サービスの向上に向けた財源投入も検討していかなければならない。</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（基金の使途）</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・ふるさと創生基金：本村の重点施策となる生活環境整備の推進と福祉行政の推進</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a:t>
          </a:r>
          <a:r>
            <a:rPr kumimoji="1" lang="ja-JP" altLang="en-US" sz="1100" b="0" i="0" baseline="0">
              <a:solidFill>
                <a:schemeClr val="dk1"/>
              </a:solidFill>
              <a:effectLst/>
              <a:latin typeface="+mn-lt"/>
              <a:ea typeface="+mn-ea"/>
              <a:cs typeface="+mn-cs"/>
            </a:rPr>
            <a:t>ふるさと納税</a:t>
          </a:r>
          <a:r>
            <a:rPr kumimoji="1" lang="ja-JP" altLang="ja-JP" sz="1100" b="0" i="0" baseline="0">
              <a:solidFill>
                <a:schemeClr val="dk1"/>
              </a:solidFill>
              <a:effectLst/>
              <a:latin typeface="+mn-lt"/>
              <a:ea typeface="+mn-ea"/>
              <a:cs typeface="+mn-cs"/>
            </a:rPr>
            <a:t>基金：ふるさと応援寄附金等を財源として、湯川村の農業振興を図る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・公共施設等整備基金：村の公共施設の整備に要する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（増減理由）</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a:t>
          </a:r>
          <a:r>
            <a:rPr kumimoji="1" lang="ja-JP" altLang="en-US" sz="1100" b="0" i="0" baseline="0">
              <a:solidFill>
                <a:schemeClr val="dk1"/>
              </a:solidFill>
              <a:effectLst/>
              <a:latin typeface="+mn-lt"/>
              <a:ea typeface="+mn-ea"/>
              <a:cs typeface="+mn-cs"/>
            </a:rPr>
            <a:t>ふるさと納税</a:t>
          </a:r>
          <a:r>
            <a:rPr kumimoji="1" lang="ja-JP" altLang="ja-JP" sz="1100" b="0" i="0" baseline="0">
              <a:solidFill>
                <a:schemeClr val="dk1"/>
              </a:solidFill>
              <a:effectLst/>
              <a:latin typeface="+mn-lt"/>
              <a:ea typeface="+mn-ea"/>
              <a:cs typeface="+mn-cs"/>
            </a:rPr>
            <a:t>基金：</a:t>
          </a:r>
          <a:r>
            <a:rPr kumimoji="1" lang="en-US" altLang="ja-JP" sz="1100" b="0" i="0" baseline="0">
              <a:solidFill>
                <a:schemeClr val="dk1"/>
              </a:solidFill>
              <a:effectLst/>
              <a:latin typeface="+mn-lt"/>
              <a:ea typeface="+mn-ea"/>
              <a:cs typeface="+mn-cs"/>
            </a:rPr>
            <a:t>62</a:t>
          </a:r>
          <a:r>
            <a:rPr kumimoji="1" lang="ja-JP" altLang="ja-JP" sz="1100" b="0" i="0" baseline="0">
              <a:solidFill>
                <a:schemeClr val="dk1"/>
              </a:solidFill>
              <a:effectLst/>
              <a:latin typeface="+mn-lt"/>
              <a:ea typeface="+mn-ea"/>
              <a:cs typeface="+mn-cs"/>
            </a:rPr>
            <a:t>百万円を積み立てるとともに、</a:t>
          </a:r>
          <a:r>
            <a:rPr kumimoji="1" lang="en-US" altLang="ja-JP" sz="1100" b="0" i="0" baseline="0">
              <a:solidFill>
                <a:schemeClr val="dk1"/>
              </a:solidFill>
              <a:effectLst/>
              <a:latin typeface="+mn-lt"/>
              <a:ea typeface="+mn-ea"/>
              <a:cs typeface="+mn-cs"/>
            </a:rPr>
            <a:t>88</a:t>
          </a:r>
          <a:r>
            <a:rPr kumimoji="1" lang="ja-JP" altLang="ja-JP" sz="1100" b="0" i="0" baseline="0">
              <a:solidFill>
                <a:schemeClr val="dk1"/>
              </a:solidFill>
              <a:effectLst/>
              <a:latin typeface="+mn-lt"/>
              <a:ea typeface="+mn-ea"/>
              <a:cs typeface="+mn-cs"/>
            </a:rPr>
            <a:t>百万円取り崩したことによる減少</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・公共施設等整備基金：</a:t>
          </a:r>
          <a:r>
            <a:rPr kumimoji="1" lang="en-US" altLang="ja-JP" sz="1100" b="0" i="0" baseline="0">
              <a:solidFill>
                <a:schemeClr val="dk1"/>
              </a:solidFill>
              <a:effectLst/>
              <a:latin typeface="+mn-lt"/>
              <a:ea typeface="+mn-ea"/>
              <a:cs typeface="+mn-cs"/>
            </a:rPr>
            <a:t>30</a:t>
          </a:r>
          <a:r>
            <a:rPr kumimoji="1" lang="ja-JP" altLang="ja-JP" sz="1100" b="0" i="0" baseline="0">
              <a:solidFill>
                <a:schemeClr val="dk1"/>
              </a:solidFill>
              <a:effectLst/>
              <a:latin typeface="+mn-lt"/>
              <a:ea typeface="+mn-ea"/>
              <a:cs typeface="+mn-cs"/>
            </a:rPr>
            <a:t>百万円を積み立てたことによる増加</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（今後の方針）</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a:t>
          </a:r>
          <a:r>
            <a:rPr kumimoji="1" lang="ja-JP" altLang="en-US" sz="1100" b="0" i="0" baseline="0">
              <a:solidFill>
                <a:schemeClr val="dk1"/>
              </a:solidFill>
              <a:effectLst/>
              <a:latin typeface="+mn-lt"/>
              <a:ea typeface="+mn-ea"/>
              <a:cs typeface="+mn-cs"/>
            </a:rPr>
            <a:t>ふるさと納税</a:t>
          </a:r>
          <a:r>
            <a:rPr kumimoji="1" lang="ja-JP" altLang="ja-JP" sz="1100" b="0" i="0" baseline="0">
              <a:solidFill>
                <a:schemeClr val="dk1"/>
              </a:solidFill>
              <a:effectLst/>
              <a:latin typeface="+mn-lt"/>
              <a:ea typeface="+mn-ea"/>
              <a:cs typeface="+mn-cs"/>
            </a:rPr>
            <a:t>基金：ふるさと納税基金として名称を変え、ふるさと納税事業及び農業振興事業費として、毎年</a:t>
          </a:r>
          <a:r>
            <a:rPr kumimoji="1" lang="en-US" altLang="ja-JP" sz="1100" b="0" i="0" baseline="0">
              <a:solidFill>
                <a:schemeClr val="dk1"/>
              </a:solidFill>
              <a:effectLst/>
              <a:latin typeface="+mn-lt"/>
              <a:ea typeface="+mn-ea"/>
              <a:cs typeface="+mn-cs"/>
            </a:rPr>
            <a:t>50</a:t>
          </a:r>
          <a:r>
            <a:rPr kumimoji="1" lang="ja-JP" altLang="ja-JP" sz="1100" b="0" i="0" baseline="0">
              <a:solidFill>
                <a:schemeClr val="dk1"/>
              </a:solidFill>
              <a:effectLst/>
              <a:latin typeface="+mn-lt"/>
              <a:ea typeface="+mn-ea"/>
              <a:cs typeface="+mn-cs"/>
            </a:rPr>
            <a:t>百万円程度を積立予定</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・公共施設等整備基金：今後予想される老朽化する公共施設の更新等の費用に充てるため、毎年</a:t>
          </a:r>
          <a:r>
            <a:rPr kumimoji="1" lang="en-US" altLang="ja-JP" sz="1100" b="0" i="0" baseline="0">
              <a:solidFill>
                <a:schemeClr val="dk1"/>
              </a:solidFill>
              <a:effectLst/>
              <a:latin typeface="+mn-lt"/>
              <a:ea typeface="+mn-ea"/>
              <a:cs typeface="+mn-cs"/>
            </a:rPr>
            <a:t>30</a:t>
          </a:r>
          <a:r>
            <a:rPr kumimoji="1" lang="ja-JP" altLang="ja-JP" sz="1100" b="0" i="0" baseline="0">
              <a:solidFill>
                <a:schemeClr val="dk1"/>
              </a:solidFill>
              <a:effectLst/>
              <a:latin typeface="+mn-lt"/>
              <a:ea typeface="+mn-ea"/>
              <a:cs typeface="+mn-cs"/>
            </a:rPr>
            <a:t>百万円程度を積立予定</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100" b="0" i="0" baseline="0">
              <a:solidFill>
                <a:schemeClr val="dk1"/>
              </a:solidFill>
              <a:effectLst/>
              <a:latin typeface="+mn-lt"/>
              <a:ea typeface="+mn-ea"/>
              <a:cs typeface="+mn-cs"/>
            </a:rPr>
            <a:t>（増減理由）</a:t>
          </a:r>
          <a:endParaRPr lang="ja-JP" altLang="ja-JP" sz="1400">
            <a:effectLst/>
          </a:endParaRPr>
        </a:p>
        <a:p>
          <a:pPr eaLnBrk="1" fontAlgn="auto" latinLnBrk="0" hangingPunct="1"/>
          <a:r>
            <a:rPr kumimoji="1" lang="ja-JP" altLang="ja-JP" sz="1100" b="0" i="0" baseline="0">
              <a:solidFill>
                <a:sysClr val="windowText" lastClr="000000"/>
              </a:solidFill>
              <a:effectLst/>
              <a:latin typeface="+mn-lt"/>
              <a:ea typeface="+mn-ea"/>
              <a:cs typeface="+mn-cs"/>
            </a:rPr>
            <a:t>・令和</a:t>
          </a:r>
          <a:r>
            <a:rPr kumimoji="1" lang="ja-JP" altLang="en-US" sz="1100" b="0" i="0" baseline="0">
              <a:solidFill>
                <a:sysClr val="windowText" lastClr="000000"/>
              </a:solidFill>
              <a:effectLst/>
              <a:latin typeface="+mn-lt"/>
              <a:ea typeface="+mn-ea"/>
              <a:cs typeface="+mn-cs"/>
            </a:rPr>
            <a:t>６</a:t>
          </a:r>
          <a:r>
            <a:rPr kumimoji="1" lang="ja-JP" altLang="ja-JP" sz="1100" b="0" i="0" baseline="0">
              <a:solidFill>
                <a:sysClr val="windowText" lastClr="000000"/>
              </a:solidFill>
              <a:effectLst/>
              <a:latin typeface="+mn-lt"/>
              <a:ea typeface="+mn-ea"/>
              <a:cs typeface="+mn-cs"/>
            </a:rPr>
            <a:t>年度における決算剰余金は</a:t>
          </a:r>
          <a:r>
            <a:rPr kumimoji="1" lang="en-US" altLang="ja-JP" sz="1100" b="0" i="0" baseline="0">
              <a:solidFill>
                <a:sysClr val="windowText" lastClr="000000"/>
              </a:solidFill>
              <a:effectLst/>
              <a:latin typeface="+mn-lt"/>
              <a:ea typeface="+mn-ea"/>
              <a:cs typeface="+mn-cs"/>
            </a:rPr>
            <a:t>81</a:t>
          </a:r>
          <a:r>
            <a:rPr kumimoji="1" lang="ja-JP" altLang="ja-JP" sz="1100" b="0" i="0" baseline="0">
              <a:solidFill>
                <a:sysClr val="windowText" lastClr="000000"/>
              </a:solidFill>
              <a:effectLst/>
              <a:latin typeface="+mn-lt"/>
              <a:ea typeface="+mn-ea"/>
              <a:cs typeface="+mn-cs"/>
            </a:rPr>
            <a:t>百万円であり、</a:t>
          </a:r>
          <a:r>
            <a:rPr kumimoji="1" lang="en-US" altLang="ja-JP" sz="1100" b="0" i="0" baseline="0">
              <a:solidFill>
                <a:sysClr val="windowText" lastClr="000000"/>
              </a:solidFill>
              <a:effectLst/>
              <a:latin typeface="+mn-lt"/>
              <a:ea typeface="+mn-ea"/>
              <a:cs typeface="+mn-cs"/>
            </a:rPr>
            <a:t>1/2</a:t>
          </a:r>
          <a:r>
            <a:rPr kumimoji="1" lang="ja-JP" altLang="ja-JP" sz="1100" b="0" i="0" baseline="0">
              <a:solidFill>
                <a:sysClr val="windowText" lastClr="000000"/>
              </a:solidFill>
              <a:effectLst/>
              <a:latin typeface="+mn-lt"/>
              <a:ea typeface="+mn-ea"/>
              <a:cs typeface="+mn-cs"/>
            </a:rPr>
            <a:t>以上にあたる</a:t>
          </a:r>
          <a:r>
            <a:rPr kumimoji="1" lang="en-US" altLang="ja-JP" sz="1100" b="0" i="0" baseline="0">
              <a:solidFill>
                <a:sysClr val="windowText" lastClr="000000"/>
              </a:solidFill>
              <a:effectLst/>
              <a:latin typeface="+mn-lt"/>
              <a:ea typeface="+mn-ea"/>
              <a:cs typeface="+mn-cs"/>
            </a:rPr>
            <a:t>41</a:t>
          </a:r>
          <a:r>
            <a:rPr kumimoji="1" lang="ja-JP" altLang="ja-JP" sz="1100" b="0" i="0" baseline="0">
              <a:solidFill>
                <a:sysClr val="windowText" lastClr="000000"/>
              </a:solidFill>
              <a:effectLst/>
              <a:latin typeface="+mn-lt"/>
              <a:ea typeface="+mn-ea"/>
              <a:cs typeface="+mn-cs"/>
            </a:rPr>
            <a:t>百万円積立てるとともに、</a:t>
          </a:r>
          <a:r>
            <a:rPr kumimoji="1" lang="en-US" altLang="ja-JP" sz="1100" b="0" i="0" baseline="0">
              <a:solidFill>
                <a:sysClr val="windowText" lastClr="000000"/>
              </a:solidFill>
              <a:effectLst/>
              <a:latin typeface="+mn-lt"/>
              <a:ea typeface="+mn-ea"/>
              <a:cs typeface="+mn-cs"/>
            </a:rPr>
            <a:t>184</a:t>
          </a:r>
          <a:r>
            <a:rPr kumimoji="1" lang="ja-JP" altLang="ja-JP" sz="1100" b="0" i="0" baseline="0">
              <a:solidFill>
                <a:sysClr val="windowText" lastClr="000000"/>
              </a:solidFill>
              <a:effectLst/>
              <a:latin typeface="+mn-lt"/>
              <a:ea typeface="+mn-ea"/>
              <a:cs typeface="+mn-cs"/>
            </a:rPr>
            <a:t>百万円を取り崩したことにより</a:t>
          </a:r>
          <a:r>
            <a:rPr kumimoji="1" lang="en-US" altLang="ja-JP" sz="1100" b="0" i="0" baseline="0">
              <a:solidFill>
                <a:sysClr val="windowText" lastClr="000000"/>
              </a:solidFill>
              <a:effectLst/>
              <a:latin typeface="+mn-lt"/>
              <a:ea typeface="+mn-ea"/>
              <a:cs typeface="+mn-cs"/>
            </a:rPr>
            <a:t>143</a:t>
          </a:r>
          <a:r>
            <a:rPr kumimoji="1" lang="ja-JP" altLang="ja-JP" sz="1100" b="0" i="0" baseline="0">
              <a:solidFill>
                <a:sysClr val="windowText" lastClr="000000"/>
              </a:solidFill>
              <a:effectLst/>
              <a:latin typeface="+mn-lt"/>
              <a:ea typeface="+mn-ea"/>
              <a:cs typeface="+mn-cs"/>
            </a:rPr>
            <a:t>百万円の減となった。</a:t>
          </a:r>
          <a:endParaRPr lang="ja-JP" altLang="ja-JP" sz="1400">
            <a:solidFill>
              <a:sysClr val="windowText" lastClr="000000"/>
            </a:solidFill>
            <a:effectLst/>
          </a:endParaRPr>
        </a:p>
        <a:p>
          <a:pPr eaLnBrk="1" fontAlgn="auto" latinLnBrk="0" hangingPunct="1"/>
          <a:r>
            <a:rPr kumimoji="1" lang="ja-JP" altLang="ja-JP" sz="1100" b="0" i="0" baseline="0">
              <a:solidFill>
                <a:schemeClr val="dk1"/>
              </a:solidFill>
              <a:effectLst/>
              <a:latin typeface="+mn-lt"/>
              <a:ea typeface="+mn-ea"/>
              <a:cs typeface="+mn-cs"/>
            </a:rPr>
            <a:t>（今後の方針）</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・財政調整基金の残高は、標準財政規模の</a:t>
          </a:r>
          <a:r>
            <a:rPr kumimoji="1" lang="en-US" altLang="ja-JP" sz="1100" b="0" i="0" baseline="0">
              <a:solidFill>
                <a:schemeClr val="dk1"/>
              </a:solidFill>
              <a:effectLst/>
              <a:latin typeface="+mn-lt"/>
              <a:ea typeface="+mn-ea"/>
              <a:cs typeface="+mn-cs"/>
            </a:rPr>
            <a:t>10</a:t>
          </a:r>
          <a:r>
            <a:rPr kumimoji="1" lang="ja-JP" altLang="ja-JP" sz="1100" b="0" i="0" baseline="0">
              <a:solidFill>
                <a:schemeClr val="dk1"/>
              </a:solidFill>
              <a:effectLst/>
              <a:latin typeface="+mn-lt"/>
              <a:ea typeface="+mn-ea"/>
              <a:cs typeface="+mn-cs"/>
            </a:rPr>
            <a:t>％から</a:t>
          </a:r>
          <a:r>
            <a:rPr kumimoji="1" lang="en-US" altLang="ja-JP" sz="1100" b="0" i="0" baseline="0">
              <a:solidFill>
                <a:schemeClr val="dk1"/>
              </a:solidFill>
              <a:effectLst/>
              <a:latin typeface="+mn-lt"/>
              <a:ea typeface="+mn-ea"/>
              <a:cs typeface="+mn-cs"/>
            </a:rPr>
            <a:t>20</a:t>
          </a:r>
          <a:r>
            <a:rPr kumimoji="1" lang="ja-JP" altLang="ja-JP" sz="1100" b="0" i="0" baseline="0">
              <a:solidFill>
                <a:schemeClr val="dk1"/>
              </a:solidFill>
              <a:effectLst/>
              <a:latin typeface="+mn-lt"/>
              <a:ea typeface="+mn-ea"/>
              <a:cs typeface="+mn-cs"/>
            </a:rPr>
            <a:t>％の範囲内となるように努めることとしている。また、財政規模が小さい当村の場合は、</a:t>
          </a:r>
          <a:r>
            <a:rPr lang="ja-JP" altLang="ja-JP" sz="1100" b="0" i="0" baseline="0">
              <a:solidFill>
                <a:schemeClr val="dk1"/>
              </a:solidFill>
              <a:effectLst/>
              <a:latin typeface="+mn-lt"/>
              <a:ea typeface="+mn-ea"/>
              <a:cs typeface="+mn-cs"/>
            </a:rPr>
            <a:t>一つでも大きな建設事業等が行われると直に財政に影響するため、歳計剰余積立額以上に基金を取崩す必要性に迫られる可能性についても十分想定したうえで、毎年の収支の中で取崩しを極力抑制する必要があ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100" b="0" i="0" baseline="0">
              <a:solidFill>
                <a:schemeClr val="dk1"/>
              </a:solidFill>
              <a:effectLst/>
              <a:latin typeface="+mn-lt"/>
              <a:ea typeface="+mn-ea"/>
              <a:cs typeface="+mn-cs"/>
            </a:rPr>
            <a:t>（増減理由）</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a:t>
          </a:r>
          <a:r>
            <a:rPr kumimoji="1" lang="ja-JP" altLang="en-US" sz="1100" b="0" i="0" baseline="0">
              <a:solidFill>
                <a:schemeClr val="dk1"/>
              </a:solidFill>
              <a:effectLst/>
              <a:latin typeface="+mn-lt"/>
              <a:ea typeface="+mn-ea"/>
              <a:cs typeface="+mn-cs"/>
            </a:rPr>
            <a:t>普通交付税として算定された</a:t>
          </a:r>
          <a:r>
            <a:rPr kumimoji="1" lang="en-US" altLang="ja-JP" sz="1100" b="0" i="0" baseline="0">
              <a:solidFill>
                <a:schemeClr val="dk1"/>
              </a:solidFill>
              <a:effectLst/>
              <a:latin typeface="+mn-lt"/>
              <a:ea typeface="+mn-ea"/>
              <a:cs typeface="+mn-cs"/>
            </a:rPr>
            <a:t>8</a:t>
          </a:r>
          <a:r>
            <a:rPr kumimoji="1" lang="ja-JP" altLang="en-US" sz="1100" b="0" i="0" baseline="0">
              <a:solidFill>
                <a:schemeClr val="dk1"/>
              </a:solidFill>
              <a:effectLst/>
              <a:latin typeface="+mn-lt"/>
              <a:ea typeface="+mn-ea"/>
              <a:cs typeface="+mn-cs"/>
            </a:rPr>
            <a:t>百万円を積立てたことにより増となった。</a:t>
          </a:r>
          <a:endParaRPr kumimoji="1" lang="en-US" altLang="ja-JP" sz="1100" b="0" i="0" baseline="0">
            <a:solidFill>
              <a:schemeClr val="dk1"/>
            </a:solidFill>
            <a:effectLst/>
            <a:latin typeface="+mn-lt"/>
            <a:ea typeface="+mn-ea"/>
            <a:cs typeface="+mn-cs"/>
          </a:endParaRPr>
        </a:p>
        <a:p>
          <a:pPr eaLnBrk="1" fontAlgn="auto" latinLnBrk="0" hangingPunct="1"/>
          <a:br>
            <a:rPr kumimoji="1" lang="en-US" altLang="ja-JP" sz="1100" b="0" i="0" baseline="0">
              <a:solidFill>
                <a:schemeClr val="dk1"/>
              </a:solidFill>
              <a:effectLst/>
              <a:latin typeface="+mn-lt"/>
              <a:ea typeface="+mn-ea"/>
              <a:cs typeface="+mn-cs"/>
            </a:rPr>
          </a:br>
          <a:r>
            <a:rPr kumimoji="1" lang="ja-JP" altLang="ja-JP" sz="1100" b="0" i="0" baseline="0">
              <a:solidFill>
                <a:schemeClr val="dk1"/>
              </a:solidFill>
              <a:effectLst/>
              <a:latin typeface="+mn-lt"/>
              <a:ea typeface="+mn-ea"/>
              <a:cs typeface="+mn-cs"/>
            </a:rPr>
            <a:t>（今後の方針）</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・現在のところ取崩して繰上償還する予定は無いが、今後は少しでも将来負担を軽減するための方策として、高金利の借入分を繰上償還することも検討していかなければならない。</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BAE239D4-3138-4F3B-AE2A-0126C4B13BC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942FCF42-D9FF-4426-951A-49DE1830005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91</xdr:col>
      <xdr:colOff>0</xdr:colOff>
      <xdr:row>50</xdr:row>
      <xdr:rowOff>0</xdr:rowOff>
    </xdr:from>
    <xdr:to>
      <xdr:col>99</xdr:col>
      <xdr:colOff>0</xdr:colOff>
      <xdr:row>52</xdr:row>
      <xdr:rowOff>0</xdr:rowOff>
    </xdr:to>
    <xdr:sp macro="" textlink="">
      <xdr:nvSpPr>
        <xdr:cNvPr id="4" name="正方形/長方形 3">
          <a:extLst>
            <a:ext uri="{FF2B5EF4-FFF2-40B4-BE49-F238E27FC236}">
              <a16:creationId xmlns:a16="http://schemas.microsoft.com/office/drawing/2014/main" id="{C736790D-49B7-4029-A94B-C476853CEE22}"/>
            </a:ext>
          </a:extLst>
        </xdr:cNvPr>
        <xdr:cNvSpPr/>
      </xdr:nvSpPr>
      <xdr:spPr>
        <a:xfrm>
          <a:off x="15875000" y="9099550"/>
          <a:ext cx="1371600" cy="3365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5" name="正方形/長方形 4">
          <a:extLst>
            <a:ext uri="{FF2B5EF4-FFF2-40B4-BE49-F238E27FC236}">
              <a16:creationId xmlns:a16="http://schemas.microsoft.com/office/drawing/2014/main" id="{F6B44459-E6A7-48F6-A955-94D986A225A2}"/>
            </a:ext>
          </a:extLst>
        </xdr:cNvPr>
        <xdr:cNvSpPr/>
      </xdr:nvSpPr>
      <xdr:spPr>
        <a:xfrm>
          <a:off x="11760200" y="12782550"/>
          <a:ext cx="1371600" cy="3302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6" name="正方形/長方形 5">
          <a:extLst>
            <a:ext uri="{FF2B5EF4-FFF2-40B4-BE49-F238E27FC236}">
              <a16:creationId xmlns:a16="http://schemas.microsoft.com/office/drawing/2014/main" id="{739B08CE-05E9-4B03-B1B2-4B60738238D2}"/>
            </a:ext>
          </a:extLst>
        </xdr:cNvPr>
        <xdr:cNvSpPr/>
      </xdr:nvSpPr>
      <xdr:spPr>
        <a:xfrm>
          <a:off x="13131800" y="12782550"/>
          <a:ext cx="1371600" cy="3302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7" name="正方形/長方形 6">
          <a:extLst>
            <a:ext uri="{FF2B5EF4-FFF2-40B4-BE49-F238E27FC236}">
              <a16:creationId xmlns:a16="http://schemas.microsoft.com/office/drawing/2014/main" id="{442E791B-0015-4B08-9279-11F4CAFADF01}"/>
            </a:ext>
          </a:extLst>
        </xdr:cNvPr>
        <xdr:cNvSpPr/>
      </xdr:nvSpPr>
      <xdr:spPr>
        <a:xfrm>
          <a:off x="14503400" y="12782550"/>
          <a:ext cx="1371600" cy="3302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8" name="正方形/長方形 7">
          <a:extLst>
            <a:ext uri="{FF2B5EF4-FFF2-40B4-BE49-F238E27FC236}">
              <a16:creationId xmlns:a16="http://schemas.microsoft.com/office/drawing/2014/main" id="{5E2AF627-5C59-4C06-BBF5-6ACDD72F9A62}"/>
            </a:ext>
          </a:extLst>
        </xdr:cNvPr>
        <xdr:cNvSpPr/>
      </xdr:nvSpPr>
      <xdr:spPr>
        <a:xfrm>
          <a:off x="15875000" y="12782550"/>
          <a:ext cx="1371600" cy="3302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9" name="正方形/長方形 8">
          <a:extLst>
            <a:ext uri="{FF2B5EF4-FFF2-40B4-BE49-F238E27FC236}">
              <a16:creationId xmlns:a16="http://schemas.microsoft.com/office/drawing/2014/main" id="{99DA8F93-80D5-46A3-BFC7-8FFAF58BB92D}"/>
            </a:ext>
          </a:extLst>
        </xdr:cNvPr>
        <xdr:cNvSpPr/>
      </xdr:nvSpPr>
      <xdr:spPr>
        <a:xfrm>
          <a:off x="17246600" y="12782550"/>
          <a:ext cx="1371600" cy="3302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0" name="正方形/長方形 9">
          <a:extLst>
            <a:ext uri="{FF2B5EF4-FFF2-40B4-BE49-F238E27FC236}">
              <a16:creationId xmlns:a16="http://schemas.microsoft.com/office/drawing/2014/main" id="{2697F591-40B7-49D0-924E-A7E40AEE8421}"/>
            </a:ext>
          </a:extLst>
        </xdr:cNvPr>
        <xdr:cNvSpPr/>
      </xdr:nvSpPr>
      <xdr:spPr>
        <a:xfrm>
          <a:off x="355600" y="63500"/>
          <a:ext cx="11401425" cy="631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1" name="正方形/長方形 10">
          <a:extLst>
            <a:ext uri="{FF2B5EF4-FFF2-40B4-BE49-F238E27FC236}">
              <a16:creationId xmlns:a16="http://schemas.microsoft.com/office/drawing/2014/main" id="{5D071A7B-1538-4820-8D3A-9B01296A5469}"/>
            </a:ext>
          </a:extLst>
        </xdr:cNvPr>
        <xdr:cNvSpPr/>
      </xdr:nvSpPr>
      <xdr:spPr>
        <a:xfrm>
          <a:off x="15351125" y="190500"/>
          <a:ext cx="3549650" cy="55562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2" name="正方形/長方形 11">
          <a:extLst>
            <a:ext uri="{FF2B5EF4-FFF2-40B4-BE49-F238E27FC236}">
              <a16:creationId xmlns:a16="http://schemas.microsoft.com/office/drawing/2014/main" id="{B78F9FD9-698D-48F4-BF4A-9C5C0A18ECAF}"/>
            </a:ext>
          </a:extLst>
        </xdr:cNvPr>
        <xdr:cNvSpPr/>
      </xdr:nvSpPr>
      <xdr:spPr>
        <a:xfrm>
          <a:off x="15357475" y="215900"/>
          <a:ext cx="3524250" cy="5048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3" name="正方形/長方形 12">
          <a:extLst>
            <a:ext uri="{FF2B5EF4-FFF2-40B4-BE49-F238E27FC236}">
              <a16:creationId xmlns:a16="http://schemas.microsoft.com/office/drawing/2014/main" id="{B376C0FE-EE6C-4A96-8608-74E79F4E9867}"/>
            </a:ext>
          </a:extLst>
        </xdr:cNvPr>
        <xdr:cNvSpPr/>
      </xdr:nvSpPr>
      <xdr:spPr>
        <a:xfrm>
          <a:off x="15382875" y="241300"/>
          <a:ext cx="3467100" cy="4413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福島県湯川村</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4" name="正方形/長方形 13">
          <a:extLst>
            <a:ext uri="{FF2B5EF4-FFF2-40B4-BE49-F238E27FC236}">
              <a16:creationId xmlns:a16="http://schemas.microsoft.com/office/drawing/2014/main" id="{202EA77E-A97E-4CEA-98CE-CEFEC0351126}"/>
            </a:ext>
          </a:extLst>
        </xdr:cNvPr>
        <xdr:cNvSpPr/>
      </xdr:nvSpPr>
      <xdr:spPr>
        <a:xfrm>
          <a:off x="12823825" y="190500"/>
          <a:ext cx="2393950" cy="55562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5" name="正方形/長方形 14">
          <a:extLst>
            <a:ext uri="{FF2B5EF4-FFF2-40B4-BE49-F238E27FC236}">
              <a16:creationId xmlns:a16="http://schemas.microsoft.com/office/drawing/2014/main" id="{B29D74C7-27F3-41C0-A46F-931872FAE4A6}"/>
            </a:ext>
          </a:extLst>
        </xdr:cNvPr>
        <xdr:cNvSpPr/>
      </xdr:nvSpPr>
      <xdr:spPr>
        <a:xfrm>
          <a:off x="12849225" y="215900"/>
          <a:ext cx="2349500" cy="5048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6" name="正方形/長方形 15">
          <a:extLst>
            <a:ext uri="{FF2B5EF4-FFF2-40B4-BE49-F238E27FC236}">
              <a16:creationId xmlns:a16="http://schemas.microsoft.com/office/drawing/2014/main" id="{A2FB6087-DD8A-4F31-B797-DF3E0CA80644}"/>
            </a:ext>
          </a:extLst>
        </xdr:cNvPr>
        <xdr:cNvSpPr/>
      </xdr:nvSpPr>
      <xdr:spPr>
        <a:xfrm>
          <a:off x="12874625" y="241300"/>
          <a:ext cx="2311400" cy="4540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7" name="正方形/長方形 16">
          <a:extLst>
            <a:ext uri="{FF2B5EF4-FFF2-40B4-BE49-F238E27FC236}">
              <a16:creationId xmlns:a16="http://schemas.microsoft.com/office/drawing/2014/main" id="{A90BB1A6-16F1-4684-8CDA-3D73A352B86F}"/>
            </a:ext>
          </a:extLst>
        </xdr:cNvPr>
        <xdr:cNvSpPr/>
      </xdr:nvSpPr>
      <xdr:spPr>
        <a:xfrm>
          <a:off x="444500" y="885825"/>
          <a:ext cx="9083675" cy="17272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8" name="正方形/長方形 17">
          <a:extLst>
            <a:ext uri="{FF2B5EF4-FFF2-40B4-BE49-F238E27FC236}">
              <a16:creationId xmlns:a16="http://schemas.microsoft.com/office/drawing/2014/main" id="{32B9A16B-2EE8-4840-A387-6685D28EEBE0}"/>
            </a:ext>
          </a:extLst>
        </xdr:cNvPr>
        <xdr:cNvSpPr/>
      </xdr:nvSpPr>
      <xdr:spPr>
        <a:xfrm>
          <a:off x="568325" y="917575"/>
          <a:ext cx="1244600" cy="1663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9" name="正方形/長方形 18">
          <a:extLst>
            <a:ext uri="{FF2B5EF4-FFF2-40B4-BE49-F238E27FC236}">
              <a16:creationId xmlns:a16="http://schemas.microsoft.com/office/drawing/2014/main" id="{FCBCD049-621F-44DD-8B3E-B63755C9B62B}"/>
            </a:ext>
          </a:extLst>
        </xdr:cNvPr>
        <xdr:cNvSpPr/>
      </xdr:nvSpPr>
      <xdr:spPr>
        <a:xfrm>
          <a:off x="1768475" y="917575"/>
          <a:ext cx="1200150" cy="1663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2,980
2,970
16.37
3,211,640
3,096,558
95,314
1,924,274
2,222,512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0" name="正方形/長方形 19">
          <a:extLst>
            <a:ext uri="{FF2B5EF4-FFF2-40B4-BE49-F238E27FC236}">
              <a16:creationId xmlns:a16="http://schemas.microsoft.com/office/drawing/2014/main" id="{040F4E55-2543-455A-9A2D-F9FB566FA174}"/>
            </a:ext>
          </a:extLst>
        </xdr:cNvPr>
        <xdr:cNvSpPr/>
      </xdr:nvSpPr>
      <xdr:spPr>
        <a:xfrm>
          <a:off x="2968625" y="917575"/>
          <a:ext cx="1371600" cy="1663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1" name="正方形/長方形 20">
          <a:extLst>
            <a:ext uri="{FF2B5EF4-FFF2-40B4-BE49-F238E27FC236}">
              <a16:creationId xmlns:a16="http://schemas.microsoft.com/office/drawing/2014/main" id="{89562635-F663-4E7E-88CD-87A23CB83CD2}"/>
            </a:ext>
          </a:extLst>
        </xdr:cNvPr>
        <xdr:cNvSpPr/>
      </xdr:nvSpPr>
      <xdr:spPr>
        <a:xfrm>
          <a:off x="4340225" y="936625"/>
          <a:ext cx="1822450" cy="914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2" name="正方形/長方形 21">
          <a:extLst>
            <a:ext uri="{FF2B5EF4-FFF2-40B4-BE49-F238E27FC236}">
              <a16:creationId xmlns:a16="http://schemas.microsoft.com/office/drawing/2014/main" id="{135E2FE0-14C6-45C1-8D96-589EC23428F2}"/>
            </a:ext>
          </a:extLst>
        </xdr:cNvPr>
        <xdr:cNvSpPr/>
      </xdr:nvSpPr>
      <xdr:spPr>
        <a:xfrm>
          <a:off x="6162675" y="936625"/>
          <a:ext cx="1136650" cy="914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3" name="正方形/長方形 22">
          <a:extLst>
            <a:ext uri="{FF2B5EF4-FFF2-40B4-BE49-F238E27FC236}">
              <a16:creationId xmlns:a16="http://schemas.microsoft.com/office/drawing/2014/main" id="{99490225-A2B4-4B43-9B76-621D5E37E09D}"/>
            </a:ext>
          </a:extLst>
        </xdr:cNvPr>
        <xdr:cNvSpPr/>
      </xdr:nvSpPr>
      <xdr:spPr>
        <a:xfrm>
          <a:off x="7362825" y="949325"/>
          <a:ext cx="577850" cy="914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4" name="正方形/長方形 23">
          <a:extLst>
            <a:ext uri="{FF2B5EF4-FFF2-40B4-BE49-F238E27FC236}">
              <a16:creationId xmlns:a16="http://schemas.microsoft.com/office/drawing/2014/main" id="{48115B75-49D0-49B9-9580-C88CBEAFB6AF}"/>
            </a:ext>
          </a:extLst>
        </xdr:cNvPr>
        <xdr:cNvSpPr/>
      </xdr:nvSpPr>
      <xdr:spPr>
        <a:xfrm>
          <a:off x="4340225" y="1692275"/>
          <a:ext cx="18224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5" name="正方形/長方形 24">
          <a:extLst>
            <a:ext uri="{FF2B5EF4-FFF2-40B4-BE49-F238E27FC236}">
              <a16:creationId xmlns:a16="http://schemas.microsoft.com/office/drawing/2014/main" id="{4443AA38-DFC2-4DCF-8344-0A7BCE4D241E}"/>
            </a:ext>
          </a:extLst>
        </xdr:cNvPr>
        <xdr:cNvSpPr/>
      </xdr:nvSpPr>
      <xdr:spPr>
        <a:xfrm>
          <a:off x="6226175" y="1692275"/>
          <a:ext cx="33020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6" name="角丸四角形 25">
          <a:extLst>
            <a:ext uri="{FF2B5EF4-FFF2-40B4-BE49-F238E27FC236}">
              <a16:creationId xmlns:a16="http://schemas.microsoft.com/office/drawing/2014/main" id="{FF203C15-A374-44AF-9347-49DA1C014B17}"/>
            </a:ext>
          </a:extLst>
        </xdr:cNvPr>
        <xdr:cNvSpPr/>
      </xdr:nvSpPr>
      <xdr:spPr>
        <a:xfrm>
          <a:off x="9985375" y="885825"/>
          <a:ext cx="1371600" cy="123825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7" name="正方形/長方形 26">
          <a:extLst>
            <a:ext uri="{FF2B5EF4-FFF2-40B4-BE49-F238E27FC236}">
              <a16:creationId xmlns:a16="http://schemas.microsoft.com/office/drawing/2014/main" id="{7DD968F1-8E0F-4B31-A907-D5404EAF5651}"/>
            </a:ext>
          </a:extLst>
        </xdr:cNvPr>
        <xdr:cNvSpPr/>
      </xdr:nvSpPr>
      <xdr:spPr>
        <a:xfrm>
          <a:off x="10213975" y="949325"/>
          <a:ext cx="1200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8" name="正方形/長方形 27">
          <a:extLst>
            <a:ext uri="{FF2B5EF4-FFF2-40B4-BE49-F238E27FC236}">
              <a16:creationId xmlns:a16="http://schemas.microsoft.com/office/drawing/2014/main" id="{C08A8DE0-7395-4FAB-81F6-1003D56B3827}"/>
            </a:ext>
          </a:extLst>
        </xdr:cNvPr>
        <xdr:cNvSpPr/>
      </xdr:nvSpPr>
      <xdr:spPr>
        <a:xfrm>
          <a:off x="10213975" y="1216025"/>
          <a:ext cx="1200150" cy="501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9" name="正方形/長方形 28">
          <a:extLst>
            <a:ext uri="{FF2B5EF4-FFF2-40B4-BE49-F238E27FC236}">
              <a16:creationId xmlns:a16="http://schemas.microsoft.com/office/drawing/2014/main" id="{6F8AD918-3BE0-4AF2-8450-86C9FAA307CD}"/>
            </a:ext>
          </a:extLst>
        </xdr:cNvPr>
        <xdr:cNvSpPr/>
      </xdr:nvSpPr>
      <xdr:spPr>
        <a:xfrm>
          <a:off x="10213975" y="1546225"/>
          <a:ext cx="1320800" cy="628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0" name="直線コネクタ 29">
          <a:extLst>
            <a:ext uri="{FF2B5EF4-FFF2-40B4-BE49-F238E27FC236}">
              <a16:creationId xmlns:a16="http://schemas.microsoft.com/office/drawing/2014/main" id="{744CD95F-141A-447B-8E12-422B01C65F7A}"/>
            </a:ext>
          </a:extLst>
        </xdr:cNvPr>
        <xdr:cNvCxnSpPr/>
      </xdr:nvCxnSpPr>
      <xdr:spPr>
        <a:xfrm flipH="1">
          <a:off x="10048875" y="1038225"/>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1" name="楕円 30">
          <a:extLst>
            <a:ext uri="{FF2B5EF4-FFF2-40B4-BE49-F238E27FC236}">
              <a16:creationId xmlns:a16="http://schemas.microsoft.com/office/drawing/2014/main" id="{DB6E721E-E063-48F4-B40F-08652661D6CD}"/>
            </a:ext>
          </a:extLst>
        </xdr:cNvPr>
        <xdr:cNvSpPr/>
      </xdr:nvSpPr>
      <xdr:spPr>
        <a:xfrm>
          <a:off x="10102850" y="1000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2" name="フローチャート: 判断 31">
          <a:extLst>
            <a:ext uri="{FF2B5EF4-FFF2-40B4-BE49-F238E27FC236}">
              <a16:creationId xmlns:a16="http://schemas.microsoft.com/office/drawing/2014/main" id="{9524D903-E316-4170-B83F-336582FB933D}"/>
            </a:ext>
          </a:extLst>
        </xdr:cNvPr>
        <xdr:cNvSpPr/>
      </xdr:nvSpPr>
      <xdr:spPr>
        <a:xfrm>
          <a:off x="10102850" y="130492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3" name="直線コネクタ 32">
          <a:extLst>
            <a:ext uri="{FF2B5EF4-FFF2-40B4-BE49-F238E27FC236}">
              <a16:creationId xmlns:a16="http://schemas.microsoft.com/office/drawing/2014/main" id="{1F7D493C-3153-4DA6-8A3B-8A54B4151F32}"/>
            </a:ext>
          </a:extLst>
        </xdr:cNvPr>
        <xdr:cNvCxnSpPr/>
      </xdr:nvCxnSpPr>
      <xdr:spPr>
        <a:xfrm>
          <a:off x="10147300" y="1546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4" name="直線コネクタ 33">
          <a:extLst>
            <a:ext uri="{FF2B5EF4-FFF2-40B4-BE49-F238E27FC236}">
              <a16:creationId xmlns:a16="http://schemas.microsoft.com/office/drawing/2014/main" id="{CE1500B7-70BA-4959-A2D6-155D4E8CBE20}"/>
            </a:ext>
          </a:extLst>
        </xdr:cNvPr>
        <xdr:cNvCxnSpPr/>
      </xdr:nvCxnSpPr>
      <xdr:spPr>
        <a:xfrm>
          <a:off x="10067925" y="15462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5" name="直線コネクタ 34">
          <a:extLst>
            <a:ext uri="{FF2B5EF4-FFF2-40B4-BE49-F238E27FC236}">
              <a16:creationId xmlns:a16="http://schemas.microsoft.com/office/drawing/2014/main" id="{CBCD7E0F-7951-44EB-96C6-EA5D79346307}"/>
            </a:ext>
          </a:extLst>
        </xdr:cNvPr>
        <xdr:cNvCxnSpPr/>
      </xdr:nvCxnSpPr>
      <xdr:spPr>
        <a:xfrm flipV="1">
          <a:off x="10147300" y="177800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6" name="直線コネクタ 35">
          <a:extLst>
            <a:ext uri="{FF2B5EF4-FFF2-40B4-BE49-F238E27FC236}">
              <a16:creationId xmlns:a16="http://schemas.microsoft.com/office/drawing/2014/main" id="{43905F53-D02F-48C6-820A-10A50F3F7072}"/>
            </a:ext>
          </a:extLst>
        </xdr:cNvPr>
        <xdr:cNvCxnSpPr/>
      </xdr:nvCxnSpPr>
      <xdr:spPr>
        <a:xfrm>
          <a:off x="10067925" y="19145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7" name="テキスト ボックス 36">
          <a:extLst>
            <a:ext uri="{FF2B5EF4-FFF2-40B4-BE49-F238E27FC236}">
              <a16:creationId xmlns:a16="http://schemas.microsoft.com/office/drawing/2014/main" id="{BDE72C80-EC34-4417-9B04-31F315795DD3}"/>
            </a:ext>
          </a:extLst>
        </xdr:cNvPr>
        <xdr:cNvSpPr txBox="1"/>
      </xdr:nvSpPr>
      <xdr:spPr>
        <a:xfrm>
          <a:off x="419100" y="270827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8" name="テキスト ボックス 37">
          <a:extLst>
            <a:ext uri="{FF2B5EF4-FFF2-40B4-BE49-F238E27FC236}">
              <a16:creationId xmlns:a16="http://schemas.microsoft.com/office/drawing/2014/main" id="{69545232-3BE6-4CC1-861A-8B7FA2E466BA}"/>
            </a:ext>
          </a:extLst>
        </xdr:cNvPr>
        <xdr:cNvSpPr txBox="1"/>
      </xdr:nvSpPr>
      <xdr:spPr>
        <a:xfrm>
          <a:off x="419100" y="294322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9" name="テキスト ボックス 38">
          <a:extLst>
            <a:ext uri="{FF2B5EF4-FFF2-40B4-BE49-F238E27FC236}">
              <a16:creationId xmlns:a16="http://schemas.microsoft.com/office/drawing/2014/main" id="{259D584A-1E12-408A-B4AA-44BD0FA3ED87}"/>
            </a:ext>
          </a:extLst>
        </xdr:cNvPr>
        <xdr:cNvSpPr txBox="1"/>
      </xdr:nvSpPr>
      <xdr:spPr>
        <a:xfrm>
          <a:off x="419100" y="31718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0" name="テキスト ボックス 39">
          <a:extLst>
            <a:ext uri="{FF2B5EF4-FFF2-40B4-BE49-F238E27FC236}">
              <a16:creationId xmlns:a16="http://schemas.microsoft.com/office/drawing/2014/main" id="{18885D42-2345-4D2C-9934-01DCCA499588}"/>
            </a:ext>
          </a:extLst>
        </xdr:cNvPr>
        <xdr:cNvSpPr txBox="1"/>
      </xdr:nvSpPr>
      <xdr:spPr>
        <a:xfrm>
          <a:off x="419100" y="340677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1" name="テキスト ボックス 40">
          <a:extLst>
            <a:ext uri="{FF2B5EF4-FFF2-40B4-BE49-F238E27FC236}">
              <a16:creationId xmlns:a16="http://schemas.microsoft.com/office/drawing/2014/main" id="{31AA4BC9-9018-4EA4-9155-CF571B1FAC61}"/>
            </a:ext>
          </a:extLst>
        </xdr:cNvPr>
        <xdr:cNvSpPr txBox="1"/>
      </xdr:nvSpPr>
      <xdr:spPr>
        <a:xfrm>
          <a:off x="419100" y="364172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2" name="正方形/長方形 41">
          <a:extLst>
            <a:ext uri="{FF2B5EF4-FFF2-40B4-BE49-F238E27FC236}">
              <a16:creationId xmlns:a16="http://schemas.microsoft.com/office/drawing/2014/main" id="{02300F19-9CCD-416B-8699-BFE504669E1B}"/>
            </a:ext>
          </a:extLst>
        </xdr:cNvPr>
        <xdr:cNvSpPr/>
      </xdr:nvSpPr>
      <xdr:spPr>
        <a:xfrm>
          <a:off x="1152525" y="4143375"/>
          <a:ext cx="3822700" cy="3111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3" name="正方形/長方形 42">
          <a:extLst>
            <a:ext uri="{FF2B5EF4-FFF2-40B4-BE49-F238E27FC236}">
              <a16:creationId xmlns:a16="http://schemas.microsoft.com/office/drawing/2014/main" id="{11F8875E-DB64-4AA9-AE86-C53D71C56AFC}"/>
            </a:ext>
          </a:extLst>
        </xdr:cNvPr>
        <xdr:cNvSpPr/>
      </xdr:nvSpPr>
      <xdr:spPr>
        <a:xfrm>
          <a:off x="1811514" y="4507167"/>
          <a:ext cx="1552221" cy="2630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19</xdr:col>
      <xdr:colOff>97287</xdr:colOff>
      <xdr:row>22</xdr:row>
      <xdr:rowOff>64546</xdr:rowOff>
    </xdr:from>
    <xdr:to>
      <xdr:col>22</xdr:col>
      <xdr:colOff>10663</xdr:colOff>
      <xdr:row>24</xdr:row>
      <xdr:rowOff>30705</xdr:rowOff>
    </xdr:to>
    <xdr:sp macro="" textlink="">
      <xdr:nvSpPr>
        <xdr:cNvPr id="44" name="正方形/長方形 43">
          <a:extLst>
            <a:ext uri="{FF2B5EF4-FFF2-40B4-BE49-F238E27FC236}">
              <a16:creationId xmlns:a16="http://schemas.microsoft.com/office/drawing/2014/main" id="{14734E1A-D2CD-4D2D-A844-AB739284DD20}"/>
            </a:ext>
          </a:extLst>
        </xdr:cNvPr>
        <xdr:cNvSpPr/>
      </xdr:nvSpPr>
      <xdr:spPr>
        <a:xfrm>
          <a:off x="3627887" y="4490496"/>
          <a:ext cx="427726" cy="2963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 ]</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5" name="正方形/長方形 44">
          <a:extLst>
            <a:ext uri="{FF2B5EF4-FFF2-40B4-BE49-F238E27FC236}">
              <a16:creationId xmlns:a16="http://schemas.microsoft.com/office/drawing/2014/main" id="{78450A68-697F-4081-86A8-B45A10B0268F}"/>
            </a:ext>
          </a:extLst>
        </xdr:cNvPr>
        <xdr:cNvSpPr/>
      </xdr:nvSpPr>
      <xdr:spPr>
        <a:xfrm>
          <a:off x="492442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6" name="正方形/長方形 45">
          <a:extLst>
            <a:ext uri="{FF2B5EF4-FFF2-40B4-BE49-F238E27FC236}">
              <a16:creationId xmlns:a16="http://schemas.microsoft.com/office/drawing/2014/main" id="{465E5E51-64EF-4173-92D1-913D2274D084}"/>
            </a:ext>
          </a:extLst>
        </xdr:cNvPr>
        <xdr:cNvSpPr/>
      </xdr:nvSpPr>
      <xdr:spPr>
        <a:xfrm>
          <a:off x="492442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7" name="正方形/長方形 46">
          <a:extLst>
            <a:ext uri="{FF2B5EF4-FFF2-40B4-BE49-F238E27FC236}">
              <a16:creationId xmlns:a16="http://schemas.microsoft.com/office/drawing/2014/main" id="{B134ECF5-2603-402B-AE3C-61EA5F7FEDF1}"/>
            </a:ext>
          </a:extLst>
        </xdr:cNvPr>
        <xdr:cNvSpPr/>
      </xdr:nvSpPr>
      <xdr:spPr>
        <a:xfrm>
          <a:off x="629602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8" name="正方形/長方形 47">
          <a:extLst>
            <a:ext uri="{FF2B5EF4-FFF2-40B4-BE49-F238E27FC236}">
              <a16:creationId xmlns:a16="http://schemas.microsoft.com/office/drawing/2014/main" id="{77D099F2-812A-4D60-A91B-22BA2D0644F6}"/>
            </a:ext>
          </a:extLst>
        </xdr:cNvPr>
        <xdr:cNvSpPr/>
      </xdr:nvSpPr>
      <xdr:spPr>
        <a:xfrm>
          <a:off x="629602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9" name="正方形/長方形 48">
          <a:extLst>
            <a:ext uri="{FF2B5EF4-FFF2-40B4-BE49-F238E27FC236}">
              <a16:creationId xmlns:a16="http://schemas.microsoft.com/office/drawing/2014/main" id="{6AE81601-A6D0-4A25-B0ED-67716B36345E}"/>
            </a:ext>
          </a:extLst>
        </xdr:cNvPr>
        <xdr:cNvSpPr/>
      </xdr:nvSpPr>
      <xdr:spPr>
        <a:xfrm>
          <a:off x="779462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0" name="正方形/長方形 49">
          <a:extLst>
            <a:ext uri="{FF2B5EF4-FFF2-40B4-BE49-F238E27FC236}">
              <a16:creationId xmlns:a16="http://schemas.microsoft.com/office/drawing/2014/main" id="{6E129489-A199-4F88-801C-40C74503976E}"/>
            </a:ext>
          </a:extLst>
        </xdr:cNvPr>
        <xdr:cNvSpPr/>
      </xdr:nvSpPr>
      <xdr:spPr>
        <a:xfrm>
          <a:off x="779462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1" name="正方形/長方形 50">
          <a:extLst>
            <a:ext uri="{FF2B5EF4-FFF2-40B4-BE49-F238E27FC236}">
              <a16:creationId xmlns:a16="http://schemas.microsoft.com/office/drawing/2014/main" id="{04D1EFFB-701D-4091-B376-F71A567E92AC}"/>
            </a:ext>
          </a:extLst>
        </xdr:cNvPr>
        <xdr:cNvSpPr/>
      </xdr:nvSpPr>
      <xdr:spPr>
        <a:xfrm>
          <a:off x="1152525" y="4822825"/>
          <a:ext cx="3822700" cy="2076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2" name="正方形/長方形 51">
          <a:extLst>
            <a:ext uri="{FF2B5EF4-FFF2-40B4-BE49-F238E27FC236}">
              <a16:creationId xmlns:a16="http://schemas.microsoft.com/office/drawing/2014/main" id="{30ADD387-4BFD-48FE-8223-A1B0646DF155}"/>
            </a:ext>
          </a:extLst>
        </xdr:cNvPr>
        <xdr:cNvSpPr/>
      </xdr:nvSpPr>
      <xdr:spPr>
        <a:xfrm>
          <a:off x="5222875" y="4822825"/>
          <a:ext cx="4286250" cy="2076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3" name="正方形/長方形 52">
          <a:extLst>
            <a:ext uri="{FF2B5EF4-FFF2-40B4-BE49-F238E27FC236}">
              <a16:creationId xmlns:a16="http://schemas.microsoft.com/office/drawing/2014/main" id="{AC90B936-29E9-40EA-A8D3-B4A3C0D2B54F}"/>
            </a:ext>
          </a:extLst>
        </xdr:cNvPr>
        <xdr:cNvSpPr/>
      </xdr:nvSpPr>
      <xdr:spPr>
        <a:xfrm>
          <a:off x="5222875" y="4886325"/>
          <a:ext cx="41148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4" name="テキスト ボックス 53">
          <a:extLst>
            <a:ext uri="{FF2B5EF4-FFF2-40B4-BE49-F238E27FC236}">
              <a16:creationId xmlns:a16="http://schemas.microsoft.com/office/drawing/2014/main" id="{9A343152-59C6-4D83-8E7E-36834D76562E}"/>
            </a:ext>
          </a:extLst>
        </xdr:cNvPr>
        <xdr:cNvSpPr txBox="1"/>
      </xdr:nvSpPr>
      <xdr:spPr>
        <a:xfrm>
          <a:off x="5280025" y="5102225"/>
          <a:ext cx="4102100" cy="17145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baseline="0">
              <a:latin typeface="ＭＳ Ｐゴシック" panose="020B0600070205080204" pitchFamily="50" charset="-128"/>
              <a:ea typeface="ＭＳ Ｐゴシック" panose="020B0600070205080204" pitchFamily="50" charset="-128"/>
            </a:rPr>
            <a:t>　有形固定資産減価償却率は、類似団体より高い水準であるが、それぞれの公共施設等について個別施設計画を策定済みであり、当該計画に基づいた施設の維持管理を適切に進めている。</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5" name="テキスト ボックス 54">
          <a:extLst>
            <a:ext uri="{FF2B5EF4-FFF2-40B4-BE49-F238E27FC236}">
              <a16:creationId xmlns:a16="http://schemas.microsoft.com/office/drawing/2014/main" id="{D16C23DB-FAA4-435B-B47A-B6EF5C6ED4B5}"/>
            </a:ext>
          </a:extLst>
        </xdr:cNvPr>
        <xdr:cNvSpPr txBox="1"/>
      </xdr:nvSpPr>
      <xdr:spPr>
        <a:xfrm>
          <a:off x="1127125" y="46386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6" name="直線コネクタ 55">
          <a:extLst>
            <a:ext uri="{FF2B5EF4-FFF2-40B4-BE49-F238E27FC236}">
              <a16:creationId xmlns:a16="http://schemas.microsoft.com/office/drawing/2014/main" id="{CF9B533A-5D5F-4CE0-B64F-C3167C316D40}"/>
            </a:ext>
          </a:extLst>
        </xdr:cNvPr>
        <xdr:cNvCxnSpPr/>
      </xdr:nvCxnSpPr>
      <xdr:spPr>
        <a:xfrm>
          <a:off x="1152525" y="6899275"/>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7" name="テキスト ボックス 56">
          <a:extLst>
            <a:ext uri="{FF2B5EF4-FFF2-40B4-BE49-F238E27FC236}">
              <a16:creationId xmlns:a16="http://schemas.microsoft.com/office/drawing/2014/main" id="{EE4BC587-66E4-4BFE-AC98-86E4FEAEEE85}"/>
            </a:ext>
          </a:extLst>
        </xdr:cNvPr>
        <xdr:cNvSpPr txBox="1"/>
      </xdr:nvSpPr>
      <xdr:spPr>
        <a:xfrm>
          <a:off x="735486" y="681182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58" name="直線コネクタ 57">
          <a:extLst>
            <a:ext uri="{FF2B5EF4-FFF2-40B4-BE49-F238E27FC236}">
              <a16:creationId xmlns:a16="http://schemas.microsoft.com/office/drawing/2014/main" id="{B9407E1D-9FFA-4578-9D9E-2F6842794594}"/>
            </a:ext>
          </a:extLst>
        </xdr:cNvPr>
        <xdr:cNvCxnSpPr/>
      </xdr:nvCxnSpPr>
      <xdr:spPr>
        <a:xfrm>
          <a:off x="1152525" y="6603547"/>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59" name="テキスト ボックス 58">
          <a:extLst>
            <a:ext uri="{FF2B5EF4-FFF2-40B4-BE49-F238E27FC236}">
              <a16:creationId xmlns:a16="http://schemas.microsoft.com/office/drawing/2014/main" id="{1DFDF99A-A75B-4E22-A976-CC001BA38031}"/>
            </a:ext>
          </a:extLst>
        </xdr:cNvPr>
        <xdr:cNvSpPr txBox="1"/>
      </xdr:nvSpPr>
      <xdr:spPr>
        <a:xfrm>
          <a:off x="786781" y="651609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60" name="直線コネクタ 59">
          <a:extLst>
            <a:ext uri="{FF2B5EF4-FFF2-40B4-BE49-F238E27FC236}">
              <a16:creationId xmlns:a16="http://schemas.microsoft.com/office/drawing/2014/main" id="{FB8EB1C6-EB05-43B3-B97D-2BD44018166C}"/>
            </a:ext>
          </a:extLst>
        </xdr:cNvPr>
        <xdr:cNvCxnSpPr/>
      </xdr:nvCxnSpPr>
      <xdr:spPr>
        <a:xfrm>
          <a:off x="1152525" y="6307818"/>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61" name="テキスト ボックス 60">
          <a:extLst>
            <a:ext uri="{FF2B5EF4-FFF2-40B4-BE49-F238E27FC236}">
              <a16:creationId xmlns:a16="http://schemas.microsoft.com/office/drawing/2014/main" id="{6608066E-D55B-4EA7-8257-EE163AEF40FB}"/>
            </a:ext>
          </a:extLst>
        </xdr:cNvPr>
        <xdr:cNvSpPr txBox="1"/>
      </xdr:nvSpPr>
      <xdr:spPr>
        <a:xfrm>
          <a:off x="786781" y="622036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62" name="直線コネクタ 61">
          <a:extLst>
            <a:ext uri="{FF2B5EF4-FFF2-40B4-BE49-F238E27FC236}">
              <a16:creationId xmlns:a16="http://schemas.microsoft.com/office/drawing/2014/main" id="{5A5323D9-721F-44BF-81E2-B9BDF23F2084}"/>
            </a:ext>
          </a:extLst>
        </xdr:cNvPr>
        <xdr:cNvCxnSpPr/>
      </xdr:nvCxnSpPr>
      <xdr:spPr>
        <a:xfrm>
          <a:off x="1152525" y="6012089"/>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63" name="テキスト ボックス 62">
          <a:extLst>
            <a:ext uri="{FF2B5EF4-FFF2-40B4-BE49-F238E27FC236}">
              <a16:creationId xmlns:a16="http://schemas.microsoft.com/office/drawing/2014/main" id="{1321A2B0-F8A5-49A2-8471-1D5BE8F48920}"/>
            </a:ext>
          </a:extLst>
        </xdr:cNvPr>
        <xdr:cNvSpPr txBox="1"/>
      </xdr:nvSpPr>
      <xdr:spPr>
        <a:xfrm>
          <a:off x="786781" y="5918288"/>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4" name="直線コネクタ 63">
          <a:extLst>
            <a:ext uri="{FF2B5EF4-FFF2-40B4-BE49-F238E27FC236}">
              <a16:creationId xmlns:a16="http://schemas.microsoft.com/office/drawing/2014/main" id="{FABDBA78-FB62-4817-A480-16F81690FF8C}"/>
            </a:ext>
          </a:extLst>
        </xdr:cNvPr>
        <xdr:cNvCxnSpPr/>
      </xdr:nvCxnSpPr>
      <xdr:spPr>
        <a:xfrm>
          <a:off x="1152525" y="5716361"/>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5" name="テキスト ボックス 64">
          <a:extLst>
            <a:ext uri="{FF2B5EF4-FFF2-40B4-BE49-F238E27FC236}">
              <a16:creationId xmlns:a16="http://schemas.microsoft.com/office/drawing/2014/main" id="{74E0F489-67FD-4430-BCFB-72E45755C653}"/>
            </a:ext>
          </a:extLst>
        </xdr:cNvPr>
        <xdr:cNvSpPr txBox="1"/>
      </xdr:nvSpPr>
      <xdr:spPr>
        <a:xfrm>
          <a:off x="786781" y="5622560"/>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66" name="直線コネクタ 65">
          <a:extLst>
            <a:ext uri="{FF2B5EF4-FFF2-40B4-BE49-F238E27FC236}">
              <a16:creationId xmlns:a16="http://schemas.microsoft.com/office/drawing/2014/main" id="{6298E1D9-CCC1-40F3-9F69-E37515F7AF6A}"/>
            </a:ext>
          </a:extLst>
        </xdr:cNvPr>
        <xdr:cNvCxnSpPr/>
      </xdr:nvCxnSpPr>
      <xdr:spPr>
        <a:xfrm>
          <a:off x="1152525" y="5414282"/>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67" name="テキスト ボックス 66">
          <a:extLst>
            <a:ext uri="{FF2B5EF4-FFF2-40B4-BE49-F238E27FC236}">
              <a16:creationId xmlns:a16="http://schemas.microsoft.com/office/drawing/2014/main" id="{7E2DAEE1-5502-4C4E-BDDC-AE42187CABDF}"/>
            </a:ext>
          </a:extLst>
        </xdr:cNvPr>
        <xdr:cNvSpPr txBox="1"/>
      </xdr:nvSpPr>
      <xdr:spPr>
        <a:xfrm>
          <a:off x="786781" y="532683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68" name="直線コネクタ 67">
          <a:extLst>
            <a:ext uri="{FF2B5EF4-FFF2-40B4-BE49-F238E27FC236}">
              <a16:creationId xmlns:a16="http://schemas.microsoft.com/office/drawing/2014/main" id="{07CDD6AA-E4BB-48CC-9DAA-9D5A635F76A1}"/>
            </a:ext>
          </a:extLst>
        </xdr:cNvPr>
        <xdr:cNvCxnSpPr/>
      </xdr:nvCxnSpPr>
      <xdr:spPr>
        <a:xfrm>
          <a:off x="1152525" y="5118553"/>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69" name="テキスト ボックス 68">
          <a:extLst>
            <a:ext uri="{FF2B5EF4-FFF2-40B4-BE49-F238E27FC236}">
              <a16:creationId xmlns:a16="http://schemas.microsoft.com/office/drawing/2014/main" id="{7D9AF9FD-0531-464D-9615-91ECE9C3581A}"/>
            </a:ext>
          </a:extLst>
        </xdr:cNvPr>
        <xdr:cNvSpPr txBox="1"/>
      </xdr:nvSpPr>
      <xdr:spPr>
        <a:xfrm>
          <a:off x="786781" y="503110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0" name="直線コネクタ 69">
          <a:extLst>
            <a:ext uri="{FF2B5EF4-FFF2-40B4-BE49-F238E27FC236}">
              <a16:creationId xmlns:a16="http://schemas.microsoft.com/office/drawing/2014/main" id="{E2D65927-1A2E-43B1-B1F8-E47A79B3995D}"/>
            </a:ext>
          </a:extLst>
        </xdr:cNvPr>
        <xdr:cNvCxnSpPr/>
      </xdr:nvCxnSpPr>
      <xdr:spPr>
        <a:xfrm>
          <a:off x="1152525" y="4822825"/>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1" name="テキスト ボックス 70">
          <a:extLst>
            <a:ext uri="{FF2B5EF4-FFF2-40B4-BE49-F238E27FC236}">
              <a16:creationId xmlns:a16="http://schemas.microsoft.com/office/drawing/2014/main" id="{F20381F3-FDC2-4E8C-9067-B16DE8C59E9C}"/>
            </a:ext>
          </a:extLst>
        </xdr:cNvPr>
        <xdr:cNvSpPr txBox="1"/>
      </xdr:nvSpPr>
      <xdr:spPr>
        <a:xfrm>
          <a:off x="786781" y="47353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2" name="有形固定資産減価償却率グラフ枠">
          <a:extLst>
            <a:ext uri="{FF2B5EF4-FFF2-40B4-BE49-F238E27FC236}">
              <a16:creationId xmlns:a16="http://schemas.microsoft.com/office/drawing/2014/main" id="{E5AD6321-A576-4BA3-8280-165C9FA3FFFA}"/>
            </a:ext>
          </a:extLst>
        </xdr:cNvPr>
        <xdr:cNvSpPr/>
      </xdr:nvSpPr>
      <xdr:spPr>
        <a:xfrm>
          <a:off x="1152525" y="4822825"/>
          <a:ext cx="3822700" cy="2076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25</xdr:row>
      <xdr:rowOff>129631</xdr:rowOff>
    </xdr:from>
    <xdr:to>
      <xdr:col>23</xdr:col>
      <xdr:colOff>85090</xdr:colOff>
      <xdr:row>34</xdr:row>
      <xdr:rowOff>119471</xdr:rowOff>
    </xdr:to>
    <xdr:cxnSp macro="">
      <xdr:nvCxnSpPr>
        <xdr:cNvPr id="73" name="直線コネクタ 72">
          <a:extLst>
            <a:ext uri="{FF2B5EF4-FFF2-40B4-BE49-F238E27FC236}">
              <a16:creationId xmlns:a16="http://schemas.microsoft.com/office/drawing/2014/main" id="{3465B5DB-A67A-4C48-85F0-F049A5C4C931}"/>
            </a:ext>
          </a:extLst>
        </xdr:cNvPr>
        <xdr:cNvCxnSpPr/>
      </xdr:nvCxnSpPr>
      <xdr:spPr>
        <a:xfrm flipV="1">
          <a:off x="4300220" y="5050881"/>
          <a:ext cx="1270" cy="14757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123298</xdr:rowOff>
    </xdr:from>
    <xdr:ext cx="405111" cy="259045"/>
    <xdr:sp macro="" textlink="">
      <xdr:nvSpPr>
        <xdr:cNvPr id="74" name="有形固定資産減価償却率最小値テキスト">
          <a:extLst>
            <a:ext uri="{FF2B5EF4-FFF2-40B4-BE49-F238E27FC236}">
              <a16:creationId xmlns:a16="http://schemas.microsoft.com/office/drawing/2014/main" id="{CC70E698-CF5A-4BCC-9415-A50D63159577}"/>
            </a:ext>
          </a:extLst>
        </xdr:cNvPr>
        <xdr:cNvSpPr txBox="1"/>
      </xdr:nvSpPr>
      <xdr:spPr>
        <a:xfrm>
          <a:off x="4352925" y="65304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119471</xdr:rowOff>
    </xdr:from>
    <xdr:to>
      <xdr:col>23</xdr:col>
      <xdr:colOff>174625</xdr:colOff>
      <xdr:row>34</xdr:row>
      <xdr:rowOff>119471</xdr:rowOff>
    </xdr:to>
    <xdr:cxnSp macro="">
      <xdr:nvCxnSpPr>
        <xdr:cNvPr id="75" name="直線コネクタ 74">
          <a:extLst>
            <a:ext uri="{FF2B5EF4-FFF2-40B4-BE49-F238E27FC236}">
              <a16:creationId xmlns:a16="http://schemas.microsoft.com/office/drawing/2014/main" id="{EF2DDF93-8821-4706-AA26-4C95EA5DF1AD}"/>
            </a:ext>
          </a:extLst>
        </xdr:cNvPr>
        <xdr:cNvCxnSpPr/>
      </xdr:nvCxnSpPr>
      <xdr:spPr>
        <a:xfrm>
          <a:off x="4213225" y="6526621"/>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76308</xdr:rowOff>
    </xdr:from>
    <xdr:ext cx="405111" cy="259045"/>
    <xdr:sp macro="" textlink="">
      <xdr:nvSpPr>
        <xdr:cNvPr id="76" name="有形固定資産減価償却率最大値テキスト">
          <a:extLst>
            <a:ext uri="{FF2B5EF4-FFF2-40B4-BE49-F238E27FC236}">
              <a16:creationId xmlns:a16="http://schemas.microsoft.com/office/drawing/2014/main" id="{0CAB27EE-3835-435B-81C9-EFB12E749887}"/>
            </a:ext>
          </a:extLst>
        </xdr:cNvPr>
        <xdr:cNvSpPr txBox="1"/>
      </xdr:nvSpPr>
      <xdr:spPr>
        <a:xfrm>
          <a:off x="4352925" y="48324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25</xdr:row>
      <xdr:rowOff>129631</xdr:rowOff>
    </xdr:from>
    <xdr:to>
      <xdr:col>23</xdr:col>
      <xdr:colOff>174625</xdr:colOff>
      <xdr:row>25</xdr:row>
      <xdr:rowOff>129631</xdr:rowOff>
    </xdr:to>
    <xdr:cxnSp macro="">
      <xdr:nvCxnSpPr>
        <xdr:cNvPr id="77" name="直線コネクタ 76">
          <a:extLst>
            <a:ext uri="{FF2B5EF4-FFF2-40B4-BE49-F238E27FC236}">
              <a16:creationId xmlns:a16="http://schemas.microsoft.com/office/drawing/2014/main" id="{1E9B52F8-9FB3-4C56-BA4D-A2493B74EBB2}"/>
            </a:ext>
          </a:extLst>
        </xdr:cNvPr>
        <xdr:cNvCxnSpPr/>
      </xdr:nvCxnSpPr>
      <xdr:spPr>
        <a:xfrm>
          <a:off x="4213225" y="5050881"/>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94451</xdr:rowOff>
    </xdr:from>
    <xdr:ext cx="405111" cy="259045"/>
    <xdr:sp macro="" textlink="">
      <xdr:nvSpPr>
        <xdr:cNvPr id="78" name="有形固定資産減価償却率平均値テキスト">
          <a:extLst>
            <a:ext uri="{FF2B5EF4-FFF2-40B4-BE49-F238E27FC236}">
              <a16:creationId xmlns:a16="http://schemas.microsoft.com/office/drawing/2014/main" id="{5937787E-B03A-40AC-B3CD-743584AF4F2A}"/>
            </a:ext>
          </a:extLst>
        </xdr:cNvPr>
        <xdr:cNvSpPr txBox="1"/>
      </xdr:nvSpPr>
      <xdr:spPr>
        <a:xfrm>
          <a:off x="4352925" y="584120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116024</xdr:rowOff>
    </xdr:from>
    <xdr:to>
      <xdr:col>23</xdr:col>
      <xdr:colOff>136525</xdr:colOff>
      <xdr:row>31</xdr:row>
      <xdr:rowOff>46174</xdr:rowOff>
    </xdr:to>
    <xdr:sp macro="" textlink="">
      <xdr:nvSpPr>
        <xdr:cNvPr id="79" name="フローチャート: 判断 78">
          <a:extLst>
            <a:ext uri="{FF2B5EF4-FFF2-40B4-BE49-F238E27FC236}">
              <a16:creationId xmlns:a16="http://schemas.microsoft.com/office/drawing/2014/main" id="{26095BD8-3650-4AA9-87D0-DFDF5CDD2242}"/>
            </a:ext>
          </a:extLst>
        </xdr:cNvPr>
        <xdr:cNvSpPr/>
      </xdr:nvSpPr>
      <xdr:spPr>
        <a:xfrm>
          <a:off x="4251325" y="586277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94433</xdr:rowOff>
    </xdr:from>
    <xdr:to>
      <xdr:col>19</xdr:col>
      <xdr:colOff>187325</xdr:colOff>
      <xdr:row>31</xdr:row>
      <xdr:rowOff>24583</xdr:rowOff>
    </xdr:to>
    <xdr:sp macro="" textlink="">
      <xdr:nvSpPr>
        <xdr:cNvPr id="80" name="フローチャート: 判断 79">
          <a:extLst>
            <a:ext uri="{FF2B5EF4-FFF2-40B4-BE49-F238E27FC236}">
              <a16:creationId xmlns:a16="http://schemas.microsoft.com/office/drawing/2014/main" id="{0350915B-0054-4159-9A65-CE076A459812}"/>
            </a:ext>
          </a:extLst>
        </xdr:cNvPr>
        <xdr:cNvSpPr/>
      </xdr:nvSpPr>
      <xdr:spPr>
        <a:xfrm>
          <a:off x="3616325" y="5841183"/>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23495</xdr:rowOff>
    </xdr:from>
    <xdr:to>
      <xdr:col>15</xdr:col>
      <xdr:colOff>187325</xdr:colOff>
      <xdr:row>30</xdr:row>
      <xdr:rowOff>125095</xdr:rowOff>
    </xdr:to>
    <xdr:sp macro="" textlink="">
      <xdr:nvSpPr>
        <xdr:cNvPr id="81" name="フローチャート: 判断 80">
          <a:extLst>
            <a:ext uri="{FF2B5EF4-FFF2-40B4-BE49-F238E27FC236}">
              <a16:creationId xmlns:a16="http://schemas.microsoft.com/office/drawing/2014/main" id="{AAB30A44-142B-49B5-A991-AEB9B700743F}"/>
            </a:ext>
          </a:extLst>
        </xdr:cNvPr>
        <xdr:cNvSpPr/>
      </xdr:nvSpPr>
      <xdr:spPr>
        <a:xfrm>
          <a:off x="2930525" y="577024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151765</xdr:rowOff>
    </xdr:from>
    <xdr:to>
      <xdr:col>11</xdr:col>
      <xdr:colOff>187325</xdr:colOff>
      <xdr:row>30</xdr:row>
      <xdr:rowOff>81915</xdr:rowOff>
    </xdr:to>
    <xdr:sp macro="" textlink="">
      <xdr:nvSpPr>
        <xdr:cNvPr id="82" name="フローチャート: 判断 81">
          <a:extLst>
            <a:ext uri="{FF2B5EF4-FFF2-40B4-BE49-F238E27FC236}">
              <a16:creationId xmlns:a16="http://schemas.microsoft.com/office/drawing/2014/main" id="{6962D752-0CCC-44EC-8ADD-269B6A7F8FFD}"/>
            </a:ext>
          </a:extLst>
        </xdr:cNvPr>
        <xdr:cNvSpPr/>
      </xdr:nvSpPr>
      <xdr:spPr>
        <a:xfrm>
          <a:off x="2244725" y="573341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114753</xdr:rowOff>
    </xdr:from>
    <xdr:to>
      <xdr:col>7</xdr:col>
      <xdr:colOff>187325</xdr:colOff>
      <xdr:row>30</xdr:row>
      <xdr:rowOff>44903</xdr:rowOff>
    </xdr:to>
    <xdr:sp macro="" textlink="">
      <xdr:nvSpPr>
        <xdr:cNvPr id="83" name="フローチャート: 判断 82">
          <a:extLst>
            <a:ext uri="{FF2B5EF4-FFF2-40B4-BE49-F238E27FC236}">
              <a16:creationId xmlns:a16="http://schemas.microsoft.com/office/drawing/2014/main" id="{A826B52D-2BE3-4505-90E7-63A5084B0B48}"/>
            </a:ext>
          </a:extLst>
        </xdr:cNvPr>
        <xdr:cNvSpPr/>
      </xdr:nvSpPr>
      <xdr:spPr>
        <a:xfrm>
          <a:off x="1558925" y="5696403"/>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4" name="テキスト ボックス 83">
          <a:extLst>
            <a:ext uri="{FF2B5EF4-FFF2-40B4-BE49-F238E27FC236}">
              <a16:creationId xmlns:a16="http://schemas.microsoft.com/office/drawing/2014/main" id="{7DA43AC8-753B-4603-8898-0D85F0B3BCD9}"/>
            </a:ext>
          </a:extLst>
        </xdr:cNvPr>
        <xdr:cNvSpPr txBox="1"/>
      </xdr:nvSpPr>
      <xdr:spPr>
        <a:xfrm>
          <a:off x="414337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5" name="テキスト ボックス 84">
          <a:extLst>
            <a:ext uri="{FF2B5EF4-FFF2-40B4-BE49-F238E27FC236}">
              <a16:creationId xmlns:a16="http://schemas.microsoft.com/office/drawing/2014/main" id="{C8C1342F-E2F1-4C29-9509-26DC1CE19612}"/>
            </a:ext>
          </a:extLst>
        </xdr:cNvPr>
        <xdr:cNvSpPr txBox="1"/>
      </xdr:nvSpPr>
      <xdr:spPr>
        <a:xfrm>
          <a:off x="350837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D5F0DE15-2437-4CD0-9FE4-B92F06E6F9FC}"/>
            </a:ext>
          </a:extLst>
        </xdr:cNvPr>
        <xdr:cNvSpPr txBox="1"/>
      </xdr:nvSpPr>
      <xdr:spPr>
        <a:xfrm>
          <a:off x="282257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2DD95961-7567-4E6B-9BB0-907D56B3739F}"/>
            </a:ext>
          </a:extLst>
        </xdr:cNvPr>
        <xdr:cNvSpPr txBox="1"/>
      </xdr:nvSpPr>
      <xdr:spPr>
        <a:xfrm>
          <a:off x="213677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6450B1B5-C7D4-47A3-B590-D8120BFEADA5}"/>
            </a:ext>
          </a:extLst>
        </xdr:cNvPr>
        <xdr:cNvSpPr txBox="1"/>
      </xdr:nvSpPr>
      <xdr:spPr>
        <a:xfrm>
          <a:off x="145097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31</xdr:row>
      <xdr:rowOff>89535</xdr:rowOff>
    </xdr:from>
    <xdr:to>
      <xdr:col>19</xdr:col>
      <xdr:colOff>187325</xdr:colOff>
      <xdr:row>32</xdr:row>
      <xdr:rowOff>19685</xdr:rowOff>
    </xdr:to>
    <xdr:sp macro="" textlink="">
      <xdr:nvSpPr>
        <xdr:cNvPr id="89" name="楕円 88">
          <a:extLst>
            <a:ext uri="{FF2B5EF4-FFF2-40B4-BE49-F238E27FC236}">
              <a16:creationId xmlns:a16="http://schemas.microsoft.com/office/drawing/2014/main" id="{35A947FC-DE48-4AA6-8ACC-ECE55FCF7C49}"/>
            </a:ext>
          </a:extLst>
        </xdr:cNvPr>
        <xdr:cNvSpPr/>
      </xdr:nvSpPr>
      <xdr:spPr>
        <a:xfrm>
          <a:off x="3616325" y="600138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111769</xdr:colOff>
      <xdr:row>29</xdr:row>
      <xdr:rowOff>41110</xdr:rowOff>
    </xdr:from>
    <xdr:ext cx="405111" cy="259045"/>
    <xdr:sp macro="" textlink="">
      <xdr:nvSpPr>
        <xdr:cNvPr id="90" name="n_1aveValue有形固定資産減価償却率">
          <a:extLst>
            <a:ext uri="{FF2B5EF4-FFF2-40B4-BE49-F238E27FC236}">
              <a16:creationId xmlns:a16="http://schemas.microsoft.com/office/drawing/2014/main" id="{2D1C0373-158A-4FB2-8234-905525177109}"/>
            </a:ext>
          </a:extLst>
        </xdr:cNvPr>
        <xdr:cNvSpPr txBox="1"/>
      </xdr:nvSpPr>
      <xdr:spPr>
        <a:xfrm>
          <a:off x="3470919" y="56227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141622</xdr:rowOff>
    </xdr:from>
    <xdr:ext cx="405111" cy="259045"/>
    <xdr:sp macro="" textlink="">
      <xdr:nvSpPr>
        <xdr:cNvPr id="91" name="n_2aveValue有形固定資産減価償却率">
          <a:extLst>
            <a:ext uri="{FF2B5EF4-FFF2-40B4-BE49-F238E27FC236}">
              <a16:creationId xmlns:a16="http://schemas.microsoft.com/office/drawing/2014/main" id="{CC308EEA-E320-4CA6-8BE6-81315FEB05DB}"/>
            </a:ext>
          </a:extLst>
        </xdr:cNvPr>
        <xdr:cNvSpPr txBox="1"/>
      </xdr:nvSpPr>
      <xdr:spPr>
        <a:xfrm>
          <a:off x="2797819" y="5558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98442</xdr:rowOff>
    </xdr:from>
    <xdr:ext cx="405111" cy="259045"/>
    <xdr:sp macro="" textlink="">
      <xdr:nvSpPr>
        <xdr:cNvPr id="92" name="n_3aveValue有形固定資産減価償却率">
          <a:extLst>
            <a:ext uri="{FF2B5EF4-FFF2-40B4-BE49-F238E27FC236}">
              <a16:creationId xmlns:a16="http://schemas.microsoft.com/office/drawing/2014/main" id="{490875FA-C060-4272-A27C-FC57A440808C}"/>
            </a:ext>
          </a:extLst>
        </xdr:cNvPr>
        <xdr:cNvSpPr txBox="1"/>
      </xdr:nvSpPr>
      <xdr:spPr>
        <a:xfrm>
          <a:off x="2112019" y="5514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61430</xdr:rowOff>
    </xdr:from>
    <xdr:ext cx="405111" cy="259045"/>
    <xdr:sp macro="" textlink="">
      <xdr:nvSpPr>
        <xdr:cNvPr id="93" name="n_4aveValue有形固定資産減価償却率">
          <a:extLst>
            <a:ext uri="{FF2B5EF4-FFF2-40B4-BE49-F238E27FC236}">
              <a16:creationId xmlns:a16="http://schemas.microsoft.com/office/drawing/2014/main" id="{F58374D9-9F88-4665-A477-3F15F02E8FD6}"/>
            </a:ext>
          </a:extLst>
        </xdr:cNvPr>
        <xdr:cNvSpPr txBox="1"/>
      </xdr:nvSpPr>
      <xdr:spPr>
        <a:xfrm>
          <a:off x="1426219" y="54779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32</xdr:row>
      <xdr:rowOff>10812</xdr:rowOff>
    </xdr:from>
    <xdr:ext cx="405111" cy="259045"/>
    <xdr:sp macro="" textlink="">
      <xdr:nvSpPr>
        <xdr:cNvPr id="94" name="n_1mainValue有形固定資産減価償却率">
          <a:extLst>
            <a:ext uri="{FF2B5EF4-FFF2-40B4-BE49-F238E27FC236}">
              <a16:creationId xmlns:a16="http://schemas.microsoft.com/office/drawing/2014/main" id="{A89F5D32-4EED-4A19-AECF-C187AF7249BC}"/>
            </a:ext>
          </a:extLst>
        </xdr:cNvPr>
        <xdr:cNvSpPr txBox="1"/>
      </xdr:nvSpPr>
      <xdr:spPr>
        <a:xfrm>
          <a:off x="3470919" y="6087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5" name="正方形/長方形 94">
          <a:extLst>
            <a:ext uri="{FF2B5EF4-FFF2-40B4-BE49-F238E27FC236}">
              <a16:creationId xmlns:a16="http://schemas.microsoft.com/office/drawing/2014/main" id="{F4C04BBD-9DE4-4703-85FC-FB5C3D4B0E97}"/>
            </a:ext>
          </a:extLst>
        </xdr:cNvPr>
        <xdr:cNvSpPr/>
      </xdr:nvSpPr>
      <xdr:spPr>
        <a:xfrm>
          <a:off x="10194925" y="4143375"/>
          <a:ext cx="3803650" cy="3111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96" name="正方形/長方形 95">
          <a:extLst>
            <a:ext uri="{FF2B5EF4-FFF2-40B4-BE49-F238E27FC236}">
              <a16:creationId xmlns:a16="http://schemas.microsoft.com/office/drawing/2014/main" id="{53CE1DE0-9F34-4B8E-AAA5-BBEEFCB10174}"/>
            </a:ext>
          </a:extLst>
        </xdr:cNvPr>
        <xdr:cNvSpPr/>
      </xdr:nvSpPr>
      <xdr:spPr>
        <a:xfrm>
          <a:off x="11150868" y="4507167"/>
          <a:ext cx="939264" cy="2630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97" name="正方形/長方形 96">
          <a:extLst>
            <a:ext uri="{FF2B5EF4-FFF2-40B4-BE49-F238E27FC236}">
              <a16:creationId xmlns:a16="http://schemas.microsoft.com/office/drawing/2014/main" id="{27179160-9CAA-4610-8457-B3F70D438286}"/>
            </a:ext>
          </a:extLst>
        </xdr:cNvPr>
        <xdr:cNvSpPr/>
      </xdr:nvSpPr>
      <xdr:spPr>
        <a:xfrm>
          <a:off x="12443365" y="4490496"/>
          <a:ext cx="862519" cy="2963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[ 283.8</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98" name="正方形/長方形 97">
          <a:extLst>
            <a:ext uri="{FF2B5EF4-FFF2-40B4-BE49-F238E27FC236}">
              <a16:creationId xmlns:a16="http://schemas.microsoft.com/office/drawing/2014/main" id="{62D3BB53-7E40-4EC4-9D2E-C92410868FDE}"/>
            </a:ext>
          </a:extLst>
        </xdr:cNvPr>
        <xdr:cNvSpPr/>
      </xdr:nvSpPr>
      <xdr:spPr>
        <a:xfrm>
          <a:off x="1396682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99" name="正方形/長方形 98">
          <a:extLst>
            <a:ext uri="{FF2B5EF4-FFF2-40B4-BE49-F238E27FC236}">
              <a16:creationId xmlns:a16="http://schemas.microsoft.com/office/drawing/2014/main" id="{011A35E4-2791-4001-9491-9944E855561C}"/>
            </a:ext>
          </a:extLst>
        </xdr:cNvPr>
        <xdr:cNvSpPr/>
      </xdr:nvSpPr>
      <xdr:spPr>
        <a:xfrm>
          <a:off x="1396682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0" name="正方形/長方形 99">
          <a:extLst>
            <a:ext uri="{FF2B5EF4-FFF2-40B4-BE49-F238E27FC236}">
              <a16:creationId xmlns:a16="http://schemas.microsoft.com/office/drawing/2014/main" id="{439BCD14-BEAB-4B48-BB11-7F7A06E1C061}"/>
            </a:ext>
          </a:extLst>
        </xdr:cNvPr>
        <xdr:cNvSpPr/>
      </xdr:nvSpPr>
      <xdr:spPr>
        <a:xfrm>
          <a:off x="1533842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1" name="正方形/長方形 100">
          <a:extLst>
            <a:ext uri="{FF2B5EF4-FFF2-40B4-BE49-F238E27FC236}">
              <a16:creationId xmlns:a16="http://schemas.microsoft.com/office/drawing/2014/main" id="{9769963B-DB48-4517-B9A5-CB74AABC334E}"/>
            </a:ext>
          </a:extLst>
        </xdr:cNvPr>
        <xdr:cNvSpPr/>
      </xdr:nvSpPr>
      <xdr:spPr>
        <a:xfrm>
          <a:off x="1533842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2" name="正方形/長方形 101">
          <a:extLst>
            <a:ext uri="{FF2B5EF4-FFF2-40B4-BE49-F238E27FC236}">
              <a16:creationId xmlns:a16="http://schemas.microsoft.com/office/drawing/2014/main" id="{60F92486-3BE7-44DB-9423-34A32B23DD03}"/>
            </a:ext>
          </a:extLst>
        </xdr:cNvPr>
        <xdr:cNvSpPr/>
      </xdr:nvSpPr>
      <xdr:spPr>
        <a:xfrm>
          <a:off x="1681797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3" name="正方形/長方形 102">
          <a:extLst>
            <a:ext uri="{FF2B5EF4-FFF2-40B4-BE49-F238E27FC236}">
              <a16:creationId xmlns:a16="http://schemas.microsoft.com/office/drawing/2014/main" id="{C25E4C80-AEBE-49F3-9B37-68E1D5C1916F}"/>
            </a:ext>
          </a:extLst>
        </xdr:cNvPr>
        <xdr:cNvSpPr/>
      </xdr:nvSpPr>
      <xdr:spPr>
        <a:xfrm>
          <a:off x="1681797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4" name="正方形/長方形 103">
          <a:extLst>
            <a:ext uri="{FF2B5EF4-FFF2-40B4-BE49-F238E27FC236}">
              <a16:creationId xmlns:a16="http://schemas.microsoft.com/office/drawing/2014/main" id="{25D0C4D9-6AAB-40AE-8878-C4BEB2C4F1C1}"/>
            </a:ext>
          </a:extLst>
        </xdr:cNvPr>
        <xdr:cNvSpPr/>
      </xdr:nvSpPr>
      <xdr:spPr>
        <a:xfrm>
          <a:off x="10194925" y="4822825"/>
          <a:ext cx="3803650" cy="2076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5" name="正方形/長方形 104">
          <a:extLst>
            <a:ext uri="{FF2B5EF4-FFF2-40B4-BE49-F238E27FC236}">
              <a16:creationId xmlns:a16="http://schemas.microsoft.com/office/drawing/2014/main" id="{854B9919-F543-4D54-A598-DDAFFABCEF1F}"/>
            </a:ext>
          </a:extLst>
        </xdr:cNvPr>
        <xdr:cNvSpPr/>
      </xdr:nvSpPr>
      <xdr:spPr>
        <a:xfrm>
          <a:off x="14246225" y="4822825"/>
          <a:ext cx="4286250" cy="2076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06" name="正方形/長方形 105">
          <a:extLst>
            <a:ext uri="{FF2B5EF4-FFF2-40B4-BE49-F238E27FC236}">
              <a16:creationId xmlns:a16="http://schemas.microsoft.com/office/drawing/2014/main" id="{635ED37B-86C3-49C1-A58B-7C55D727275F}"/>
            </a:ext>
          </a:extLst>
        </xdr:cNvPr>
        <xdr:cNvSpPr/>
      </xdr:nvSpPr>
      <xdr:spPr>
        <a:xfrm>
          <a:off x="14246225" y="4886325"/>
          <a:ext cx="41148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07" name="テキスト ボックス 106">
          <a:extLst>
            <a:ext uri="{FF2B5EF4-FFF2-40B4-BE49-F238E27FC236}">
              <a16:creationId xmlns:a16="http://schemas.microsoft.com/office/drawing/2014/main" id="{8037AC94-0BF7-4CFD-9F6F-7DBCA88E901B}"/>
            </a:ext>
          </a:extLst>
        </xdr:cNvPr>
        <xdr:cNvSpPr txBox="1"/>
      </xdr:nvSpPr>
      <xdr:spPr>
        <a:xfrm>
          <a:off x="14322425" y="5102225"/>
          <a:ext cx="4102100" cy="17145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債務償還比率は、全国平均及び県平均を下回っているが、令和５年度の数値と比較すると</a:t>
          </a:r>
          <a:r>
            <a:rPr kumimoji="1" lang="en-US" altLang="ja-JP" sz="1100">
              <a:latin typeface="ＭＳ Ｐゴシック" panose="020B0600070205080204" pitchFamily="50" charset="-128"/>
              <a:ea typeface="ＭＳ Ｐゴシック" panose="020B0600070205080204" pitchFamily="50" charset="-128"/>
            </a:rPr>
            <a:t>1.9%</a:t>
          </a:r>
          <a:r>
            <a:rPr kumimoji="1" lang="ja-JP" altLang="en-US" sz="1100">
              <a:latin typeface="ＭＳ Ｐゴシック" panose="020B0600070205080204" pitchFamily="50" charset="-128"/>
              <a:ea typeface="ＭＳ Ｐゴシック" panose="020B0600070205080204" pitchFamily="50" charset="-128"/>
            </a:rPr>
            <a:t>増となった。新規発行額を比較すると令和５年度の</a:t>
          </a:r>
          <a:r>
            <a:rPr kumimoji="1" lang="en-US" altLang="ja-JP" sz="1100">
              <a:latin typeface="ＭＳ Ｐゴシック" panose="020B0600070205080204" pitchFamily="50" charset="-128"/>
              <a:ea typeface="ＭＳ Ｐゴシック" panose="020B0600070205080204" pitchFamily="50" charset="-128"/>
            </a:rPr>
            <a:t>67,701</a:t>
          </a:r>
          <a:r>
            <a:rPr kumimoji="1" lang="ja-JP" altLang="en-US" sz="1100">
              <a:latin typeface="ＭＳ Ｐゴシック" panose="020B0600070205080204" pitchFamily="50" charset="-128"/>
              <a:ea typeface="ＭＳ Ｐゴシック" panose="020B0600070205080204" pitchFamily="50" charset="-128"/>
            </a:rPr>
            <a:t>千円に対し令和６年度は、</a:t>
          </a:r>
          <a:r>
            <a:rPr kumimoji="1" lang="en-US" altLang="ja-JP" sz="1100">
              <a:latin typeface="ＭＳ Ｐゴシック" panose="020B0600070205080204" pitchFamily="50" charset="-128"/>
              <a:ea typeface="ＭＳ Ｐゴシック" panose="020B0600070205080204" pitchFamily="50" charset="-128"/>
            </a:rPr>
            <a:t>147,519</a:t>
          </a:r>
          <a:r>
            <a:rPr kumimoji="1" lang="ja-JP" altLang="en-US" sz="1100">
              <a:latin typeface="ＭＳ Ｐゴシック" panose="020B0600070205080204" pitchFamily="50" charset="-128"/>
              <a:ea typeface="ＭＳ Ｐゴシック" panose="020B0600070205080204" pitchFamily="50" charset="-128"/>
            </a:rPr>
            <a:t>千円となり、</a:t>
          </a:r>
          <a:r>
            <a:rPr kumimoji="1" lang="en-US" altLang="ja-JP" sz="1100">
              <a:latin typeface="ＭＳ Ｐゴシック" panose="020B0600070205080204" pitchFamily="50" charset="-128"/>
              <a:ea typeface="ＭＳ Ｐゴシック" panose="020B0600070205080204" pitchFamily="50" charset="-128"/>
            </a:rPr>
            <a:t>79,818</a:t>
          </a:r>
          <a:r>
            <a:rPr kumimoji="1" lang="ja-JP" altLang="en-US" sz="1100">
              <a:latin typeface="ＭＳ Ｐゴシック" panose="020B0600070205080204" pitchFamily="50" charset="-128"/>
              <a:ea typeface="ＭＳ Ｐゴシック" panose="020B0600070205080204" pitchFamily="50" charset="-128"/>
            </a:rPr>
            <a:t>千円増加したことが理由として考えられる。</a:t>
          </a:r>
        </a:p>
      </xdr:txBody>
    </xdr:sp>
    <xdr:clientData/>
  </xdr:twoCellAnchor>
  <xdr:oneCellAnchor>
    <xdr:from>
      <xdr:col>57</xdr:col>
      <xdr:colOff>111125</xdr:colOff>
      <xdr:row>23</xdr:row>
      <xdr:rowOff>47625</xdr:rowOff>
    </xdr:from>
    <xdr:ext cx="349839" cy="225703"/>
    <xdr:sp macro="" textlink="">
      <xdr:nvSpPr>
        <xdr:cNvPr id="108" name="テキスト ボックス 107">
          <a:extLst>
            <a:ext uri="{FF2B5EF4-FFF2-40B4-BE49-F238E27FC236}">
              <a16:creationId xmlns:a16="http://schemas.microsoft.com/office/drawing/2014/main" id="{5057DF21-61BC-4CB9-B660-17F2F80ED4E5}"/>
            </a:ext>
          </a:extLst>
        </xdr:cNvPr>
        <xdr:cNvSpPr txBox="1"/>
      </xdr:nvSpPr>
      <xdr:spPr>
        <a:xfrm>
          <a:off x="10156825" y="46386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09" name="直線コネクタ 108">
          <a:extLst>
            <a:ext uri="{FF2B5EF4-FFF2-40B4-BE49-F238E27FC236}">
              <a16:creationId xmlns:a16="http://schemas.microsoft.com/office/drawing/2014/main" id="{7F1E70D6-8733-4AB3-800E-CC1C0FB2F52C}"/>
            </a:ext>
          </a:extLst>
        </xdr:cNvPr>
        <xdr:cNvCxnSpPr/>
      </xdr:nvCxnSpPr>
      <xdr:spPr>
        <a:xfrm>
          <a:off x="10194925" y="6899275"/>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0" name="テキスト ボックス 109">
          <a:extLst>
            <a:ext uri="{FF2B5EF4-FFF2-40B4-BE49-F238E27FC236}">
              <a16:creationId xmlns:a16="http://schemas.microsoft.com/office/drawing/2014/main" id="{55D4BC28-986D-4638-8C7E-7585C8D87EB4}"/>
            </a:ext>
          </a:extLst>
        </xdr:cNvPr>
        <xdr:cNvSpPr txBox="1"/>
      </xdr:nvSpPr>
      <xdr:spPr>
        <a:xfrm>
          <a:off x="9705751" y="681182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1" name="直線コネクタ 110">
          <a:extLst>
            <a:ext uri="{FF2B5EF4-FFF2-40B4-BE49-F238E27FC236}">
              <a16:creationId xmlns:a16="http://schemas.microsoft.com/office/drawing/2014/main" id="{ED8593D4-3D65-4F46-894C-982B564E19E8}"/>
            </a:ext>
          </a:extLst>
        </xdr:cNvPr>
        <xdr:cNvCxnSpPr/>
      </xdr:nvCxnSpPr>
      <xdr:spPr>
        <a:xfrm>
          <a:off x="10194925" y="6558492"/>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34</xdr:row>
      <xdr:rowOff>57541</xdr:rowOff>
    </xdr:from>
    <xdr:ext cx="410689" cy="225703"/>
    <xdr:sp macro="" textlink="">
      <xdr:nvSpPr>
        <xdr:cNvPr id="112" name="テキスト ボックス 111">
          <a:extLst>
            <a:ext uri="{FF2B5EF4-FFF2-40B4-BE49-F238E27FC236}">
              <a16:creationId xmlns:a16="http://schemas.microsoft.com/office/drawing/2014/main" id="{A711D201-88C0-41D4-A728-3BAA8865538C}"/>
            </a:ext>
          </a:extLst>
        </xdr:cNvPr>
        <xdr:cNvSpPr txBox="1"/>
      </xdr:nvSpPr>
      <xdr:spPr>
        <a:xfrm>
          <a:off x="9758836" y="646469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3" name="直線コネクタ 112">
          <a:extLst>
            <a:ext uri="{FF2B5EF4-FFF2-40B4-BE49-F238E27FC236}">
              <a16:creationId xmlns:a16="http://schemas.microsoft.com/office/drawing/2014/main" id="{5464B82C-37DE-42F0-B1D2-D08F646A2CCC}"/>
            </a:ext>
          </a:extLst>
        </xdr:cNvPr>
        <xdr:cNvCxnSpPr/>
      </xdr:nvCxnSpPr>
      <xdr:spPr>
        <a:xfrm>
          <a:off x="10194925" y="6211358"/>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14" name="テキスト ボックス 113">
          <a:extLst>
            <a:ext uri="{FF2B5EF4-FFF2-40B4-BE49-F238E27FC236}">
              <a16:creationId xmlns:a16="http://schemas.microsoft.com/office/drawing/2014/main" id="{797C7976-ABE9-4751-9BDA-010AF75A9E9A}"/>
            </a:ext>
          </a:extLst>
        </xdr:cNvPr>
        <xdr:cNvSpPr txBox="1"/>
      </xdr:nvSpPr>
      <xdr:spPr>
        <a:xfrm>
          <a:off x="9758836" y="611755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15" name="直線コネクタ 114">
          <a:extLst>
            <a:ext uri="{FF2B5EF4-FFF2-40B4-BE49-F238E27FC236}">
              <a16:creationId xmlns:a16="http://schemas.microsoft.com/office/drawing/2014/main" id="{2364EF4F-940D-47DC-ABBE-70DA0CB80E83}"/>
            </a:ext>
          </a:extLst>
        </xdr:cNvPr>
        <xdr:cNvCxnSpPr/>
      </xdr:nvCxnSpPr>
      <xdr:spPr>
        <a:xfrm>
          <a:off x="10194925" y="5864225"/>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16" name="テキスト ボックス 115">
          <a:extLst>
            <a:ext uri="{FF2B5EF4-FFF2-40B4-BE49-F238E27FC236}">
              <a16:creationId xmlns:a16="http://schemas.microsoft.com/office/drawing/2014/main" id="{563A5C99-5AF2-4135-8973-21BFE49E4282}"/>
            </a:ext>
          </a:extLst>
        </xdr:cNvPr>
        <xdr:cNvSpPr txBox="1"/>
      </xdr:nvSpPr>
      <xdr:spPr>
        <a:xfrm>
          <a:off x="9758836" y="577042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17" name="直線コネクタ 116">
          <a:extLst>
            <a:ext uri="{FF2B5EF4-FFF2-40B4-BE49-F238E27FC236}">
              <a16:creationId xmlns:a16="http://schemas.microsoft.com/office/drawing/2014/main" id="{3F8402A1-9F43-4E10-A802-9461E7858DB1}"/>
            </a:ext>
          </a:extLst>
        </xdr:cNvPr>
        <xdr:cNvCxnSpPr/>
      </xdr:nvCxnSpPr>
      <xdr:spPr>
        <a:xfrm>
          <a:off x="10194925" y="5517092"/>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18" name="テキスト ボックス 117">
          <a:extLst>
            <a:ext uri="{FF2B5EF4-FFF2-40B4-BE49-F238E27FC236}">
              <a16:creationId xmlns:a16="http://schemas.microsoft.com/office/drawing/2014/main" id="{8119899C-3CDB-42C7-B258-3F228F4AE1E3}"/>
            </a:ext>
          </a:extLst>
        </xdr:cNvPr>
        <xdr:cNvSpPr txBox="1"/>
      </xdr:nvSpPr>
      <xdr:spPr>
        <a:xfrm>
          <a:off x="9758836" y="542329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19" name="直線コネクタ 118">
          <a:extLst>
            <a:ext uri="{FF2B5EF4-FFF2-40B4-BE49-F238E27FC236}">
              <a16:creationId xmlns:a16="http://schemas.microsoft.com/office/drawing/2014/main" id="{1E6EF506-8BB5-4062-9639-42385CEA4662}"/>
            </a:ext>
          </a:extLst>
        </xdr:cNvPr>
        <xdr:cNvCxnSpPr/>
      </xdr:nvCxnSpPr>
      <xdr:spPr>
        <a:xfrm>
          <a:off x="10194925" y="5169958"/>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20" name="テキスト ボックス 119">
          <a:extLst>
            <a:ext uri="{FF2B5EF4-FFF2-40B4-BE49-F238E27FC236}">
              <a16:creationId xmlns:a16="http://schemas.microsoft.com/office/drawing/2014/main" id="{568E1F98-C334-4529-BE8B-D18D80C854F9}"/>
            </a:ext>
          </a:extLst>
        </xdr:cNvPr>
        <xdr:cNvSpPr txBox="1"/>
      </xdr:nvSpPr>
      <xdr:spPr>
        <a:xfrm>
          <a:off x="9861428" y="508250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1" name="直線コネクタ 120">
          <a:extLst>
            <a:ext uri="{FF2B5EF4-FFF2-40B4-BE49-F238E27FC236}">
              <a16:creationId xmlns:a16="http://schemas.microsoft.com/office/drawing/2014/main" id="{22D8DB99-6900-4569-A5F4-EB406A09EFCF}"/>
            </a:ext>
          </a:extLst>
        </xdr:cNvPr>
        <xdr:cNvCxnSpPr/>
      </xdr:nvCxnSpPr>
      <xdr:spPr>
        <a:xfrm>
          <a:off x="10194925" y="4822825"/>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2" name="債務償還比率グラフ枠">
          <a:extLst>
            <a:ext uri="{FF2B5EF4-FFF2-40B4-BE49-F238E27FC236}">
              <a16:creationId xmlns:a16="http://schemas.microsoft.com/office/drawing/2014/main" id="{70C2FC87-70FE-4CAF-9F55-6493387F4C4E}"/>
            </a:ext>
          </a:extLst>
        </xdr:cNvPr>
        <xdr:cNvSpPr/>
      </xdr:nvSpPr>
      <xdr:spPr>
        <a:xfrm>
          <a:off x="10194925" y="4822825"/>
          <a:ext cx="3803650" cy="2076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34</xdr:row>
      <xdr:rowOff>100425</xdr:rowOff>
    </xdr:to>
    <xdr:cxnSp macro="">
      <xdr:nvCxnSpPr>
        <xdr:cNvPr id="123" name="直線コネクタ 122">
          <a:extLst>
            <a:ext uri="{FF2B5EF4-FFF2-40B4-BE49-F238E27FC236}">
              <a16:creationId xmlns:a16="http://schemas.microsoft.com/office/drawing/2014/main" id="{B0D641F4-E4CF-40B0-AAD9-EDD22AF56553}"/>
            </a:ext>
          </a:extLst>
        </xdr:cNvPr>
        <xdr:cNvCxnSpPr/>
      </xdr:nvCxnSpPr>
      <xdr:spPr>
        <a:xfrm flipV="1">
          <a:off x="13323570" y="5169958"/>
          <a:ext cx="1269" cy="13376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104252</xdr:rowOff>
    </xdr:from>
    <xdr:ext cx="469744" cy="259045"/>
    <xdr:sp macro="" textlink="">
      <xdr:nvSpPr>
        <xdr:cNvPr id="124" name="債務償還比率最小値テキスト">
          <a:extLst>
            <a:ext uri="{FF2B5EF4-FFF2-40B4-BE49-F238E27FC236}">
              <a16:creationId xmlns:a16="http://schemas.microsoft.com/office/drawing/2014/main" id="{2D7D1760-2C12-444B-ADA7-15DBFC2D1CED}"/>
            </a:ext>
          </a:extLst>
        </xdr:cNvPr>
        <xdr:cNvSpPr txBox="1"/>
      </xdr:nvSpPr>
      <xdr:spPr>
        <a:xfrm>
          <a:off x="13376275" y="65114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100425</xdr:rowOff>
    </xdr:from>
    <xdr:to>
      <xdr:col>76</xdr:col>
      <xdr:colOff>111125</xdr:colOff>
      <xdr:row>34</xdr:row>
      <xdr:rowOff>100425</xdr:rowOff>
    </xdr:to>
    <xdr:cxnSp macro="">
      <xdr:nvCxnSpPr>
        <xdr:cNvPr id="125" name="直線コネクタ 124">
          <a:extLst>
            <a:ext uri="{FF2B5EF4-FFF2-40B4-BE49-F238E27FC236}">
              <a16:creationId xmlns:a16="http://schemas.microsoft.com/office/drawing/2014/main" id="{37F158FF-55F9-4618-8E9F-A39F026905F9}"/>
            </a:ext>
          </a:extLst>
        </xdr:cNvPr>
        <xdr:cNvCxnSpPr/>
      </xdr:nvCxnSpPr>
      <xdr:spPr>
        <a:xfrm>
          <a:off x="13255625" y="650757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26" name="債務償還比率最大値テキスト">
          <a:extLst>
            <a:ext uri="{FF2B5EF4-FFF2-40B4-BE49-F238E27FC236}">
              <a16:creationId xmlns:a16="http://schemas.microsoft.com/office/drawing/2014/main" id="{041DBD6F-65A1-436B-BDE6-323143CEAA7B}"/>
            </a:ext>
          </a:extLst>
        </xdr:cNvPr>
        <xdr:cNvSpPr txBox="1"/>
      </xdr:nvSpPr>
      <xdr:spPr>
        <a:xfrm>
          <a:off x="13376275" y="495153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27" name="直線コネクタ 126">
          <a:extLst>
            <a:ext uri="{FF2B5EF4-FFF2-40B4-BE49-F238E27FC236}">
              <a16:creationId xmlns:a16="http://schemas.microsoft.com/office/drawing/2014/main" id="{31893F2C-E313-41CB-B2A0-FAB439912E6C}"/>
            </a:ext>
          </a:extLst>
        </xdr:cNvPr>
        <xdr:cNvCxnSpPr/>
      </xdr:nvCxnSpPr>
      <xdr:spPr>
        <a:xfrm>
          <a:off x="13255625" y="516995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27</xdr:row>
      <xdr:rowOff>88092</xdr:rowOff>
    </xdr:from>
    <xdr:ext cx="469744" cy="259045"/>
    <xdr:sp macro="" textlink="">
      <xdr:nvSpPr>
        <xdr:cNvPr id="128" name="債務償還比率平均値テキスト">
          <a:extLst>
            <a:ext uri="{FF2B5EF4-FFF2-40B4-BE49-F238E27FC236}">
              <a16:creationId xmlns:a16="http://schemas.microsoft.com/office/drawing/2014/main" id="{ED12E0BA-335B-4D23-9517-C47894AD291D}"/>
            </a:ext>
          </a:extLst>
        </xdr:cNvPr>
        <xdr:cNvSpPr txBox="1"/>
      </xdr:nvSpPr>
      <xdr:spPr>
        <a:xfrm>
          <a:off x="13376275" y="533954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65215</xdr:rowOff>
    </xdr:from>
    <xdr:to>
      <xdr:col>76</xdr:col>
      <xdr:colOff>73025</xdr:colOff>
      <xdr:row>28</xdr:row>
      <xdr:rowOff>166815</xdr:rowOff>
    </xdr:to>
    <xdr:sp macro="" textlink="">
      <xdr:nvSpPr>
        <xdr:cNvPr id="129" name="フローチャート: 判断 128">
          <a:extLst>
            <a:ext uri="{FF2B5EF4-FFF2-40B4-BE49-F238E27FC236}">
              <a16:creationId xmlns:a16="http://schemas.microsoft.com/office/drawing/2014/main" id="{D6C9F6A2-123F-418C-98C4-FE0DBAB0E1F8}"/>
            </a:ext>
          </a:extLst>
        </xdr:cNvPr>
        <xdr:cNvSpPr/>
      </xdr:nvSpPr>
      <xdr:spPr>
        <a:xfrm>
          <a:off x="13293725" y="548176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56759</xdr:rowOff>
    </xdr:from>
    <xdr:to>
      <xdr:col>72</xdr:col>
      <xdr:colOff>123825</xdr:colOff>
      <xdr:row>28</xdr:row>
      <xdr:rowOff>158359</xdr:rowOff>
    </xdr:to>
    <xdr:sp macro="" textlink="">
      <xdr:nvSpPr>
        <xdr:cNvPr id="130" name="フローチャート: 判断 129">
          <a:extLst>
            <a:ext uri="{FF2B5EF4-FFF2-40B4-BE49-F238E27FC236}">
              <a16:creationId xmlns:a16="http://schemas.microsoft.com/office/drawing/2014/main" id="{D8467553-F948-4A02-9B24-F35C4F08DD32}"/>
            </a:ext>
          </a:extLst>
        </xdr:cNvPr>
        <xdr:cNvSpPr/>
      </xdr:nvSpPr>
      <xdr:spPr>
        <a:xfrm>
          <a:off x="12639675" y="5473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28</xdr:row>
      <xdr:rowOff>49922</xdr:rowOff>
    </xdr:from>
    <xdr:to>
      <xdr:col>68</xdr:col>
      <xdr:colOff>123825</xdr:colOff>
      <xdr:row>28</xdr:row>
      <xdr:rowOff>151522</xdr:rowOff>
    </xdr:to>
    <xdr:sp macro="" textlink="">
      <xdr:nvSpPr>
        <xdr:cNvPr id="131" name="フローチャート: 判断 130">
          <a:extLst>
            <a:ext uri="{FF2B5EF4-FFF2-40B4-BE49-F238E27FC236}">
              <a16:creationId xmlns:a16="http://schemas.microsoft.com/office/drawing/2014/main" id="{88CA3EF9-D505-4E2C-9428-8A1980833154}"/>
            </a:ext>
          </a:extLst>
        </xdr:cNvPr>
        <xdr:cNvSpPr/>
      </xdr:nvSpPr>
      <xdr:spPr>
        <a:xfrm>
          <a:off x="11953875" y="5466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71152</xdr:rowOff>
    </xdr:from>
    <xdr:to>
      <xdr:col>64</xdr:col>
      <xdr:colOff>123825</xdr:colOff>
      <xdr:row>29</xdr:row>
      <xdr:rowOff>1302</xdr:rowOff>
    </xdr:to>
    <xdr:sp macro="" textlink="">
      <xdr:nvSpPr>
        <xdr:cNvPr id="132" name="フローチャート: 判断 131">
          <a:extLst>
            <a:ext uri="{FF2B5EF4-FFF2-40B4-BE49-F238E27FC236}">
              <a16:creationId xmlns:a16="http://schemas.microsoft.com/office/drawing/2014/main" id="{DE6FE202-B5F6-4F79-BA6B-C0D3D4FF9D3B}"/>
            </a:ext>
          </a:extLst>
        </xdr:cNvPr>
        <xdr:cNvSpPr/>
      </xdr:nvSpPr>
      <xdr:spPr>
        <a:xfrm>
          <a:off x="11268075" y="548770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40217</xdr:rowOff>
    </xdr:from>
    <xdr:to>
      <xdr:col>60</xdr:col>
      <xdr:colOff>123825</xdr:colOff>
      <xdr:row>29</xdr:row>
      <xdr:rowOff>141817</xdr:rowOff>
    </xdr:to>
    <xdr:sp macro="" textlink="">
      <xdr:nvSpPr>
        <xdr:cNvPr id="133" name="フローチャート: 判断 132">
          <a:extLst>
            <a:ext uri="{FF2B5EF4-FFF2-40B4-BE49-F238E27FC236}">
              <a16:creationId xmlns:a16="http://schemas.microsoft.com/office/drawing/2014/main" id="{D8DBAFDE-5D1E-4CB4-95D6-8EAE1604BCBA}"/>
            </a:ext>
          </a:extLst>
        </xdr:cNvPr>
        <xdr:cNvSpPr/>
      </xdr:nvSpPr>
      <xdr:spPr>
        <a:xfrm>
          <a:off x="10582275" y="5621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4" name="テキスト ボックス 133">
          <a:extLst>
            <a:ext uri="{FF2B5EF4-FFF2-40B4-BE49-F238E27FC236}">
              <a16:creationId xmlns:a16="http://schemas.microsoft.com/office/drawing/2014/main" id="{0A129178-9AD5-4126-A747-8E0C0D97F89E}"/>
            </a:ext>
          </a:extLst>
        </xdr:cNvPr>
        <xdr:cNvSpPr txBox="1"/>
      </xdr:nvSpPr>
      <xdr:spPr>
        <a:xfrm>
          <a:off x="1316672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5" name="テキスト ボックス 134">
          <a:extLst>
            <a:ext uri="{FF2B5EF4-FFF2-40B4-BE49-F238E27FC236}">
              <a16:creationId xmlns:a16="http://schemas.microsoft.com/office/drawing/2014/main" id="{8CC889FA-9BDB-4E38-AC93-F45F8ED0CE30}"/>
            </a:ext>
          </a:extLst>
        </xdr:cNvPr>
        <xdr:cNvSpPr txBox="1"/>
      </xdr:nvSpPr>
      <xdr:spPr>
        <a:xfrm>
          <a:off x="1253172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36" name="テキスト ボックス 135">
          <a:extLst>
            <a:ext uri="{FF2B5EF4-FFF2-40B4-BE49-F238E27FC236}">
              <a16:creationId xmlns:a16="http://schemas.microsoft.com/office/drawing/2014/main" id="{6C515338-A78A-4C70-945C-7A0FF8199438}"/>
            </a:ext>
          </a:extLst>
        </xdr:cNvPr>
        <xdr:cNvSpPr txBox="1"/>
      </xdr:nvSpPr>
      <xdr:spPr>
        <a:xfrm>
          <a:off x="1184592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37" name="テキスト ボックス 136">
          <a:extLst>
            <a:ext uri="{FF2B5EF4-FFF2-40B4-BE49-F238E27FC236}">
              <a16:creationId xmlns:a16="http://schemas.microsoft.com/office/drawing/2014/main" id="{5E0151A0-685B-4080-8309-4844EB6502AD}"/>
            </a:ext>
          </a:extLst>
        </xdr:cNvPr>
        <xdr:cNvSpPr txBox="1"/>
      </xdr:nvSpPr>
      <xdr:spPr>
        <a:xfrm>
          <a:off x="1116012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98F2A6CA-094C-407F-9C36-EB6605AD749D}"/>
            </a:ext>
          </a:extLst>
        </xdr:cNvPr>
        <xdr:cNvSpPr txBox="1"/>
      </xdr:nvSpPr>
      <xdr:spPr>
        <a:xfrm>
          <a:off x="1047432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29062</xdr:rowOff>
    </xdr:from>
    <xdr:to>
      <xdr:col>76</xdr:col>
      <xdr:colOff>73025</xdr:colOff>
      <xdr:row>29</xdr:row>
      <xdr:rowOff>130662</xdr:rowOff>
    </xdr:to>
    <xdr:sp macro="" textlink="">
      <xdr:nvSpPr>
        <xdr:cNvPr id="139" name="楕円 138">
          <a:extLst>
            <a:ext uri="{FF2B5EF4-FFF2-40B4-BE49-F238E27FC236}">
              <a16:creationId xmlns:a16="http://schemas.microsoft.com/office/drawing/2014/main" id="{338A4C01-D11F-4872-A08D-4EE69507CAC1}"/>
            </a:ext>
          </a:extLst>
        </xdr:cNvPr>
        <xdr:cNvSpPr/>
      </xdr:nvSpPr>
      <xdr:spPr>
        <a:xfrm>
          <a:off x="13293725" y="5610712"/>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29</xdr:row>
      <xdr:rowOff>7489</xdr:rowOff>
    </xdr:from>
    <xdr:ext cx="469744" cy="259045"/>
    <xdr:sp macro="" textlink="">
      <xdr:nvSpPr>
        <xdr:cNvPr id="140" name="債務償還比率該当値テキスト">
          <a:extLst>
            <a:ext uri="{FF2B5EF4-FFF2-40B4-BE49-F238E27FC236}">
              <a16:creationId xmlns:a16="http://schemas.microsoft.com/office/drawing/2014/main" id="{80164C77-76CB-4D7A-A5EA-41A6339725CA}"/>
            </a:ext>
          </a:extLst>
        </xdr:cNvPr>
        <xdr:cNvSpPr txBox="1"/>
      </xdr:nvSpPr>
      <xdr:spPr>
        <a:xfrm>
          <a:off x="13376275" y="55891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25643</xdr:rowOff>
    </xdr:from>
    <xdr:to>
      <xdr:col>72</xdr:col>
      <xdr:colOff>123825</xdr:colOff>
      <xdr:row>29</xdr:row>
      <xdr:rowOff>127243</xdr:rowOff>
    </xdr:to>
    <xdr:sp macro="" textlink="">
      <xdr:nvSpPr>
        <xdr:cNvPr id="141" name="楕円 140">
          <a:extLst>
            <a:ext uri="{FF2B5EF4-FFF2-40B4-BE49-F238E27FC236}">
              <a16:creationId xmlns:a16="http://schemas.microsoft.com/office/drawing/2014/main" id="{2EEF8864-420C-42EF-8DDF-DED8B379DE92}"/>
            </a:ext>
          </a:extLst>
        </xdr:cNvPr>
        <xdr:cNvSpPr/>
      </xdr:nvSpPr>
      <xdr:spPr>
        <a:xfrm>
          <a:off x="12639675" y="5607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76443</xdr:rowOff>
    </xdr:from>
    <xdr:to>
      <xdr:col>76</xdr:col>
      <xdr:colOff>22225</xdr:colOff>
      <xdr:row>29</xdr:row>
      <xdr:rowOff>79862</xdr:rowOff>
    </xdr:to>
    <xdr:cxnSp macro="">
      <xdr:nvCxnSpPr>
        <xdr:cNvPr id="142" name="直線コネクタ 141">
          <a:extLst>
            <a:ext uri="{FF2B5EF4-FFF2-40B4-BE49-F238E27FC236}">
              <a16:creationId xmlns:a16="http://schemas.microsoft.com/office/drawing/2014/main" id="{0EE2427B-9D25-40E3-87C0-B38A2C42B1B8}"/>
            </a:ext>
          </a:extLst>
        </xdr:cNvPr>
        <xdr:cNvCxnSpPr/>
      </xdr:nvCxnSpPr>
      <xdr:spPr>
        <a:xfrm>
          <a:off x="12690475" y="5658093"/>
          <a:ext cx="635000" cy="34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125317</xdr:rowOff>
    </xdr:from>
    <xdr:to>
      <xdr:col>68</xdr:col>
      <xdr:colOff>123825</xdr:colOff>
      <xdr:row>30</xdr:row>
      <xdr:rowOff>55467</xdr:rowOff>
    </xdr:to>
    <xdr:sp macro="" textlink="">
      <xdr:nvSpPr>
        <xdr:cNvPr id="143" name="楕円 142">
          <a:extLst>
            <a:ext uri="{FF2B5EF4-FFF2-40B4-BE49-F238E27FC236}">
              <a16:creationId xmlns:a16="http://schemas.microsoft.com/office/drawing/2014/main" id="{721FF114-90AA-4448-915C-3AC5E0D622C5}"/>
            </a:ext>
          </a:extLst>
        </xdr:cNvPr>
        <xdr:cNvSpPr/>
      </xdr:nvSpPr>
      <xdr:spPr>
        <a:xfrm>
          <a:off x="11953875" y="5706967"/>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76443</xdr:rowOff>
    </xdr:from>
    <xdr:to>
      <xdr:col>72</xdr:col>
      <xdr:colOff>73025</xdr:colOff>
      <xdr:row>30</xdr:row>
      <xdr:rowOff>4667</xdr:rowOff>
    </xdr:to>
    <xdr:cxnSp macro="">
      <xdr:nvCxnSpPr>
        <xdr:cNvPr id="144" name="直線コネクタ 143">
          <a:extLst>
            <a:ext uri="{FF2B5EF4-FFF2-40B4-BE49-F238E27FC236}">
              <a16:creationId xmlns:a16="http://schemas.microsoft.com/office/drawing/2014/main" id="{D08016BB-EBE5-44AA-B561-67E694523ACB}"/>
            </a:ext>
          </a:extLst>
        </xdr:cNvPr>
        <xdr:cNvCxnSpPr/>
      </xdr:nvCxnSpPr>
      <xdr:spPr>
        <a:xfrm flipV="1">
          <a:off x="12004675" y="5658093"/>
          <a:ext cx="685800" cy="933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30</xdr:row>
      <xdr:rowOff>44545</xdr:rowOff>
    </xdr:from>
    <xdr:to>
      <xdr:col>64</xdr:col>
      <xdr:colOff>123825</xdr:colOff>
      <xdr:row>30</xdr:row>
      <xdr:rowOff>146145</xdr:rowOff>
    </xdr:to>
    <xdr:sp macro="" textlink="">
      <xdr:nvSpPr>
        <xdr:cNvPr id="145" name="楕円 144">
          <a:extLst>
            <a:ext uri="{FF2B5EF4-FFF2-40B4-BE49-F238E27FC236}">
              <a16:creationId xmlns:a16="http://schemas.microsoft.com/office/drawing/2014/main" id="{6E0AF9DF-31D1-402B-A66D-D91675FC03E8}"/>
            </a:ext>
          </a:extLst>
        </xdr:cNvPr>
        <xdr:cNvSpPr/>
      </xdr:nvSpPr>
      <xdr:spPr>
        <a:xfrm>
          <a:off x="11268075" y="5791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30</xdr:row>
      <xdr:rowOff>4667</xdr:rowOff>
    </xdr:from>
    <xdr:to>
      <xdr:col>68</xdr:col>
      <xdr:colOff>73025</xdr:colOff>
      <xdr:row>30</xdr:row>
      <xdr:rowOff>95345</xdr:rowOff>
    </xdr:to>
    <xdr:cxnSp macro="">
      <xdr:nvCxnSpPr>
        <xdr:cNvPr id="146" name="直線コネクタ 145">
          <a:extLst>
            <a:ext uri="{FF2B5EF4-FFF2-40B4-BE49-F238E27FC236}">
              <a16:creationId xmlns:a16="http://schemas.microsoft.com/office/drawing/2014/main" id="{E2D56AA7-BAC9-4567-B088-5D86747F24D4}"/>
            </a:ext>
          </a:extLst>
        </xdr:cNvPr>
        <xdr:cNvCxnSpPr/>
      </xdr:nvCxnSpPr>
      <xdr:spPr>
        <a:xfrm flipV="1">
          <a:off x="11318875" y="5751417"/>
          <a:ext cx="685800" cy="906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31</xdr:row>
      <xdr:rowOff>89355</xdr:rowOff>
    </xdr:from>
    <xdr:to>
      <xdr:col>60</xdr:col>
      <xdr:colOff>123825</xdr:colOff>
      <xdr:row>32</xdr:row>
      <xdr:rowOff>19505</xdr:rowOff>
    </xdr:to>
    <xdr:sp macro="" textlink="">
      <xdr:nvSpPr>
        <xdr:cNvPr id="147" name="楕円 146">
          <a:extLst>
            <a:ext uri="{FF2B5EF4-FFF2-40B4-BE49-F238E27FC236}">
              <a16:creationId xmlns:a16="http://schemas.microsoft.com/office/drawing/2014/main" id="{152F49C4-40E0-4A9A-8D44-63000DCDE8EF}"/>
            </a:ext>
          </a:extLst>
        </xdr:cNvPr>
        <xdr:cNvSpPr/>
      </xdr:nvSpPr>
      <xdr:spPr>
        <a:xfrm>
          <a:off x="10582275" y="600120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95345</xdr:rowOff>
    </xdr:from>
    <xdr:to>
      <xdr:col>64</xdr:col>
      <xdr:colOff>73025</xdr:colOff>
      <xdr:row>31</xdr:row>
      <xdr:rowOff>140155</xdr:rowOff>
    </xdr:to>
    <xdr:cxnSp macro="">
      <xdr:nvCxnSpPr>
        <xdr:cNvPr id="148" name="直線コネクタ 147">
          <a:extLst>
            <a:ext uri="{FF2B5EF4-FFF2-40B4-BE49-F238E27FC236}">
              <a16:creationId xmlns:a16="http://schemas.microsoft.com/office/drawing/2014/main" id="{F5E44FA2-E235-452B-A375-08A440FB1133}"/>
            </a:ext>
          </a:extLst>
        </xdr:cNvPr>
        <xdr:cNvCxnSpPr/>
      </xdr:nvCxnSpPr>
      <xdr:spPr>
        <a:xfrm flipV="1">
          <a:off x="10633075" y="5842095"/>
          <a:ext cx="685800" cy="209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27</xdr:row>
      <xdr:rowOff>3436</xdr:rowOff>
    </xdr:from>
    <xdr:ext cx="469744" cy="259045"/>
    <xdr:sp macro="" textlink="">
      <xdr:nvSpPr>
        <xdr:cNvPr id="149" name="n_1aveValue債務償還比率">
          <a:extLst>
            <a:ext uri="{FF2B5EF4-FFF2-40B4-BE49-F238E27FC236}">
              <a16:creationId xmlns:a16="http://schemas.microsoft.com/office/drawing/2014/main" id="{6764D4D4-DE08-44A3-B05F-FA1C51BD3AD9}"/>
            </a:ext>
          </a:extLst>
        </xdr:cNvPr>
        <xdr:cNvSpPr txBox="1"/>
      </xdr:nvSpPr>
      <xdr:spPr>
        <a:xfrm>
          <a:off x="12461952" y="52548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26</xdr:row>
      <xdr:rowOff>168049</xdr:rowOff>
    </xdr:from>
    <xdr:ext cx="469744" cy="259045"/>
    <xdr:sp macro="" textlink="">
      <xdr:nvSpPr>
        <xdr:cNvPr id="150" name="n_2aveValue債務償還比率">
          <a:extLst>
            <a:ext uri="{FF2B5EF4-FFF2-40B4-BE49-F238E27FC236}">
              <a16:creationId xmlns:a16="http://schemas.microsoft.com/office/drawing/2014/main" id="{47627E17-B437-4075-859B-D2A05F0B838F}"/>
            </a:ext>
          </a:extLst>
        </xdr:cNvPr>
        <xdr:cNvSpPr txBox="1"/>
      </xdr:nvSpPr>
      <xdr:spPr>
        <a:xfrm>
          <a:off x="11788852" y="52543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17829</xdr:rowOff>
    </xdr:from>
    <xdr:ext cx="469744" cy="259045"/>
    <xdr:sp macro="" textlink="">
      <xdr:nvSpPr>
        <xdr:cNvPr id="151" name="n_3aveValue債務償還比率">
          <a:extLst>
            <a:ext uri="{FF2B5EF4-FFF2-40B4-BE49-F238E27FC236}">
              <a16:creationId xmlns:a16="http://schemas.microsoft.com/office/drawing/2014/main" id="{B5C27E00-280A-451F-84D8-EB4C13887CD3}"/>
            </a:ext>
          </a:extLst>
        </xdr:cNvPr>
        <xdr:cNvSpPr txBox="1"/>
      </xdr:nvSpPr>
      <xdr:spPr>
        <a:xfrm>
          <a:off x="11103052" y="52692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158344</xdr:rowOff>
    </xdr:from>
    <xdr:ext cx="469744" cy="259045"/>
    <xdr:sp macro="" textlink="">
      <xdr:nvSpPr>
        <xdr:cNvPr id="152" name="n_4aveValue債務償還比率">
          <a:extLst>
            <a:ext uri="{FF2B5EF4-FFF2-40B4-BE49-F238E27FC236}">
              <a16:creationId xmlns:a16="http://schemas.microsoft.com/office/drawing/2014/main" id="{53C625B9-6186-4DA4-9CE2-304897B3E494}"/>
            </a:ext>
          </a:extLst>
        </xdr:cNvPr>
        <xdr:cNvSpPr txBox="1"/>
      </xdr:nvSpPr>
      <xdr:spPr>
        <a:xfrm>
          <a:off x="10417252" y="54097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29</xdr:row>
      <xdr:rowOff>118370</xdr:rowOff>
    </xdr:from>
    <xdr:ext cx="469744" cy="259045"/>
    <xdr:sp macro="" textlink="">
      <xdr:nvSpPr>
        <xdr:cNvPr id="153" name="n_1mainValue債務償還比率">
          <a:extLst>
            <a:ext uri="{FF2B5EF4-FFF2-40B4-BE49-F238E27FC236}">
              <a16:creationId xmlns:a16="http://schemas.microsoft.com/office/drawing/2014/main" id="{08214FC2-6438-484F-85C7-E59FBA208BB9}"/>
            </a:ext>
          </a:extLst>
        </xdr:cNvPr>
        <xdr:cNvSpPr txBox="1"/>
      </xdr:nvSpPr>
      <xdr:spPr>
        <a:xfrm>
          <a:off x="12461952" y="57000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46594</xdr:rowOff>
    </xdr:from>
    <xdr:ext cx="469744" cy="259045"/>
    <xdr:sp macro="" textlink="">
      <xdr:nvSpPr>
        <xdr:cNvPr id="154" name="n_2mainValue債務償還比率">
          <a:extLst>
            <a:ext uri="{FF2B5EF4-FFF2-40B4-BE49-F238E27FC236}">
              <a16:creationId xmlns:a16="http://schemas.microsoft.com/office/drawing/2014/main" id="{1EF339C6-1A35-4281-940B-CA4A29144F64}"/>
            </a:ext>
          </a:extLst>
        </xdr:cNvPr>
        <xdr:cNvSpPr txBox="1"/>
      </xdr:nvSpPr>
      <xdr:spPr>
        <a:xfrm>
          <a:off x="11788852" y="57933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137272</xdr:rowOff>
    </xdr:from>
    <xdr:ext cx="469744" cy="259045"/>
    <xdr:sp macro="" textlink="">
      <xdr:nvSpPr>
        <xdr:cNvPr id="155" name="n_3mainValue債務償還比率">
          <a:extLst>
            <a:ext uri="{FF2B5EF4-FFF2-40B4-BE49-F238E27FC236}">
              <a16:creationId xmlns:a16="http://schemas.microsoft.com/office/drawing/2014/main" id="{47663168-97E3-4938-97EA-F8824E3D3305}"/>
            </a:ext>
          </a:extLst>
        </xdr:cNvPr>
        <xdr:cNvSpPr txBox="1"/>
      </xdr:nvSpPr>
      <xdr:spPr>
        <a:xfrm>
          <a:off x="11103052" y="58840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32</xdr:row>
      <xdr:rowOff>10632</xdr:rowOff>
    </xdr:from>
    <xdr:ext cx="469744" cy="259045"/>
    <xdr:sp macro="" textlink="">
      <xdr:nvSpPr>
        <xdr:cNvPr id="156" name="n_4mainValue債務償還比率">
          <a:extLst>
            <a:ext uri="{FF2B5EF4-FFF2-40B4-BE49-F238E27FC236}">
              <a16:creationId xmlns:a16="http://schemas.microsoft.com/office/drawing/2014/main" id="{FC18FEAA-881A-4B41-B82D-A875A083C8A5}"/>
            </a:ext>
          </a:extLst>
        </xdr:cNvPr>
        <xdr:cNvSpPr txBox="1"/>
      </xdr:nvSpPr>
      <xdr:spPr>
        <a:xfrm>
          <a:off x="10417252" y="60875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57" name="正方形/長方形 156">
          <a:extLst>
            <a:ext uri="{FF2B5EF4-FFF2-40B4-BE49-F238E27FC236}">
              <a16:creationId xmlns:a16="http://schemas.microsoft.com/office/drawing/2014/main" id="{C0E641D5-32C9-4654-9445-B4A45DB66D41}"/>
            </a:ext>
          </a:extLst>
        </xdr:cNvPr>
        <xdr:cNvSpPr/>
      </xdr:nvSpPr>
      <xdr:spPr>
        <a:xfrm>
          <a:off x="1152525" y="7759700"/>
          <a:ext cx="5314950" cy="3365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58" name="正方形/長方形 157">
          <a:extLst>
            <a:ext uri="{FF2B5EF4-FFF2-40B4-BE49-F238E27FC236}">
              <a16:creationId xmlns:a16="http://schemas.microsoft.com/office/drawing/2014/main" id="{91C6450C-5888-47E2-85CE-24FE6C325CFE}"/>
            </a:ext>
          </a:extLst>
        </xdr:cNvPr>
        <xdr:cNvSpPr/>
      </xdr:nvSpPr>
      <xdr:spPr>
        <a:xfrm>
          <a:off x="1152525" y="11439525"/>
          <a:ext cx="5314950" cy="3302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59" name="テキスト ボックス 158">
          <a:extLst>
            <a:ext uri="{FF2B5EF4-FFF2-40B4-BE49-F238E27FC236}">
              <a16:creationId xmlns:a16="http://schemas.microsoft.com/office/drawing/2014/main" id="{850CCCF9-06FE-4707-9FAF-214D24487ADA}"/>
            </a:ext>
          </a:extLst>
        </xdr:cNvPr>
        <xdr:cNvSpPr txBox="1"/>
      </xdr:nvSpPr>
      <xdr:spPr>
        <a:xfrm>
          <a:off x="835025" y="80073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0" name="テキスト ボックス 159">
          <a:extLst>
            <a:ext uri="{FF2B5EF4-FFF2-40B4-BE49-F238E27FC236}">
              <a16:creationId xmlns:a16="http://schemas.microsoft.com/office/drawing/2014/main" id="{A7570B37-8F5C-4D16-AB62-1B17FC31116A}"/>
            </a:ext>
          </a:extLst>
        </xdr:cNvPr>
        <xdr:cNvSpPr txBox="1"/>
      </xdr:nvSpPr>
      <xdr:spPr>
        <a:xfrm>
          <a:off x="6296025" y="105854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1" name="テキスト ボックス 160">
          <a:extLst>
            <a:ext uri="{FF2B5EF4-FFF2-40B4-BE49-F238E27FC236}">
              <a16:creationId xmlns:a16="http://schemas.microsoft.com/office/drawing/2014/main" id="{5F54926D-5E3B-4B3F-9696-2642742A43F2}"/>
            </a:ext>
          </a:extLst>
        </xdr:cNvPr>
        <xdr:cNvSpPr txBox="1"/>
      </xdr:nvSpPr>
      <xdr:spPr>
        <a:xfrm>
          <a:off x="835025" y="116554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2" name="テキスト ボックス 161">
          <a:extLst>
            <a:ext uri="{FF2B5EF4-FFF2-40B4-BE49-F238E27FC236}">
              <a16:creationId xmlns:a16="http://schemas.microsoft.com/office/drawing/2014/main" id="{053FC59D-F85A-4512-9F45-54693778677C}"/>
            </a:ext>
          </a:extLst>
        </xdr:cNvPr>
        <xdr:cNvSpPr txBox="1"/>
      </xdr:nvSpPr>
      <xdr:spPr>
        <a:xfrm>
          <a:off x="6296025" y="143097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F1349FC9-AF84-4048-A68E-F2D7BF33DA9B}"/>
            </a:ext>
          </a:extLst>
        </xdr:cNvPr>
        <xdr:cNvSpPr/>
      </xdr:nvSpPr>
      <xdr:spPr>
        <a:xfrm>
          <a:off x="577850" y="127000"/>
          <a:ext cx="114236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89B3496A-D007-429F-9884-7E73BFBAE3DD}"/>
            </a:ext>
          </a:extLst>
        </xdr:cNvPr>
        <xdr:cNvSpPr/>
      </xdr:nvSpPr>
      <xdr:spPr>
        <a:xfrm>
          <a:off x="17145000" y="190500"/>
          <a:ext cx="358140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AD056A4C-69DF-482D-ACE2-5AC87B51F29B}"/>
            </a:ext>
          </a:extLst>
        </xdr:cNvPr>
        <xdr:cNvSpPr/>
      </xdr:nvSpPr>
      <xdr:spPr>
        <a:xfrm>
          <a:off x="17164050" y="215900"/>
          <a:ext cx="353695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F20346CD-D176-4F72-97DC-C082DE64501B}"/>
            </a:ext>
          </a:extLst>
        </xdr:cNvPr>
        <xdr:cNvSpPr/>
      </xdr:nvSpPr>
      <xdr:spPr>
        <a:xfrm>
          <a:off x="17189450" y="241300"/>
          <a:ext cx="3479800" cy="4254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福島県湯川村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52D17DA-5625-4A6A-ACC2-C1006C3DF7DE}"/>
            </a:ext>
          </a:extLst>
        </xdr:cNvPr>
        <xdr:cNvSpPr/>
      </xdr:nvSpPr>
      <xdr:spPr>
        <a:xfrm>
          <a:off x="14636750" y="190500"/>
          <a:ext cx="239395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5D5AA2B-F77F-4E52-AB31-5B5FA7E7D021}"/>
            </a:ext>
          </a:extLst>
        </xdr:cNvPr>
        <xdr:cNvSpPr/>
      </xdr:nvSpPr>
      <xdr:spPr>
        <a:xfrm>
          <a:off x="14662150" y="215900"/>
          <a:ext cx="234950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C9975B09-269E-45CF-817B-BFC026D86FD3}"/>
            </a:ext>
          </a:extLst>
        </xdr:cNvPr>
        <xdr:cNvSpPr/>
      </xdr:nvSpPr>
      <xdr:spPr>
        <a:xfrm>
          <a:off x="14687550" y="241300"/>
          <a:ext cx="2292350" cy="4381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9C86DFD2-A284-4D5F-932E-A8C0ADCC7335}"/>
            </a:ext>
          </a:extLst>
        </xdr:cNvPr>
        <xdr:cNvSpPr/>
      </xdr:nvSpPr>
      <xdr:spPr>
        <a:xfrm>
          <a:off x="685800" y="863600"/>
          <a:ext cx="9086850" cy="17145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7D4680EF-09C2-48C2-8E2B-35DE0783AD4C}"/>
            </a:ext>
          </a:extLst>
        </xdr:cNvPr>
        <xdr:cNvSpPr/>
      </xdr:nvSpPr>
      <xdr:spPr>
        <a:xfrm>
          <a:off x="812800" y="895350"/>
          <a:ext cx="1244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E43781B8-FC5B-4FB2-B2BD-1753A743EC13}"/>
            </a:ext>
          </a:extLst>
        </xdr:cNvPr>
        <xdr:cNvSpPr/>
      </xdr:nvSpPr>
      <xdr:spPr>
        <a:xfrm>
          <a:off x="2012950" y="895350"/>
          <a:ext cx="120015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2,980
2,970
16.37
3,211,640
3,096,558
95,314
1,924,274
2,222,512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5E92632B-D180-478B-9DC7-BFF9A15BFBA0}"/>
            </a:ext>
          </a:extLst>
        </xdr:cNvPr>
        <xdr:cNvSpPr/>
      </xdr:nvSpPr>
      <xdr:spPr>
        <a:xfrm>
          <a:off x="3213100" y="895350"/>
          <a:ext cx="1371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AC135AD-AE44-4D33-B1FF-D40FC3DBAB73}"/>
            </a:ext>
          </a:extLst>
        </xdr:cNvPr>
        <xdr:cNvSpPr/>
      </xdr:nvSpPr>
      <xdr:spPr>
        <a:xfrm>
          <a:off x="4584700" y="914400"/>
          <a:ext cx="18224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AE880FA2-488E-425C-BBA1-E33DAFC6BFC8}"/>
            </a:ext>
          </a:extLst>
        </xdr:cNvPr>
        <xdr:cNvSpPr/>
      </xdr:nvSpPr>
      <xdr:spPr>
        <a:xfrm>
          <a:off x="6407150" y="914400"/>
          <a:ext cx="11366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DFB08340-0882-4D32-9498-0022AA4EA687}"/>
            </a:ext>
          </a:extLst>
        </xdr:cNvPr>
        <xdr:cNvSpPr/>
      </xdr:nvSpPr>
      <xdr:spPr>
        <a:xfrm>
          <a:off x="7607300" y="927100"/>
          <a:ext cx="577850" cy="901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BFED22B6-704A-406B-BDB3-45FBA947F5A3}"/>
            </a:ext>
          </a:extLst>
        </xdr:cNvPr>
        <xdr:cNvSpPr/>
      </xdr:nvSpPr>
      <xdr:spPr>
        <a:xfrm>
          <a:off x="4584700" y="1657350"/>
          <a:ext cx="18224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18C378F4-B59A-4100-9C72-11BEEBE0D2D0}"/>
            </a:ext>
          </a:extLst>
        </xdr:cNvPr>
        <xdr:cNvSpPr/>
      </xdr:nvSpPr>
      <xdr:spPr>
        <a:xfrm>
          <a:off x="6470650" y="1657350"/>
          <a:ext cx="33020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A191D6D0-88AB-4671-A1FD-F5921C481F8B}"/>
            </a:ext>
          </a:extLst>
        </xdr:cNvPr>
        <xdr:cNvSpPr/>
      </xdr:nvSpPr>
      <xdr:spPr>
        <a:xfrm>
          <a:off x="9969500" y="863600"/>
          <a:ext cx="1371600" cy="122555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66D5C8B7-7691-461D-910E-FF990A11C03F}"/>
            </a:ext>
          </a:extLst>
        </xdr:cNvPr>
        <xdr:cNvSpPr/>
      </xdr:nvSpPr>
      <xdr:spPr>
        <a:xfrm>
          <a:off x="10210800" y="927100"/>
          <a:ext cx="120015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4229E720-CCC2-489D-9CCB-4101C0154E91}"/>
            </a:ext>
          </a:extLst>
        </xdr:cNvPr>
        <xdr:cNvSpPr/>
      </xdr:nvSpPr>
      <xdr:spPr>
        <a:xfrm>
          <a:off x="10210800" y="118110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A246CA5A-7B7A-434D-BAA6-A126B944092B}"/>
            </a:ext>
          </a:extLst>
        </xdr:cNvPr>
        <xdr:cNvSpPr/>
      </xdr:nvSpPr>
      <xdr:spPr>
        <a:xfrm>
          <a:off x="10210800" y="1498600"/>
          <a:ext cx="13081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19FE691E-6DDA-4A93-9A37-B2C23D6301F1}"/>
            </a:ext>
          </a:extLst>
        </xdr:cNvPr>
        <xdr:cNvCxnSpPr/>
      </xdr:nvCxnSpPr>
      <xdr:spPr>
        <a:xfrm flipH="1">
          <a:off x="10052050" y="100965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5C8C3301-E6EC-4F21-99E7-2A6AC7F14951}"/>
            </a:ext>
          </a:extLst>
        </xdr:cNvPr>
        <xdr:cNvSpPr/>
      </xdr:nvSpPr>
      <xdr:spPr>
        <a:xfrm>
          <a:off x="10106025" y="96520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B6D62937-67A8-4B29-9650-89A76B0770E1}"/>
            </a:ext>
          </a:extLst>
        </xdr:cNvPr>
        <xdr:cNvSpPr/>
      </xdr:nvSpPr>
      <xdr:spPr>
        <a:xfrm>
          <a:off x="10106025" y="12192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35DEED14-A71D-4F3C-BE1F-9F6B6B73725A}"/>
            </a:ext>
          </a:extLst>
        </xdr:cNvPr>
        <xdr:cNvCxnSpPr/>
      </xdr:nvCxnSpPr>
      <xdr:spPr>
        <a:xfrm>
          <a:off x="10131425" y="147955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22DC7B17-8A6D-4E9B-953E-79924B2990D0}"/>
            </a:ext>
          </a:extLst>
        </xdr:cNvPr>
        <xdr:cNvCxnSpPr/>
      </xdr:nvCxnSpPr>
      <xdr:spPr>
        <a:xfrm>
          <a:off x="10071100" y="14795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8E8988E9-1FE1-426E-BA2C-3452DC962784}"/>
            </a:ext>
          </a:extLst>
        </xdr:cNvPr>
        <xdr:cNvCxnSpPr/>
      </xdr:nvCxnSpPr>
      <xdr:spPr>
        <a:xfrm flipV="1">
          <a:off x="10131425" y="170497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89FA0CAF-30E1-4907-B74E-E33E50C99577}"/>
            </a:ext>
          </a:extLst>
        </xdr:cNvPr>
        <xdr:cNvCxnSpPr/>
      </xdr:nvCxnSpPr>
      <xdr:spPr>
        <a:xfrm>
          <a:off x="10071100" y="184150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493EA4FA-ACCC-4C87-8F92-ABC41DA8ACD3}"/>
            </a:ext>
          </a:extLst>
        </xdr:cNvPr>
        <xdr:cNvSpPr txBox="1"/>
      </xdr:nvSpPr>
      <xdr:spPr>
        <a:xfrm>
          <a:off x="641350" y="26987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DD3E261C-9513-4EFE-8998-BAC961FC906D}"/>
            </a:ext>
          </a:extLst>
        </xdr:cNvPr>
        <xdr:cNvSpPr txBox="1"/>
      </xdr:nvSpPr>
      <xdr:spPr>
        <a:xfrm>
          <a:off x="641350" y="30035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7899A118-C88A-473E-A00E-336FB546295E}"/>
            </a:ext>
          </a:extLst>
        </xdr:cNvPr>
        <xdr:cNvSpPr txBox="1"/>
      </xdr:nvSpPr>
      <xdr:spPr>
        <a:xfrm>
          <a:off x="641350" y="330835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985B5C2A-0333-4176-89EA-5E1DB9834DD8}"/>
            </a:ext>
          </a:extLst>
        </xdr:cNvPr>
        <xdr:cNvSpPr txBox="1"/>
      </xdr:nvSpPr>
      <xdr:spPr>
        <a:xfrm>
          <a:off x="641350" y="3619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FD6FD823-1E9B-49DA-A80A-6B2347C8FEFD}"/>
            </a:ext>
          </a:extLst>
        </xdr:cNvPr>
        <xdr:cNvSpPr/>
      </xdr:nvSpPr>
      <xdr:spPr>
        <a:xfrm>
          <a:off x="685800" y="40449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8E93662F-2E3E-4C17-97E3-D958510811D3}"/>
            </a:ext>
          </a:extLst>
        </xdr:cNvPr>
        <xdr:cNvSpPr/>
      </xdr:nvSpPr>
      <xdr:spPr>
        <a:xfrm>
          <a:off x="8128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9C035086-F8D0-42DF-8071-396D3E58B856}"/>
            </a:ext>
          </a:extLst>
        </xdr:cNvPr>
        <xdr:cNvSpPr/>
      </xdr:nvSpPr>
      <xdr:spPr>
        <a:xfrm>
          <a:off x="8128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B581EC3-539E-4F36-BCC4-B3EEC9A7937F}"/>
            </a:ext>
          </a:extLst>
        </xdr:cNvPr>
        <xdr:cNvSpPr/>
      </xdr:nvSpPr>
      <xdr:spPr>
        <a:xfrm>
          <a:off x="17145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915C4A33-5151-45CF-B0C8-188D198B1B11}"/>
            </a:ext>
          </a:extLst>
        </xdr:cNvPr>
        <xdr:cNvSpPr/>
      </xdr:nvSpPr>
      <xdr:spPr>
        <a:xfrm>
          <a:off x="17145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1A314DD4-2734-47E5-A665-A8A8D7CD2461}"/>
            </a:ext>
          </a:extLst>
        </xdr:cNvPr>
        <xdr:cNvSpPr/>
      </xdr:nvSpPr>
      <xdr:spPr>
        <a:xfrm>
          <a:off x="27432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9341A0E5-32BD-41A8-94CC-D6EBD498750F}"/>
            </a:ext>
          </a:extLst>
        </xdr:cNvPr>
        <xdr:cNvSpPr/>
      </xdr:nvSpPr>
      <xdr:spPr>
        <a:xfrm>
          <a:off x="27432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2FB20F33-9D75-4211-A16E-7EB8C2B6DB46}"/>
            </a:ext>
          </a:extLst>
        </xdr:cNvPr>
        <xdr:cNvSpPr/>
      </xdr:nvSpPr>
      <xdr:spPr>
        <a:xfrm>
          <a:off x="685800" y="51435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5B82E646-3A94-406E-932A-EB5883CF9707}"/>
            </a:ext>
          </a:extLst>
        </xdr:cNvPr>
        <xdr:cNvSpPr txBox="1"/>
      </xdr:nvSpPr>
      <xdr:spPr>
        <a:xfrm>
          <a:off x="666750" y="49593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CDD60980-18B9-4231-A70E-FEBC90C7E36A}"/>
            </a:ext>
          </a:extLst>
        </xdr:cNvPr>
        <xdr:cNvCxnSpPr/>
      </xdr:nvCxnSpPr>
      <xdr:spPr>
        <a:xfrm>
          <a:off x="685800" y="7346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F1DCBCBF-E2B9-4B77-98B5-7147DDEF43D2}"/>
            </a:ext>
          </a:extLst>
        </xdr:cNvPr>
        <xdr:cNvSpPr txBox="1"/>
      </xdr:nvSpPr>
      <xdr:spPr>
        <a:xfrm>
          <a:off x="275771" y="7211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A647001E-9435-4540-9009-B60ABDFF5944}"/>
            </a:ext>
          </a:extLst>
        </xdr:cNvPr>
        <xdr:cNvCxnSpPr/>
      </xdr:nvCxnSpPr>
      <xdr:spPr>
        <a:xfrm>
          <a:off x="685800" y="703307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9DF1CA84-0014-484B-8935-4402D4256AB5}"/>
            </a:ext>
          </a:extLst>
        </xdr:cNvPr>
        <xdr:cNvSpPr txBox="1"/>
      </xdr:nvSpPr>
      <xdr:spPr>
        <a:xfrm>
          <a:off x="275771" y="6897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892C998E-EFD0-4F5C-9C5D-22E6AC89DC95}"/>
            </a:ext>
          </a:extLst>
        </xdr:cNvPr>
        <xdr:cNvCxnSpPr/>
      </xdr:nvCxnSpPr>
      <xdr:spPr>
        <a:xfrm>
          <a:off x="685800" y="671920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1EABCBBB-9A53-4E3A-92B9-5A33AC9C0441}"/>
            </a:ext>
          </a:extLst>
        </xdr:cNvPr>
        <xdr:cNvSpPr txBox="1"/>
      </xdr:nvSpPr>
      <xdr:spPr>
        <a:xfrm>
          <a:off x="339891" y="65833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48F5116F-56E5-482C-981B-6F358B85E866}"/>
            </a:ext>
          </a:extLst>
        </xdr:cNvPr>
        <xdr:cNvCxnSpPr/>
      </xdr:nvCxnSpPr>
      <xdr:spPr>
        <a:xfrm>
          <a:off x="685800" y="640533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A0022827-26BA-4C68-80DD-A0971DE7F1F5}"/>
            </a:ext>
          </a:extLst>
        </xdr:cNvPr>
        <xdr:cNvSpPr txBox="1"/>
      </xdr:nvSpPr>
      <xdr:spPr>
        <a:xfrm>
          <a:off x="339891" y="626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CBC88253-BD6E-4621-B4A8-966A8A83F18E}"/>
            </a:ext>
          </a:extLst>
        </xdr:cNvPr>
        <xdr:cNvCxnSpPr/>
      </xdr:nvCxnSpPr>
      <xdr:spPr>
        <a:xfrm>
          <a:off x="685800" y="609146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4A946ADE-52F0-4F07-9815-0589126B07E7}"/>
            </a:ext>
          </a:extLst>
        </xdr:cNvPr>
        <xdr:cNvSpPr txBox="1"/>
      </xdr:nvSpPr>
      <xdr:spPr>
        <a:xfrm>
          <a:off x="339891" y="59492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78EA0EC9-1D1B-482B-B4F2-C2DDA46C2AE3}"/>
            </a:ext>
          </a:extLst>
        </xdr:cNvPr>
        <xdr:cNvCxnSpPr/>
      </xdr:nvCxnSpPr>
      <xdr:spPr>
        <a:xfrm>
          <a:off x="685800" y="577759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06C7BC76-9F9C-4F27-B433-7C53D075313E}"/>
            </a:ext>
          </a:extLst>
        </xdr:cNvPr>
        <xdr:cNvSpPr txBox="1"/>
      </xdr:nvSpPr>
      <xdr:spPr>
        <a:xfrm>
          <a:off x="339891" y="56353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12643C30-E695-49A1-8CF9-A539473B8301}"/>
            </a:ext>
          </a:extLst>
        </xdr:cNvPr>
        <xdr:cNvCxnSpPr/>
      </xdr:nvCxnSpPr>
      <xdr:spPr>
        <a:xfrm>
          <a:off x="685800" y="54573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437659C7-9FA7-47D6-BD9A-B4077C06D75C}"/>
            </a:ext>
          </a:extLst>
        </xdr:cNvPr>
        <xdr:cNvSpPr txBox="1"/>
      </xdr:nvSpPr>
      <xdr:spPr>
        <a:xfrm>
          <a:off x="384961" y="532149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35FA26EA-BEC3-4F23-BDFB-E8B54732FF9D}"/>
            </a:ext>
          </a:extLst>
        </xdr:cNvPr>
        <xdr:cNvCxnSpPr/>
      </xdr:nvCxnSpPr>
      <xdr:spPr>
        <a:xfrm>
          <a:off x="685800" y="5143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道路】&#10;有形固定資産減価償却率グラフ枠">
          <a:extLst>
            <a:ext uri="{FF2B5EF4-FFF2-40B4-BE49-F238E27FC236}">
              <a16:creationId xmlns:a16="http://schemas.microsoft.com/office/drawing/2014/main" id="{346A6ABB-DBF9-4E27-9D7D-8C5588185FEE}"/>
            </a:ext>
          </a:extLst>
        </xdr:cNvPr>
        <xdr:cNvSpPr/>
      </xdr:nvSpPr>
      <xdr:spPr>
        <a:xfrm>
          <a:off x="685800" y="51435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2722</xdr:rowOff>
    </xdr:from>
    <xdr:to>
      <xdr:col>24</xdr:col>
      <xdr:colOff>62865</xdr:colOff>
      <xdr:row>42</xdr:row>
      <xdr:rowOff>79466</xdr:rowOff>
    </xdr:to>
    <xdr:cxnSp macro="">
      <xdr:nvCxnSpPr>
        <xdr:cNvPr id="58" name="直線コネクタ 57">
          <a:extLst>
            <a:ext uri="{FF2B5EF4-FFF2-40B4-BE49-F238E27FC236}">
              <a16:creationId xmlns:a16="http://schemas.microsoft.com/office/drawing/2014/main" id="{32B42603-B27A-4E42-A6C6-C88621B7FA9A}"/>
            </a:ext>
          </a:extLst>
        </xdr:cNvPr>
        <xdr:cNvCxnSpPr/>
      </xdr:nvCxnSpPr>
      <xdr:spPr>
        <a:xfrm flipV="1">
          <a:off x="4177665" y="5457372"/>
          <a:ext cx="0" cy="15626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83293</xdr:rowOff>
    </xdr:from>
    <xdr:ext cx="405111" cy="259045"/>
    <xdr:sp macro="" textlink="">
      <xdr:nvSpPr>
        <xdr:cNvPr id="59" name="【道路】&#10;有形固定資産減価償却率最小値テキスト">
          <a:extLst>
            <a:ext uri="{FF2B5EF4-FFF2-40B4-BE49-F238E27FC236}">
              <a16:creationId xmlns:a16="http://schemas.microsoft.com/office/drawing/2014/main" id="{8F9D1BF9-9E28-4B9C-841D-DD2D06304B84}"/>
            </a:ext>
          </a:extLst>
        </xdr:cNvPr>
        <xdr:cNvSpPr txBox="1"/>
      </xdr:nvSpPr>
      <xdr:spPr>
        <a:xfrm>
          <a:off x="4216400" y="70238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79466</xdr:rowOff>
    </xdr:from>
    <xdr:to>
      <xdr:col>24</xdr:col>
      <xdr:colOff>152400</xdr:colOff>
      <xdr:row>42</xdr:row>
      <xdr:rowOff>79466</xdr:rowOff>
    </xdr:to>
    <xdr:cxnSp macro="">
      <xdr:nvCxnSpPr>
        <xdr:cNvPr id="60" name="直線コネクタ 59">
          <a:extLst>
            <a:ext uri="{FF2B5EF4-FFF2-40B4-BE49-F238E27FC236}">
              <a16:creationId xmlns:a16="http://schemas.microsoft.com/office/drawing/2014/main" id="{13BC987D-C152-4C44-8F90-ED87D92D1921}"/>
            </a:ext>
          </a:extLst>
        </xdr:cNvPr>
        <xdr:cNvCxnSpPr/>
      </xdr:nvCxnSpPr>
      <xdr:spPr>
        <a:xfrm>
          <a:off x="4108450" y="702001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120849</xdr:rowOff>
    </xdr:from>
    <xdr:ext cx="340478" cy="259045"/>
    <xdr:sp macro="" textlink="">
      <xdr:nvSpPr>
        <xdr:cNvPr id="61" name="【道路】&#10;有形固定資産減価償却率最大値テキスト">
          <a:extLst>
            <a:ext uri="{FF2B5EF4-FFF2-40B4-BE49-F238E27FC236}">
              <a16:creationId xmlns:a16="http://schemas.microsoft.com/office/drawing/2014/main" id="{6D0A2D70-CC91-48E6-8389-AB0CDF01843A}"/>
            </a:ext>
          </a:extLst>
        </xdr:cNvPr>
        <xdr:cNvSpPr txBox="1"/>
      </xdr:nvSpPr>
      <xdr:spPr>
        <a:xfrm>
          <a:off x="4216400" y="524529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2722</xdr:rowOff>
    </xdr:from>
    <xdr:to>
      <xdr:col>24</xdr:col>
      <xdr:colOff>152400</xdr:colOff>
      <xdr:row>33</xdr:row>
      <xdr:rowOff>2722</xdr:rowOff>
    </xdr:to>
    <xdr:cxnSp macro="">
      <xdr:nvCxnSpPr>
        <xdr:cNvPr id="62" name="直線コネクタ 61">
          <a:extLst>
            <a:ext uri="{FF2B5EF4-FFF2-40B4-BE49-F238E27FC236}">
              <a16:creationId xmlns:a16="http://schemas.microsoft.com/office/drawing/2014/main" id="{F5ADE102-8859-47A3-8531-653E422EED1D}"/>
            </a:ext>
          </a:extLst>
        </xdr:cNvPr>
        <xdr:cNvCxnSpPr/>
      </xdr:nvCxnSpPr>
      <xdr:spPr>
        <a:xfrm>
          <a:off x="4108450" y="545737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39</xdr:row>
      <xdr:rowOff>67508</xdr:rowOff>
    </xdr:from>
    <xdr:ext cx="405111" cy="259045"/>
    <xdr:sp macro="" textlink="">
      <xdr:nvSpPr>
        <xdr:cNvPr id="63" name="【道路】&#10;有形固定資産減価償却率平均値テキスト">
          <a:extLst>
            <a:ext uri="{FF2B5EF4-FFF2-40B4-BE49-F238E27FC236}">
              <a16:creationId xmlns:a16="http://schemas.microsoft.com/office/drawing/2014/main" id="{86AA2FA6-23D4-4311-868B-3A4E0B99D5B6}"/>
            </a:ext>
          </a:extLst>
        </xdr:cNvPr>
        <xdr:cNvSpPr txBox="1"/>
      </xdr:nvSpPr>
      <xdr:spPr>
        <a:xfrm>
          <a:off x="4216400" y="651275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89081</xdr:rowOff>
    </xdr:from>
    <xdr:to>
      <xdr:col>24</xdr:col>
      <xdr:colOff>114300</xdr:colOff>
      <xdr:row>40</xdr:row>
      <xdr:rowOff>19231</xdr:rowOff>
    </xdr:to>
    <xdr:sp macro="" textlink="">
      <xdr:nvSpPr>
        <xdr:cNvPr id="64" name="フローチャート: 判断 63">
          <a:extLst>
            <a:ext uri="{FF2B5EF4-FFF2-40B4-BE49-F238E27FC236}">
              <a16:creationId xmlns:a16="http://schemas.microsoft.com/office/drawing/2014/main" id="{6F319054-CCE2-4DD4-90B0-82EF2928B216}"/>
            </a:ext>
          </a:extLst>
        </xdr:cNvPr>
        <xdr:cNvSpPr/>
      </xdr:nvSpPr>
      <xdr:spPr>
        <a:xfrm>
          <a:off x="4127500" y="6534331"/>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39</xdr:row>
      <xdr:rowOff>69487</xdr:rowOff>
    </xdr:from>
    <xdr:to>
      <xdr:col>20</xdr:col>
      <xdr:colOff>38100</xdr:colOff>
      <xdr:row>39</xdr:row>
      <xdr:rowOff>171087</xdr:rowOff>
    </xdr:to>
    <xdr:sp macro="" textlink="">
      <xdr:nvSpPr>
        <xdr:cNvPr id="65" name="フローチャート: 判断 64">
          <a:extLst>
            <a:ext uri="{FF2B5EF4-FFF2-40B4-BE49-F238E27FC236}">
              <a16:creationId xmlns:a16="http://schemas.microsoft.com/office/drawing/2014/main" id="{FD84C251-26C9-4369-B040-A7309EA8140B}"/>
            </a:ext>
          </a:extLst>
        </xdr:cNvPr>
        <xdr:cNvSpPr/>
      </xdr:nvSpPr>
      <xdr:spPr>
        <a:xfrm>
          <a:off x="3384550" y="6514737"/>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39</xdr:row>
      <xdr:rowOff>9072</xdr:rowOff>
    </xdr:from>
    <xdr:to>
      <xdr:col>15</xdr:col>
      <xdr:colOff>101600</xdr:colOff>
      <xdr:row>39</xdr:row>
      <xdr:rowOff>110672</xdr:rowOff>
    </xdr:to>
    <xdr:sp macro="" textlink="">
      <xdr:nvSpPr>
        <xdr:cNvPr id="66" name="フローチャート: 判断 65">
          <a:extLst>
            <a:ext uri="{FF2B5EF4-FFF2-40B4-BE49-F238E27FC236}">
              <a16:creationId xmlns:a16="http://schemas.microsoft.com/office/drawing/2014/main" id="{B03F09F9-42E0-4085-A388-CE439B1B9D06}"/>
            </a:ext>
          </a:extLst>
        </xdr:cNvPr>
        <xdr:cNvSpPr/>
      </xdr:nvSpPr>
      <xdr:spPr>
        <a:xfrm>
          <a:off x="2571750" y="6454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157662</xdr:rowOff>
    </xdr:from>
    <xdr:to>
      <xdr:col>10</xdr:col>
      <xdr:colOff>165100</xdr:colOff>
      <xdr:row>39</xdr:row>
      <xdr:rowOff>87812</xdr:rowOff>
    </xdr:to>
    <xdr:sp macro="" textlink="">
      <xdr:nvSpPr>
        <xdr:cNvPr id="67" name="フローチャート: 判断 66">
          <a:extLst>
            <a:ext uri="{FF2B5EF4-FFF2-40B4-BE49-F238E27FC236}">
              <a16:creationId xmlns:a16="http://schemas.microsoft.com/office/drawing/2014/main" id="{0D6E211B-CA68-4D61-B41A-692C2B02D8C5}"/>
            </a:ext>
          </a:extLst>
        </xdr:cNvPr>
        <xdr:cNvSpPr/>
      </xdr:nvSpPr>
      <xdr:spPr>
        <a:xfrm>
          <a:off x="1778000" y="643781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123372</xdr:rowOff>
    </xdr:from>
    <xdr:to>
      <xdr:col>6</xdr:col>
      <xdr:colOff>38100</xdr:colOff>
      <xdr:row>39</xdr:row>
      <xdr:rowOff>53522</xdr:rowOff>
    </xdr:to>
    <xdr:sp macro="" textlink="">
      <xdr:nvSpPr>
        <xdr:cNvPr id="68" name="フローチャート: 判断 67">
          <a:extLst>
            <a:ext uri="{FF2B5EF4-FFF2-40B4-BE49-F238E27FC236}">
              <a16:creationId xmlns:a16="http://schemas.microsoft.com/office/drawing/2014/main" id="{63E791A1-0CCD-4418-8020-6579AD9B9EA5}"/>
            </a:ext>
          </a:extLst>
        </xdr:cNvPr>
        <xdr:cNvSpPr/>
      </xdr:nvSpPr>
      <xdr:spPr>
        <a:xfrm>
          <a:off x="984250" y="6403522"/>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A9A9CF84-F3B6-419B-B8AA-6ED4E04AE514}"/>
            </a:ext>
          </a:extLst>
        </xdr:cNvPr>
        <xdr:cNvSpPr txBox="1"/>
      </xdr:nvSpPr>
      <xdr:spPr>
        <a:xfrm>
          <a:off x="40068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D0118F19-488C-4D77-83D1-6BF2CCA007B4}"/>
            </a:ext>
          </a:extLst>
        </xdr:cNvPr>
        <xdr:cNvSpPr txBox="1"/>
      </xdr:nvSpPr>
      <xdr:spPr>
        <a:xfrm>
          <a:off x="32575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AF5B3237-AD3D-4F3E-B120-92BBF8CF4D84}"/>
            </a:ext>
          </a:extLst>
        </xdr:cNvPr>
        <xdr:cNvSpPr txBox="1"/>
      </xdr:nvSpPr>
      <xdr:spPr>
        <a:xfrm>
          <a:off x="24511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BC6188FD-865D-4A04-BCB1-D769E0AEB96F}"/>
            </a:ext>
          </a:extLst>
        </xdr:cNvPr>
        <xdr:cNvSpPr txBox="1"/>
      </xdr:nvSpPr>
      <xdr:spPr>
        <a:xfrm>
          <a:off x="16573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3AE761C7-7A3B-40AD-80BC-840033C2DC13}"/>
            </a:ext>
          </a:extLst>
        </xdr:cNvPr>
        <xdr:cNvSpPr txBox="1"/>
      </xdr:nvSpPr>
      <xdr:spPr>
        <a:xfrm>
          <a:off x="8572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152763</xdr:rowOff>
    </xdr:from>
    <xdr:to>
      <xdr:col>20</xdr:col>
      <xdr:colOff>38100</xdr:colOff>
      <xdr:row>38</xdr:row>
      <xdr:rowOff>82913</xdr:rowOff>
    </xdr:to>
    <xdr:sp macro="" textlink="">
      <xdr:nvSpPr>
        <xdr:cNvPr id="74" name="楕円 73">
          <a:extLst>
            <a:ext uri="{FF2B5EF4-FFF2-40B4-BE49-F238E27FC236}">
              <a16:creationId xmlns:a16="http://schemas.microsoft.com/office/drawing/2014/main" id="{0F936C53-2078-4A98-9B88-AE73FAAB6506}"/>
            </a:ext>
          </a:extLst>
        </xdr:cNvPr>
        <xdr:cNvSpPr/>
      </xdr:nvSpPr>
      <xdr:spPr>
        <a:xfrm>
          <a:off x="3384550" y="6267813"/>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153044</xdr:colOff>
      <xdr:row>39</xdr:row>
      <xdr:rowOff>162214</xdr:rowOff>
    </xdr:from>
    <xdr:ext cx="405111" cy="259045"/>
    <xdr:sp macro="" textlink="">
      <xdr:nvSpPr>
        <xdr:cNvPr id="75" name="n_1aveValue【道路】&#10;有形固定資産減価償却率">
          <a:extLst>
            <a:ext uri="{FF2B5EF4-FFF2-40B4-BE49-F238E27FC236}">
              <a16:creationId xmlns:a16="http://schemas.microsoft.com/office/drawing/2014/main" id="{3AE028AD-9C26-49C5-8493-367ED9E0A5D9}"/>
            </a:ext>
          </a:extLst>
        </xdr:cNvPr>
        <xdr:cNvSpPr txBox="1"/>
      </xdr:nvSpPr>
      <xdr:spPr>
        <a:xfrm>
          <a:off x="3239144" y="66074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127199</xdr:rowOff>
    </xdr:from>
    <xdr:ext cx="405111" cy="259045"/>
    <xdr:sp macro="" textlink="">
      <xdr:nvSpPr>
        <xdr:cNvPr id="76" name="n_2aveValue【道路】&#10;有形固定資産減価償却率">
          <a:extLst>
            <a:ext uri="{FF2B5EF4-FFF2-40B4-BE49-F238E27FC236}">
              <a16:creationId xmlns:a16="http://schemas.microsoft.com/office/drawing/2014/main" id="{1F3C3A13-0DB8-45A9-8EC0-5699FA7A0437}"/>
            </a:ext>
          </a:extLst>
        </xdr:cNvPr>
        <xdr:cNvSpPr txBox="1"/>
      </xdr:nvSpPr>
      <xdr:spPr>
        <a:xfrm>
          <a:off x="2439044" y="62422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104338</xdr:rowOff>
    </xdr:from>
    <xdr:ext cx="405111" cy="259045"/>
    <xdr:sp macro="" textlink="">
      <xdr:nvSpPr>
        <xdr:cNvPr id="77" name="n_3aveValue【道路】&#10;有形固定資産減価償却率">
          <a:extLst>
            <a:ext uri="{FF2B5EF4-FFF2-40B4-BE49-F238E27FC236}">
              <a16:creationId xmlns:a16="http://schemas.microsoft.com/office/drawing/2014/main" id="{5E54707D-E901-4EB0-8EDF-F195237EDF78}"/>
            </a:ext>
          </a:extLst>
        </xdr:cNvPr>
        <xdr:cNvSpPr txBox="1"/>
      </xdr:nvSpPr>
      <xdr:spPr>
        <a:xfrm>
          <a:off x="1645294" y="62193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70049</xdr:rowOff>
    </xdr:from>
    <xdr:ext cx="405111" cy="259045"/>
    <xdr:sp macro="" textlink="">
      <xdr:nvSpPr>
        <xdr:cNvPr id="78" name="n_4aveValue【道路】&#10;有形固定資産減価償却率">
          <a:extLst>
            <a:ext uri="{FF2B5EF4-FFF2-40B4-BE49-F238E27FC236}">
              <a16:creationId xmlns:a16="http://schemas.microsoft.com/office/drawing/2014/main" id="{1042E543-F5B7-4B3D-9F84-A9D30369E617}"/>
            </a:ext>
          </a:extLst>
        </xdr:cNvPr>
        <xdr:cNvSpPr txBox="1"/>
      </xdr:nvSpPr>
      <xdr:spPr>
        <a:xfrm>
          <a:off x="851544" y="61850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36</xdr:row>
      <xdr:rowOff>99440</xdr:rowOff>
    </xdr:from>
    <xdr:ext cx="405111" cy="259045"/>
    <xdr:sp macro="" textlink="">
      <xdr:nvSpPr>
        <xdr:cNvPr id="79" name="n_1mainValue【道路】&#10;有形固定資産減価償却率">
          <a:extLst>
            <a:ext uri="{FF2B5EF4-FFF2-40B4-BE49-F238E27FC236}">
              <a16:creationId xmlns:a16="http://schemas.microsoft.com/office/drawing/2014/main" id="{C3639151-A3E8-4624-A63F-ADA9E0AE8A4D}"/>
            </a:ext>
          </a:extLst>
        </xdr:cNvPr>
        <xdr:cNvSpPr txBox="1"/>
      </xdr:nvSpPr>
      <xdr:spPr>
        <a:xfrm>
          <a:off x="3239144" y="60493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0" name="正方形/長方形 79">
          <a:extLst>
            <a:ext uri="{FF2B5EF4-FFF2-40B4-BE49-F238E27FC236}">
              <a16:creationId xmlns:a16="http://schemas.microsoft.com/office/drawing/2014/main" id="{47F43DB2-B04F-4D4A-9BAC-CBE9DEA80FED}"/>
            </a:ext>
          </a:extLst>
        </xdr:cNvPr>
        <xdr:cNvSpPr/>
      </xdr:nvSpPr>
      <xdr:spPr>
        <a:xfrm>
          <a:off x="5956300" y="40449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81" name="正方形/長方形 80">
          <a:extLst>
            <a:ext uri="{FF2B5EF4-FFF2-40B4-BE49-F238E27FC236}">
              <a16:creationId xmlns:a16="http://schemas.microsoft.com/office/drawing/2014/main" id="{2DB63A8E-D159-40A4-A590-F6B0DD90F8BB}"/>
            </a:ext>
          </a:extLst>
        </xdr:cNvPr>
        <xdr:cNvSpPr/>
      </xdr:nvSpPr>
      <xdr:spPr>
        <a:xfrm>
          <a:off x="60642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82" name="正方形/長方形 81">
          <a:extLst>
            <a:ext uri="{FF2B5EF4-FFF2-40B4-BE49-F238E27FC236}">
              <a16:creationId xmlns:a16="http://schemas.microsoft.com/office/drawing/2014/main" id="{AEDAC948-44F1-4D45-A0B3-A868CF2FF621}"/>
            </a:ext>
          </a:extLst>
        </xdr:cNvPr>
        <xdr:cNvSpPr/>
      </xdr:nvSpPr>
      <xdr:spPr>
        <a:xfrm>
          <a:off x="60642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83" name="正方形/長方形 82">
          <a:extLst>
            <a:ext uri="{FF2B5EF4-FFF2-40B4-BE49-F238E27FC236}">
              <a16:creationId xmlns:a16="http://schemas.microsoft.com/office/drawing/2014/main" id="{7B70A2A8-4AA0-4A97-9250-5E7E51506A12}"/>
            </a:ext>
          </a:extLst>
        </xdr:cNvPr>
        <xdr:cNvSpPr/>
      </xdr:nvSpPr>
      <xdr:spPr>
        <a:xfrm>
          <a:off x="69850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84" name="正方形/長方形 83">
          <a:extLst>
            <a:ext uri="{FF2B5EF4-FFF2-40B4-BE49-F238E27FC236}">
              <a16:creationId xmlns:a16="http://schemas.microsoft.com/office/drawing/2014/main" id="{44402D9F-4DAC-473E-836C-4CF52F3CFEB5}"/>
            </a:ext>
          </a:extLst>
        </xdr:cNvPr>
        <xdr:cNvSpPr/>
      </xdr:nvSpPr>
      <xdr:spPr>
        <a:xfrm>
          <a:off x="69850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85" name="正方形/長方形 84">
          <a:extLst>
            <a:ext uri="{FF2B5EF4-FFF2-40B4-BE49-F238E27FC236}">
              <a16:creationId xmlns:a16="http://schemas.microsoft.com/office/drawing/2014/main" id="{4A5C2235-25C8-442E-BACD-5D94DFF26A66}"/>
            </a:ext>
          </a:extLst>
        </xdr:cNvPr>
        <xdr:cNvSpPr/>
      </xdr:nvSpPr>
      <xdr:spPr>
        <a:xfrm>
          <a:off x="80137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86" name="正方形/長方形 85">
          <a:extLst>
            <a:ext uri="{FF2B5EF4-FFF2-40B4-BE49-F238E27FC236}">
              <a16:creationId xmlns:a16="http://schemas.microsoft.com/office/drawing/2014/main" id="{556E0ABF-92AB-4FEC-8848-A5621D65CC85}"/>
            </a:ext>
          </a:extLst>
        </xdr:cNvPr>
        <xdr:cNvSpPr/>
      </xdr:nvSpPr>
      <xdr:spPr>
        <a:xfrm>
          <a:off x="80137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87" name="正方形/長方形 86">
          <a:extLst>
            <a:ext uri="{FF2B5EF4-FFF2-40B4-BE49-F238E27FC236}">
              <a16:creationId xmlns:a16="http://schemas.microsoft.com/office/drawing/2014/main" id="{19D41CA4-77CC-4D9F-AF8D-432818D87A26}"/>
            </a:ext>
          </a:extLst>
        </xdr:cNvPr>
        <xdr:cNvSpPr/>
      </xdr:nvSpPr>
      <xdr:spPr>
        <a:xfrm>
          <a:off x="5956300" y="51435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88" name="テキスト ボックス 87">
          <a:extLst>
            <a:ext uri="{FF2B5EF4-FFF2-40B4-BE49-F238E27FC236}">
              <a16:creationId xmlns:a16="http://schemas.microsoft.com/office/drawing/2014/main" id="{4FE5724B-C455-4D5B-B042-EC69192C76B9}"/>
            </a:ext>
          </a:extLst>
        </xdr:cNvPr>
        <xdr:cNvSpPr txBox="1"/>
      </xdr:nvSpPr>
      <xdr:spPr>
        <a:xfrm>
          <a:off x="5918200" y="495935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89" name="直線コネクタ 88">
          <a:extLst>
            <a:ext uri="{FF2B5EF4-FFF2-40B4-BE49-F238E27FC236}">
              <a16:creationId xmlns:a16="http://schemas.microsoft.com/office/drawing/2014/main" id="{84828B1B-E7B3-41CF-B19B-3600071051C9}"/>
            </a:ext>
          </a:extLst>
        </xdr:cNvPr>
        <xdr:cNvCxnSpPr/>
      </xdr:nvCxnSpPr>
      <xdr:spPr>
        <a:xfrm>
          <a:off x="5956300" y="7346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90" name="直線コネクタ 89">
          <a:extLst>
            <a:ext uri="{FF2B5EF4-FFF2-40B4-BE49-F238E27FC236}">
              <a16:creationId xmlns:a16="http://schemas.microsoft.com/office/drawing/2014/main" id="{ED07A26D-2A6C-491C-B198-7DC251DBE4A8}"/>
            </a:ext>
          </a:extLst>
        </xdr:cNvPr>
        <xdr:cNvCxnSpPr/>
      </xdr:nvCxnSpPr>
      <xdr:spPr>
        <a:xfrm>
          <a:off x="5956300" y="6908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91" name="テキスト ボックス 90">
          <a:extLst>
            <a:ext uri="{FF2B5EF4-FFF2-40B4-BE49-F238E27FC236}">
              <a16:creationId xmlns:a16="http://schemas.microsoft.com/office/drawing/2014/main" id="{75D6524D-928F-4711-9F7A-47EA77F4F38F}"/>
            </a:ext>
          </a:extLst>
        </xdr:cNvPr>
        <xdr:cNvSpPr txBox="1"/>
      </xdr:nvSpPr>
      <xdr:spPr>
        <a:xfrm>
          <a:off x="5527221" y="677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92" name="直線コネクタ 91">
          <a:extLst>
            <a:ext uri="{FF2B5EF4-FFF2-40B4-BE49-F238E27FC236}">
              <a16:creationId xmlns:a16="http://schemas.microsoft.com/office/drawing/2014/main" id="{241351F9-8BE3-4DA0-B2E2-77E60C9409C4}"/>
            </a:ext>
          </a:extLst>
        </xdr:cNvPr>
        <xdr:cNvCxnSpPr/>
      </xdr:nvCxnSpPr>
      <xdr:spPr>
        <a:xfrm>
          <a:off x="5956300" y="64643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38</xdr:row>
      <xdr:rowOff>48277</xdr:rowOff>
    </xdr:from>
    <xdr:ext cx="595419" cy="259045"/>
    <xdr:sp macro="" textlink="">
      <xdr:nvSpPr>
        <xdr:cNvPr id="93" name="テキスト ボックス 92">
          <a:extLst>
            <a:ext uri="{FF2B5EF4-FFF2-40B4-BE49-F238E27FC236}">
              <a16:creationId xmlns:a16="http://schemas.microsoft.com/office/drawing/2014/main" id="{99A4D31C-6E10-4AFC-8B33-2E2E764E9E15}"/>
            </a:ext>
          </a:extLst>
        </xdr:cNvPr>
        <xdr:cNvSpPr txBox="1"/>
      </xdr:nvSpPr>
      <xdr:spPr>
        <a:xfrm>
          <a:off x="5418031" y="63284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94" name="直線コネクタ 93">
          <a:extLst>
            <a:ext uri="{FF2B5EF4-FFF2-40B4-BE49-F238E27FC236}">
              <a16:creationId xmlns:a16="http://schemas.microsoft.com/office/drawing/2014/main" id="{A2A26289-5433-4198-8AC7-FC381681F18B}"/>
            </a:ext>
          </a:extLst>
        </xdr:cNvPr>
        <xdr:cNvCxnSpPr/>
      </xdr:nvCxnSpPr>
      <xdr:spPr>
        <a:xfrm>
          <a:off x="5956300" y="6026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105427</xdr:rowOff>
    </xdr:from>
    <xdr:ext cx="595419" cy="259045"/>
    <xdr:sp macro="" textlink="">
      <xdr:nvSpPr>
        <xdr:cNvPr id="95" name="テキスト ボックス 94">
          <a:extLst>
            <a:ext uri="{FF2B5EF4-FFF2-40B4-BE49-F238E27FC236}">
              <a16:creationId xmlns:a16="http://schemas.microsoft.com/office/drawing/2014/main" id="{EA1CF75C-AD79-4ED3-9553-F94016F165FA}"/>
            </a:ext>
          </a:extLst>
        </xdr:cNvPr>
        <xdr:cNvSpPr txBox="1"/>
      </xdr:nvSpPr>
      <xdr:spPr>
        <a:xfrm>
          <a:off x="5418031" y="5890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96" name="直線コネクタ 95">
          <a:extLst>
            <a:ext uri="{FF2B5EF4-FFF2-40B4-BE49-F238E27FC236}">
              <a16:creationId xmlns:a16="http://schemas.microsoft.com/office/drawing/2014/main" id="{E66F8D51-6175-4C3A-B527-CE27224E1561}"/>
            </a:ext>
          </a:extLst>
        </xdr:cNvPr>
        <xdr:cNvCxnSpPr/>
      </xdr:nvCxnSpPr>
      <xdr:spPr>
        <a:xfrm>
          <a:off x="5956300" y="558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162577</xdr:rowOff>
    </xdr:from>
    <xdr:ext cx="595419" cy="259045"/>
    <xdr:sp macro="" textlink="">
      <xdr:nvSpPr>
        <xdr:cNvPr id="97" name="テキスト ボックス 96">
          <a:extLst>
            <a:ext uri="{FF2B5EF4-FFF2-40B4-BE49-F238E27FC236}">
              <a16:creationId xmlns:a16="http://schemas.microsoft.com/office/drawing/2014/main" id="{DA404C3A-BD31-41D5-B712-AFBDEAB2438C}"/>
            </a:ext>
          </a:extLst>
        </xdr:cNvPr>
        <xdr:cNvSpPr txBox="1"/>
      </xdr:nvSpPr>
      <xdr:spPr>
        <a:xfrm>
          <a:off x="5418031" y="54521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98" name="直線コネクタ 97">
          <a:extLst>
            <a:ext uri="{FF2B5EF4-FFF2-40B4-BE49-F238E27FC236}">
              <a16:creationId xmlns:a16="http://schemas.microsoft.com/office/drawing/2014/main" id="{E9200765-9195-400B-AD3E-FEF49102D870}"/>
            </a:ext>
          </a:extLst>
        </xdr:cNvPr>
        <xdr:cNvCxnSpPr/>
      </xdr:nvCxnSpPr>
      <xdr:spPr>
        <a:xfrm>
          <a:off x="5956300" y="5143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99" name="テキスト ボックス 98">
          <a:extLst>
            <a:ext uri="{FF2B5EF4-FFF2-40B4-BE49-F238E27FC236}">
              <a16:creationId xmlns:a16="http://schemas.microsoft.com/office/drawing/2014/main" id="{76649565-61D9-4170-91F3-60364A96E0A7}"/>
            </a:ext>
          </a:extLst>
        </xdr:cNvPr>
        <xdr:cNvSpPr txBox="1"/>
      </xdr:nvSpPr>
      <xdr:spPr>
        <a:xfrm>
          <a:off x="5418031" y="50076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00" name="【道路】&#10;一人当たり延長グラフ枠">
          <a:extLst>
            <a:ext uri="{FF2B5EF4-FFF2-40B4-BE49-F238E27FC236}">
              <a16:creationId xmlns:a16="http://schemas.microsoft.com/office/drawing/2014/main" id="{CCD73F4F-4A36-4485-9538-BB80F6E8E917}"/>
            </a:ext>
          </a:extLst>
        </xdr:cNvPr>
        <xdr:cNvSpPr/>
      </xdr:nvSpPr>
      <xdr:spPr>
        <a:xfrm>
          <a:off x="5956300" y="51435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5736</xdr:rowOff>
    </xdr:from>
    <xdr:to>
      <xdr:col>54</xdr:col>
      <xdr:colOff>189865</xdr:colOff>
      <xdr:row>41</xdr:row>
      <xdr:rowOff>108479</xdr:rowOff>
    </xdr:to>
    <xdr:cxnSp macro="">
      <xdr:nvCxnSpPr>
        <xdr:cNvPr id="101" name="直線コネクタ 100">
          <a:extLst>
            <a:ext uri="{FF2B5EF4-FFF2-40B4-BE49-F238E27FC236}">
              <a16:creationId xmlns:a16="http://schemas.microsoft.com/office/drawing/2014/main" id="{648687A1-B9CC-4AC6-9F78-C74D0746877A}"/>
            </a:ext>
          </a:extLst>
        </xdr:cNvPr>
        <xdr:cNvCxnSpPr/>
      </xdr:nvCxnSpPr>
      <xdr:spPr>
        <a:xfrm flipV="1">
          <a:off x="9429115" y="5625486"/>
          <a:ext cx="0" cy="12584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112306</xdr:rowOff>
    </xdr:from>
    <xdr:ext cx="534377" cy="259045"/>
    <xdr:sp macro="" textlink="">
      <xdr:nvSpPr>
        <xdr:cNvPr id="102" name="【道路】&#10;一人当たり延長最小値テキスト">
          <a:extLst>
            <a:ext uri="{FF2B5EF4-FFF2-40B4-BE49-F238E27FC236}">
              <a16:creationId xmlns:a16="http://schemas.microsoft.com/office/drawing/2014/main" id="{D2B4E022-B0C0-4A87-8E81-1AA1DA73FD1F}"/>
            </a:ext>
          </a:extLst>
        </xdr:cNvPr>
        <xdr:cNvSpPr txBox="1"/>
      </xdr:nvSpPr>
      <xdr:spPr>
        <a:xfrm>
          <a:off x="9467850" y="68877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108479</xdr:rowOff>
    </xdr:from>
    <xdr:to>
      <xdr:col>55</xdr:col>
      <xdr:colOff>88900</xdr:colOff>
      <xdr:row>41</xdr:row>
      <xdr:rowOff>108479</xdr:rowOff>
    </xdr:to>
    <xdr:cxnSp macro="">
      <xdr:nvCxnSpPr>
        <xdr:cNvPr id="103" name="直線コネクタ 102">
          <a:extLst>
            <a:ext uri="{FF2B5EF4-FFF2-40B4-BE49-F238E27FC236}">
              <a16:creationId xmlns:a16="http://schemas.microsoft.com/office/drawing/2014/main" id="{F1620368-3C6E-4597-9878-9C70905F2368}"/>
            </a:ext>
          </a:extLst>
        </xdr:cNvPr>
        <xdr:cNvCxnSpPr/>
      </xdr:nvCxnSpPr>
      <xdr:spPr>
        <a:xfrm>
          <a:off x="9359900" y="688392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123863</xdr:rowOff>
    </xdr:from>
    <xdr:ext cx="599010" cy="259045"/>
    <xdr:sp macro="" textlink="">
      <xdr:nvSpPr>
        <xdr:cNvPr id="104" name="【道路】&#10;一人当たり延長最大値テキスト">
          <a:extLst>
            <a:ext uri="{FF2B5EF4-FFF2-40B4-BE49-F238E27FC236}">
              <a16:creationId xmlns:a16="http://schemas.microsoft.com/office/drawing/2014/main" id="{09EA7B73-E74E-49A4-97E3-EDCBC25B0E86}"/>
            </a:ext>
          </a:extLst>
        </xdr:cNvPr>
        <xdr:cNvSpPr txBox="1"/>
      </xdr:nvSpPr>
      <xdr:spPr>
        <a:xfrm>
          <a:off x="9467850" y="54134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580.824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5736</xdr:rowOff>
    </xdr:from>
    <xdr:to>
      <xdr:col>55</xdr:col>
      <xdr:colOff>88900</xdr:colOff>
      <xdr:row>34</xdr:row>
      <xdr:rowOff>5736</xdr:rowOff>
    </xdr:to>
    <xdr:cxnSp macro="">
      <xdr:nvCxnSpPr>
        <xdr:cNvPr id="105" name="直線コネクタ 104">
          <a:extLst>
            <a:ext uri="{FF2B5EF4-FFF2-40B4-BE49-F238E27FC236}">
              <a16:creationId xmlns:a16="http://schemas.microsoft.com/office/drawing/2014/main" id="{316F0726-10A0-491A-B017-E4BEFB0147DF}"/>
            </a:ext>
          </a:extLst>
        </xdr:cNvPr>
        <xdr:cNvCxnSpPr/>
      </xdr:nvCxnSpPr>
      <xdr:spPr>
        <a:xfrm>
          <a:off x="9359900" y="562548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45514</xdr:rowOff>
    </xdr:from>
    <xdr:ext cx="534377" cy="259045"/>
    <xdr:sp macro="" textlink="">
      <xdr:nvSpPr>
        <xdr:cNvPr id="106" name="【道路】&#10;一人当たり延長平均値テキスト">
          <a:extLst>
            <a:ext uri="{FF2B5EF4-FFF2-40B4-BE49-F238E27FC236}">
              <a16:creationId xmlns:a16="http://schemas.microsoft.com/office/drawing/2014/main" id="{4417911B-3594-41F4-88D4-53010A78C722}"/>
            </a:ext>
          </a:extLst>
        </xdr:cNvPr>
        <xdr:cNvSpPr txBox="1"/>
      </xdr:nvSpPr>
      <xdr:spPr>
        <a:xfrm>
          <a:off x="9467850" y="66558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67087</xdr:rowOff>
    </xdr:from>
    <xdr:to>
      <xdr:col>55</xdr:col>
      <xdr:colOff>50800</xdr:colOff>
      <xdr:row>40</xdr:row>
      <xdr:rowOff>168687</xdr:rowOff>
    </xdr:to>
    <xdr:sp macro="" textlink="">
      <xdr:nvSpPr>
        <xdr:cNvPr id="107" name="フローチャート: 判断 106">
          <a:extLst>
            <a:ext uri="{FF2B5EF4-FFF2-40B4-BE49-F238E27FC236}">
              <a16:creationId xmlns:a16="http://schemas.microsoft.com/office/drawing/2014/main" id="{114E3B42-DB02-48CE-9E78-2878A2A35238}"/>
            </a:ext>
          </a:extLst>
        </xdr:cNvPr>
        <xdr:cNvSpPr/>
      </xdr:nvSpPr>
      <xdr:spPr>
        <a:xfrm>
          <a:off x="9398000" y="6677437"/>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53397</xdr:rowOff>
    </xdr:from>
    <xdr:to>
      <xdr:col>50</xdr:col>
      <xdr:colOff>165100</xdr:colOff>
      <xdr:row>40</xdr:row>
      <xdr:rowOff>154997</xdr:rowOff>
    </xdr:to>
    <xdr:sp macro="" textlink="">
      <xdr:nvSpPr>
        <xdr:cNvPr id="108" name="フローチャート: 判断 107">
          <a:extLst>
            <a:ext uri="{FF2B5EF4-FFF2-40B4-BE49-F238E27FC236}">
              <a16:creationId xmlns:a16="http://schemas.microsoft.com/office/drawing/2014/main" id="{E6EFA7DB-D67B-4F44-A319-587737C2B3ED}"/>
            </a:ext>
          </a:extLst>
        </xdr:cNvPr>
        <xdr:cNvSpPr/>
      </xdr:nvSpPr>
      <xdr:spPr>
        <a:xfrm>
          <a:off x="8636000" y="66637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42463</xdr:rowOff>
    </xdr:from>
    <xdr:to>
      <xdr:col>46</xdr:col>
      <xdr:colOff>38100</xdr:colOff>
      <xdr:row>40</xdr:row>
      <xdr:rowOff>144063</xdr:rowOff>
    </xdr:to>
    <xdr:sp macro="" textlink="">
      <xdr:nvSpPr>
        <xdr:cNvPr id="109" name="フローチャート: 判断 108">
          <a:extLst>
            <a:ext uri="{FF2B5EF4-FFF2-40B4-BE49-F238E27FC236}">
              <a16:creationId xmlns:a16="http://schemas.microsoft.com/office/drawing/2014/main" id="{D326BA13-3C4D-4323-B2B9-6FE5A5E8FB07}"/>
            </a:ext>
          </a:extLst>
        </xdr:cNvPr>
        <xdr:cNvSpPr/>
      </xdr:nvSpPr>
      <xdr:spPr>
        <a:xfrm>
          <a:off x="7842250" y="6652813"/>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50605</xdr:rowOff>
    </xdr:from>
    <xdr:to>
      <xdr:col>41</xdr:col>
      <xdr:colOff>101600</xdr:colOff>
      <xdr:row>40</xdr:row>
      <xdr:rowOff>152205</xdr:rowOff>
    </xdr:to>
    <xdr:sp macro="" textlink="">
      <xdr:nvSpPr>
        <xdr:cNvPr id="110" name="フローチャート: 判断 109">
          <a:extLst>
            <a:ext uri="{FF2B5EF4-FFF2-40B4-BE49-F238E27FC236}">
              <a16:creationId xmlns:a16="http://schemas.microsoft.com/office/drawing/2014/main" id="{3452839E-0403-41D4-A4C9-408E9416AA79}"/>
            </a:ext>
          </a:extLst>
        </xdr:cNvPr>
        <xdr:cNvSpPr/>
      </xdr:nvSpPr>
      <xdr:spPr>
        <a:xfrm>
          <a:off x="7029450" y="6660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53607</xdr:rowOff>
    </xdr:from>
    <xdr:to>
      <xdr:col>36</xdr:col>
      <xdr:colOff>165100</xdr:colOff>
      <xdr:row>40</xdr:row>
      <xdr:rowOff>155207</xdr:rowOff>
    </xdr:to>
    <xdr:sp macro="" textlink="">
      <xdr:nvSpPr>
        <xdr:cNvPr id="111" name="フローチャート: 判断 110">
          <a:extLst>
            <a:ext uri="{FF2B5EF4-FFF2-40B4-BE49-F238E27FC236}">
              <a16:creationId xmlns:a16="http://schemas.microsoft.com/office/drawing/2014/main" id="{AE439216-2E14-4ABB-8229-EE11D5FE9289}"/>
            </a:ext>
          </a:extLst>
        </xdr:cNvPr>
        <xdr:cNvSpPr/>
      </xdr:nvSpPr>
      <xdr:spPr>
        <a:xfrm>
          <a:off x="6235700" y="6663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12" name="テキスト ボックス 111">
          <a:extLst>
            <a:ext uri="{FF2B5EF4-FFF2-40B4-BE49-F238E27FC236}">
              <a16:creationId xmlns:a16="http://schemas.microsoft.com/office/drawing/2014/main" id="{8D78E36A-557E-454F-9E13-ED5148F182D1}"/>
            </a:ext>
          </a:extLst>
        </xdr:cNvPr>
        <xdr:cNvSpPr txBox="1"/>
      </xdr:nvSpPr>
      <xdr:spPr>
        <a:xfrm>
          <a:off x="92583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13" name="テキスト ボックス 112">
          <a:extLst>
            <a:ext uri="{FF2B5EF4-FFF2-40B4-BE49-F238E27FC236}">
              <a16:creationId xmlns:a16="http://schemas.microsoft.com/office/drawing/2014/main" id="{6A6ABDBB-C921-4AC8-ACF3-E2BB44DEF547}"/>
            </a:ext>
          </a:extLst>
        </xdr:cNvPr>
        <xdr:cNvSpPr txBox="1"/>
      </xdr:nvSpPr>
      <xdr:spPr>
        <a:xfrm>
          <a:off x="85153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14" name="テキスト ボックス 113">
          <a:extLst>
            <a:ext uri="{FF2B5EF4-FFF2-40B4-BE49-F238E27FC236}">
              <a16:creationId xmlns:a16="http://schemas.microsoft.com/office/drawing/2014/main" id="{72A7AD07-BEB3-4AEF-8775-890C1ABE498C}"/>
            </a:ext>
          </a:extLst>
        </xdr:cNvPr>
        <xdr:cNvSpPr txBox="1"/>
      </xdr:nvSpPr>
      <xdr:spPr>
        <a:xfrm>
          <a:off x="77152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15" name="テキスト ボックス 114">
          <a:extLst>
            <a:ext uri="{FF2B5EF4-FFF2-40B4-BE49-F238E27FC236}">
              <a16:creationId xmlns:a16="http://schemas.microsoft.com/office/drawing/2014/main" id="{59286986-142E-4D8D-B4FC-7D9D355CE9CE}"/>
            </a:ext>
          </a:extLst>
        </xdr:cNvPr>
        <xdr:cNvSpPr txBox="1"/>
      </xdr:nvSpPr>
      <xdr:spPr>
        <a:xfrm>
          <a:off x="69088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16" name="テキスト ボックス 115">
          <a:extLst>
            <a:ext uri="{FF2B5EF4-FFF2-40B4-BE49-F238E27FC236}">
              <a16:creationId xmlns:a16="http://schemas.microsoft.com/office/drawing/2014/main" id="{EC5963CD-9F57-4E3C-9C10-3676B2191443}"/>
            </a:ext>
          </a:extLst>
        </xdr:cNvPr>
        <xdr:cNvSpPr txBox="1"/>
      </xdr:nvSpPr>
      <xdr:spPr>
        <a:xfrm>
          <a:off x="61150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135553</xdr:rowOff>
    </xdr:from>
    <xdr:to>
      <xdr:col>50</xdr:col>
      <xdr:colOff>165100</xdr:colOff>
      <xdr:row>41</xdr:row>
      <xdr:rowOff>65703</xdr:rowOff>
    </xdr:to>
    <xdr:sp macro="" textlink="">
      <xdr:nvSpPr>
        <xdr:cNvPr id="117" name="楕円 116">
          <a:extLst>
            <a:ext uri="{FF2B5EF4-FFF2-40B4-BE49-F238E27FC236}">
              <a16:creationId xmlns:a16="http://schemas.microsoft.com/office/drawing/2014/main" id="{5542D784-E8F0-46D7-B5C6-B47D1E76804F}"/>
            </a:ext>
          </a:extLst>
        </xdr:cNvPr>
        <xdr:cNvSpPr/>
      </xdr:nvSpPr>
      <xdr:spPr>
        <a:xfrm>
          <a:off x="8636000" y="6745903"/>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24911</xdr:colOff>
      <xdr:row>39</xdr:row>
      <xdr:rowOff>74</xdr:rowOff>
    </xdr:from>
    <xdr:ext cx="534377" cy="259045"/>
    <xdr:sp macro="" textlink="">
      <xdr:nvSpPr>
        <xdr:cNvPr id="118" name="n_1aveValue【道路】&#10;一人当たり延長">
          <a:extLst>
            <a:ext uri="{FF2B5EF4-FFF2-40B4-BE49-F238E27FC236}">
              <a16:creationId xmlns:a16="http://schemas.microsoft.com/office/drawing/2014/main" id="{0461CA99-A7A7-4E10-B14C-710A624FAA8D}"/>
            </a:ext>
          </a:extLst>
        </xdr:cNvPr>
        <xdr:cNvSpPr txBox="1"/>
      </xdr:nvSpPr>
      <xdr:spPr>
        <a:xfrm>
          <a:off x="8425961" y="64453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38</xdr:row>
      <xdr:rowOff>160590</xdr:rowOff>
    </xdr:from>
    <xdr:ext cx="534377" cy="259045"/>
    <xdr:sp macro="" textlink="">
      <xdr:nvSpPr>
        <xdr:cNvPr id="119" name="n_2aveValue【道路】&#10;一人当たり延長">
          <a:extLst>
            <a:ext uri="{FF2B5EF4-FFF2-40B4-BE49-F238E27FC236}">
              <a16:creationId xmlns:a16="http://schemas.microsoft.com/office/drawing/2014/main" id="{DA12BDCA-5788-4225-8187-C3F270A17C82}"/>
            </a:ext>
          </a:extLst>
        </xdr:cNvPr>
        <xdr:cNvSpPr txBox="1"/>
      </xdr:nvSpPr>
      <xdr:spPr>
        <a:xfrm>
          <a:off x="7644911" y="64407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38</xdr:row>
      <xdr:rowOff>168732</xdr:rowOff>
    </xdr:from>
    <xdr:ext cx="534377" cy="259045"/>
    <xdr:sp macro="" textlink="">
      <xdr:nvSpPr>
        <xdr:cNvPr id="120" name="n_3aveValue【道路】&#10;一人当たり延長">
          <a:extLst>
            <a:ext uri="{FF2B5EF4-FFF2-40B4-BE49-F238E27FC236}">
              <a16:creationId xmlns:a16="http://schemas.microsoft.com/office/drawing/2014/main" id="{AE31C058-B56B-4133-9E49-A4D21F3F2944}"/>
            </a:ext>
          </a:extLst>
        </xdr:cNvPr>
        <xdr:cNvSpPr txBox="1"/>
      </xdr:nvSpPr>
      <xdr:spPr>
        <a:xfrm>
          <a:off x="6851161" y="64425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284</xdr:rowOff>
    </xdr:from>
    <xdr:ext cx="534377" cy="259045"/>
    <xdr:sp macro="" textlink="">
      <xdr:nvSpPr>
        <xdr:cNvPr id="121" name="n_4aveValue【道路】&#10;一人当たり延長">
          <a:extLst>
            <a:ext uri="{FF2B5EF4-FFF2-40B4-BE49-F238E27FC236}">
              <a16:creationId xmlns:a16="http://schemas.microsoft.com/office/drawing/2014/main" id="{6E46C129-E9AE-4553-ABFE-47415A5E8987}"/>
            </a:ext>
          </a:extLst>
        </xdr:cNvPr>
        <xdr:cNvSpPr txBox="1"/>
      </xdr:nvSpPr>
      <xdr:spPr>
        <a:xfrm>
          <a:off x="6038361" y="64455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41</xdr:row>
      <xdr:rowOff>56830</xdr:rowOff>
    </xdr:from>
    <xdr:ext cx="534377" cy="259045"/>
    <xdr:sp macro="" textlink="">
      <xdr:nvSpPr>
        <xdr:cNvPr id="122" name="n_1mainValue【道路】&#10;一人当たり延長">
          <a:extLst>
            <a:ext uri="{FF2B5EF4-FFF2-40B4-BE49-F238E27FC236}">
              <a16:creationId xmlns:a16="http://schemas.microsoft.com/office/drawing/2014/main" id="{93B2AAB9-AA67-4993-9564-5AF6E04BFC53}"/>
            </a:ext>
          </a:extLst>
        </xdr:cNvPr>
        <xdr:cNvSpPr txBox="1"/>
      </xdr:nvSpPr>
      <xdr:spPr>
        <a:xfrm>
          <a:off x="8425961" y="68322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23" name="正方形/長方形 122">
          <a:extLst>
            <a:ext uri="{FF2B5EF4-FFF2-40B4-BE49-F238E27FC236}">
              <a16:creationId xmlns:a16="http://schemas.microsoft.com/office/drawing/2014/main" id="{BF58800F-49E1-46D5-8DE8-4DF36BECD1D8}"/>
            </a:ext>
          </a:extLst>
        </xdr:cNvPr>
        <xdr:cNvSpPr/>
      </xdr:nvSpPr>
      <xdr:spPr>
        <a:xfrm>
          <a:off x="685800" y="77152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24" name="正方形/長方形 123">
          <a:extLst>
            <a:ext uri="{FF2B5EF4-FFF2-40B4-BE49-F238E27FC236}">
              <a16:creationId xmlns:a16="http://schemas.microsoft.com/office/drawing/2014/main" id="{46F605A7-F425-4CDB-94CA-38F1BE08A91F}"/>
            </a:ext>
          </a:extLst>
        </xdr:cNvPr>
        <xdr:cNvSpPr/>
      </xdr:nvSpPr>
      <xdr:spPr>
        <a:xfrm>
          <a:off x="8128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25" name="正方形/長方形 124">
          <a:extLst>
            <a:ext uri="{FF2B5EF4-FFF2-40B4-BE49-F238E27FC236}">
              <a16:creationId xmlns:a16="http://schemas.microsoft.com/office/drawing/2014/main" id="{3430D24D-BF1F-4D67-B2A8-B12FE81B6A1B}"/>
            </a:ext>
          </a:extLst>
        </xdr:cNvPr>
        <xdr:cNvSpPr/>
      </xdr:nvSpPr>
      <xdr:spPr>
        <a:xfrm>
          <a:off x="8128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26" name="正方形/長方形 125">
          <a:extLst>
            <a:ext uri="{FF2B5EF4-FFF2-40B4-BE49-F238E27FC236}">
              <a16:creationId xmlns:a16="http://schemas.microsoft.com/office/drawing/2014/main" id="{9B86B532-7D8F-4356-BD93-6A277EFB7BD2}"/>
            </a:ext>
          </a:extLst>
        </xdr:cNvPr>
        <xdr:cNvSpPr/>
      </xdr:nvSpPr>
      <xdr:spPr>
        <a:xfrm>
          <a:off x="17145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27" name="正方形/長方形 126">
          <a:extLst>
            <a:ext uri="{FF2B5EF4-FFF2-40B4-BE49-F238E27FC236}">
              <a16:creationId xmlns:a16="http://schemas.microsoft.com/office/drawing/2014/main" id="{60FEFC06-459D-4FE8-B59D-8B528B8031DC}"/>
            </a:ext>
          </a:extLst>
        </xdr:cNvPr>
        <xdr:cNvSpPr/>
      </xdr:nvSpPr>
      <xdr:spPr>
        <a:xfrm>
          <a:off x="17145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28" name="正方形/長方形 127">
          <a:extLst>
            <a:ext uri="{FF2B5EF4-FFF2-40B4-BE49-F238E27FC236}">
              <a16:creationId xmlns:a16="http://schemas.microsoft.com/office/drawing/2014/main" id="{B699A852-9FB6-4820-AEC7-A48B2911CF48}"/>
            </a:ext>
          </a:extLst>
        </xdr:cNvPr>
        <xdr:cNvSpPr/>
      </xdr:nvSpPr>
      <xdr:spPr>
        <a:xfrm>
          <a:off x="27432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29" name="正方形/長方形 128">
          <a:extLst>
            <a:ext uri="{FF2B5EF4-FFF2-40B4-BE49-F238E27FC236}">
              <a16:creationId xmlns:a16="http://schemas.microsoft.com/office/drawing/2014/main" id="{ABB904F0-110A-4AA1-864C-79963243EC64}"/>
            </a:ext>
          </a:extLst>
        </xdr:cNvPr>
        <xdr:cNvSpPr/>
      </xdr:nvSpPr>
      <xdr:spPr>
        <a:xfrm>
          <a:off x="27432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30" name="正方形/長方形 129">
          <a:extLst>
            <a:ext uri="{FF2B5EF4-FFF2-40B4-BE49-F238E27FC236}">
              <a16:creationId xmlns:a16="http://schemas.microsoft.com/office/drawing/2014/main" id="{346CDD0C-0C72-4528-AE26-5252799B164A}"/>
            </a:ext>
          </a:extLst>
        </xdr:cNvPr>
        <xdr:cNvSpPr/>
      </xdr:nvSpPr>
      <xdr:spPr>
        <a:xfrm>
          <a:off x="685800" y="88138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31" name="テキスト ボックス 130">
          <a:extLst>
            <a:ext uri="{FF2B5EF4-FFF2-40B4-BE49-F238E27FC236}">
              <a16:creationId xmlns:a16="http://schemas.microsoft.com/office/drawing/2014/main" id="{0CE4F951-51F0-44CD-AB66-5D2D4D422406}"/>
            </a:ext>
          </a:extLst>
        </xdr:cNvPr>
        <xdr:cNvSpPr txBox="1"/>
      </xdr:nvSpPr>
      <xdr:spPr>
        <a:xfrm>
          <a:off x="666750" y="86296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32" name="直線コネクタ 131">
          <a:extLst>
            <a:ext uri="{FF2B5EF4-FFF2-40B4-BE49-F238E27FC236}">
              <a16:creationId xmlns:a16="http://schemas.microsoft.com/office/drawing/2014/main" id="{6B5752F3-0D9B-46CB-A011-6225AE96155F}"/>
            </a:ext>
          </a:extLst>
        </xdr:cNvPr>
        <xdr:cNvCxnSpPr/>
      </xdr:nvCxnSpPr>
      <xdr:spPr>
        <a:xfrm>
          <a:off x="685800" y="11017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33" name="テキスト ボックス 132">
          <a:extLst>
            <a:ext uri="{FF2B5EF4-FFF2-40B4-BE49-F238E27FC236}">
              <a16:creationId xmlns:a16="http://schemas.microsoft.com/office/drawing/2014/main" id="{5BEF4D97-8555-4A90-9C2A-7D78B255AAB9}"/>
            </a:ext>
          </a:extLst>
        </xdr:cNvPr>
        <xdr:cNvSpPr txBox="1"/>
      </xdr:nvSpPr>
      <xdr:spPr>
        <a:xfrm>
          <a:off x="275771" y="1088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34" name="直線コネクタ 133">
          <a:extLst>
            <a:ext uri="{FF2B5EF4-FFF2-40B4-BE49-F238E27FC236}">
              <a16:creationId xmlns:a16="http://schemas.microsoft.com/office/drawing/2014/main" id="{54DD8807-4631-4889-B581-0BC6F1AAF27D}"/>
            </a:ext>
          </a:extLst>
        </xdr:cNvPr>
        <xdr:cNvCxnSpPr/>
      </xdr:nvCxnSpPr>
      <xdr:spPr>
        <a:xfrm>
          <a:off x="685800" y="1070337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35" name="テキスト ボックス 134">
          <a:extLst>
            <a:ext uri="{FF2B5EF4-FFF2-40B4-BE49-F238E27FC236}">
              <a16:creationId xmlns:a16="http://schemas.microsoft.com/office/drawing/2014/main" id="{A959CA78-2BF1-4864-B4E5-23D1753F9A65}"/>
            </a:ext>
          </a:extLst>
        </xdr:cNvPr>
        <xdr:cNvSpPr txBox="1"/>
      </xdr:nvSpPr>
      <xdr:spPr>
        <a:xfrm>
          <a:off x="275771" y="105675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36" name="直線コネクタ 135">
          <a:extLst>
            <a:ext uri="{FF2B5EF4-FFF2-40B4-BE49-F238E27FC236}">
              <a16:creationId xmlns:a16="http://schemas.microsoft.com/office/drawing/2014/main" id="{52F3920D-3EC0-4395-9443-599645555C8A}"/>
            </a:ext>
          </a:extLst>
        </xdr:cNvPr>
        <xdr:cNvCxnSpPr/>
      </xdr:nvCxnSpPr>
      <xdr:spPr>
        <a:xfrm>
          <a:off x="685800" y="1038950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37" name="テキスト ボックス 136">
          <a:extLst>
            <a:ext uri="{FF2B5EF4-FFF2-40B4-BE49-F238E27FC236}">
              <a16:creationId xmlns:a16="http://schemas.microsoft.com/office/drawing/2014/main" id="{D4CCA971-02CF-4AC5-8089-8DE17FE03E32}"/>
            </a:ext>
          </a:extLst>
        </xdr:cNvPr>
        <xdr:cNvSpPr txBox="1"/>
      </xdr:nvSpPr>
      <xdr:spPr>
        <a:xfrm>
          <a:off x="339891" y="102472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38" name="直線コネクタ 137">
          <a:extLst>
            <a:ext uri="{FF2B5EF4-FFF2-40B4-BE49-F238E27FC236}">
              <a16:creationId xmlns:a16="http://schemas.microsoft.com/office/drawing/2014/main" id="{FF7D80DF-B809-41C8-9028-3203D6D1D66A}"/>
            </a:ext>
          </a:extLst>
        </xdr:cNvPr>
        <xdr:cNvCxnSpPr/>
      </xdr:nvCxnSpPr>
      <xdr:spPr>
        <a:xfrm>
          <a:off x="685800" y="1007563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39" name="テキスト ボックス 138">
          <a:extLst>
            <a:ext uri="{FF2B5EF4-FFF2-40B4-BE49-F238E27FC236}">
              <a16:creationId xmlns:a16="http://schemas.microsoft.com/office/drawing/2014/main" id="{EA14D68E-7008-4BE3-ADC0-A3D1D265AEBA}"/>
            </a:ext>
          </a:extLst>
        </xdr:cNvPr>
        <xdr:cNvSpPr txBox="1"/>
      </xdr:nvSpPr>
      <xdr:spPr>
        <a:xfrm>
          <a:off x="339891" y="99334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40" name="直線コネクタ 139">
          <a:extLst>
            <a:ext uri="{FF2B5EF4-FFF2-40B4-BE49-F238E27FC236}">
              <a16:creationId xmlns:a16="http://schemas.microsoft.com/office/drawing/2014/main" id="{E93E0729-A077-42F1-8324-78CA9621F587}"/>
            </a:ext>
          </a:extLst>
        </xdr:cNvPr>
        <xdr:cNvCxnSpPr/>
      </xdr:nvCxnSpPr>
      <xdr:spPr>
        <a:xfrm>
          <a:off x="685800" y="975541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41" name="テキスト ボックス 140">
          <a:extLst>
            <a:ext uri="{FF2B5EF4-FFF2-40B4-BE49-F238E27FC236}">
              <a16:creationId xmlns:a16="http://schemas.microsoft.com/office/drawing/2014/main" id="{AB0D4000-D417-4D39-B32E-EA049B300DE1}"/>
            </a:ext>
          </a:extLst>
        </xdr:cNvPr>
        <xdr:cNvSpPr txBox="1"/>
      </xdr:nvSpPr>
      <xdr:spPr>
        <a:xfrm>
          <a:off x="339891" y="961954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42" name="直線コネクタ 141">
          <a:extLst>
            <a:ext uri="{FF2B5EF4-FFF2-40B4-BE49-F238E27FC236}">
              <a16:creationId xmlns:a16="http://schemas.microsoft.com/office/drawing/2014/main" id="{4A4B891B-2870-4A53-A4F3-2F028E3A6741}"/>
            </a:ext>
          </a:extLst>
        </xdr:cNvPr>
        <xdr:cNvCxnSpPr/>
      </xdr:nvCxnSpPr>
      <xdr:spPr>
        <a:xfrm>
          <a:off x="685800" y="944154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43" name="テキスト ボックス 142">
          <a:extLst>
            <a:ext uri="{FF2B5EF4-FFF2-40B4-BE49-F238E27FC236}">
              <a16:creationId xmlns:a16="http://schemas.microsoft.com/office/drawing/2014/main" id="{132F1B66-FDC2-49CA-917C-FEF43A02F749}"/>
            </a:ext>
          </a:extLst>
        </xdr:cNvPr>
        <xdr:cNvSpPr txBox="1"/>
      </xdr:nvSpPr>
      <xdr:spPr>
        <a:xfrm>
          <a:off x="339891" y="93056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44" name="直線コネクタ 143">
          <a:extLst>
            <a:ext uri="{FF2B5EF4-FFF2-40B4-BE49-F238E27FC236}">
              <a16:creationId xmlns:a16="http://schemas.microsoft.com/office/drawing/2014/main" id="{EA53D83E-C4AF-41E1-AB68-6ADAB5B873EC}"/>
            </a:ext>
          </a:extLst>
        </xdr:cNvPr>
        <xdr:cNvCxnSpPr/>
      </xdr:nvCxnSpPr>
      <xdr:spPr>
        <a:xfrm>
          <a:off x="685800" y="91276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45" name="テキスト ボックス 144">
          <a:extLst>
            <a:ext uri="{FF2B5EF4-FFF2-40B4-BE49-F238E27FC236}">
              <a16:creationId xmlns:a16="http://schemas.microsoft.com/office/drawing/2014/main" id="{7E82E0D0-0A02-4BA5-9418-36D06DD8C30F}"/>
            </a:ext>
          </a:extLst>
        </xdr:cNvPr>
        <xdr:cNvSpPr txBox="1"/>
      </xdr:nvSpPr>
      <xdr:spPr>
        <a:xfrm>
          <a:off x="384961" y="899179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46" name="直線コネクタ 145">
          <a:extLst>
            <a:ext uri="{FF2B5EF4-FFF2-40B4-BE49-F238E27FC236}">
              <a16:creationId xmlns:a16="http://schemas.microsoft.com/office/drawing/2014/main" id="{66BB34D0-2401-4CA4-9B07-34A769D531DA}"/>
            </a:ext>
          </a:extLst>
        </xdr:cNvPr>
        <xdr:cNvCxnSpPr/>
      </xdr:nvCxnSpPr>
      <xdr:spPr>
        <a:xfrm>
          <a:off x="685800" y="8813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47" name="【橋りょう・トンネル】&#10;有形固定資産減価償却率グラフ枠">
          <a:extLst>
            <a:ext uri="{FF2B5EF4-FFF2-40B4-BE49-F238E27FC236}">
              <a16:creationId xmlns:a16="http://schemas.microsoft.com/office/drawing/2014/main" id="{C96B3A36-ABA5-4432-9D3C-AC26DA14745B}"/>
            </a:ext>
          </a:extLst>
        </xdr:cNvPr>
        <xdr:cNvSpPr/>
      </xdr:nvSpPr>
      <xdr:spPr>
        <a:xfrm>
          <a:off x="685800" y="88138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22860</xdr:rowOff>
    </xdr:from>
    <xdr:to>
      <xdr:col>24</xdr:col>
      <xdr:colOff>62865</xdr:colOff>
      <xdr:row>64</xdr:row>
      <xdr:rowOff>27759</xdr:rowOff>
    </xdr:to>
    <xdr:cxnSp macro="">
      <xdr:nvCxnSpPr>
        <xdr:cNvPr id="148" name="直線コネクタ 147">
          <a:extLst>
            <a:ext uri="{FF2B5EF4-FFF2-40B4-BE49-F238E27FC236}">
              <a16:creationId xmlns:a16="http://schemas.microsoft.com/office/drawing/2014/main" id="{2092257C-20A1-4F52-B611-877F2444010A}"/>
            </a:ext>
          </a:extLst>
        </xdr:cNvPr>
        <xdr:cNvCxnSpPr/>
      </xdr:nvCxnSpPr>
      <xdr:spPr>
        <a:xfrm flipV="1">
          <a:off x="4177665" y="9274810"/>
          <a:ext cx="0" cy="13256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31586</xdr:rowOff>
    </xdr:from>
    <xdr:ext cx="405111" cy="259045"/>
    <xdr:sp macro="" textlink="">
      <xdr:nvSpPr>
        <xdr:cNvPr id="149" name="【橋りょう・トンネル】&#10;有形固定資産減価償却率最小値テキスト">
          <a:extLst>
            <a:ext uri="{FF2B5EF4-FFF2-40B4-BE49-F238E27FC236}">
              <a16:creationId xmlns:a16="http://schemas.microsoft.com/office/drawing/2014/main" id="{5BFAE192-DF2A-411C-AADE-38E0327D59E6}"/>
            </a:ext>
          </a:extLst>
        </xdr:cNvPr>
        <xdr:cNvSpPr txBox="1"/>
      </xdr:nvSpPr>
      <xdr:spPr>
        <a:xfrm>
          <a:off x="4216400" y="106043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27759</xdr:rowOff>
    </xdr:from>
    <xdr:to>
      <xdr:col>24</xdr:col>
      <xdr:colOff>152400</xdr:colOff>
      <xdr:row>64</xdr:row>
      <xdr:rowOff>27759</xdr:rowOff>
    </xdr:to>
    <xdr:cxnSp macro="">
      <xdr:nvCxnSpPr>
        <xdr:cNvPr id="150" name="直線コネクタ 149">
          <a:extLst>
            <a:ext uri="{FF2B5EF4-FFF2-40B4-BE49-F238E27FC236}">
              <a16:creationId xmlns:a16="http://schemas.microsoft.com/office/drawing/2014/main" id="{27FFEA3B-07D7-4E92-B259-1E37EC7BA4F8}"/>
            </a:ext>
          </a:extLst>
        </xdr:cNvPr>
        <xdr:cNvCxnSpPr/>
      </xdr:nvCxnSpPr>
      <xdr:spPr>
        <a:xfrm>
          <a:off x="4108450" y="1060050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140987</xdr:rowOff>
    </xdr:from>
    <xdr:ext cx="340478" cy="259045"/>
    <xdr:sp macro="" textlink="">
      <xdr:nvSpPr>
        <xdr:cNvPr id="151" name="【橋りょう・トンネル】&#10;有形固定資産減価償却率最大値テキスト">
          <a:extLst>
            <a:ext uri="{FF2B5EF4-FFF2-40B4-BE49-F238E27FC236}">
              <a16:creationId xmlns:a16="http://schemas.microsoft.com/office/drawing/2014/main" id="{7F75F7CC-142E-4A28-B88F-A1FFDD780C6D}"/>
            </a:ext>
          </a:extLst>
        </xdr:cNvPr>
        <xdr:cNvSpPr txBox="1"/>
      </xdr:nvSpPr>
      <xdr:spPr>
        <a:xfrm>
          <a:off x="4216400" y="906273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22860</xdr:rowOff>
    </xdr:from>
    <xdr:to>
      <xdr:col>24</xdr:col>
      <xdr:colOff>152400</xdr:colOff>
      <xdr:row>56</xdr:row>
      <xdr:rowOff>22860</xdr:rowOff>
    </xdr:to>
    <xdr:cxnSp macro="">
      <xdr:nvCxnSpPr>
        <xdr:cNvPr id="152" name="直線コネクタ 151">
          <a:extLst>
            <a:ext uri="{FF2B5EF4-FFF2-40B4-BE49-F238E27FC236}">
              <a16:creationId xmlns:a16="http://schemas.microsoft.com/office/drawing/2014/main" id="{6B835C55-EA81-4F4F-9DC9-6040786A18DE}"/>
            </a:ext>
          </a:extLst>
        </xdr:cNvPr>
        <xdr:cNvCxnSpPr/>
      </xdr:nvCxnSpPr>
      <xdr:spPr>
        <a:xfrm>
          <a:off x="4108450" y="927481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146430</xdr:rowOff>
    </xdr:from>
    <xdr:ext cx="405111" cy="259045"/>
    <xdr:sp macro="" textlink="">
      <xdr:nvSpPr>
        <xdr:cNvPr id="153" name="【橋りょう・トンネル】&#10;有形固定資産減価償却率平均値テキスト">
          <a:extLst>
            <a:ext uri="{FF2B5EF4-FFF2-40B4-BE49-F238E27FC236}">
              <a16:creationId xmlns:a16="http://schemas.microsoft.com/office/drawing/2014/main" id="{BA7FD4EE-64C5-4E3F-8C50-22CB5A35EF2C}"/>
            </a:ext>
          </a:extLst>
        </xdr:cNvPr>
        <xdr:cNvSpPr txBox="1"/>
      </xdr:nvSpPr>
      <xdr:spPr>
        <a:xfrm>
          <a:off x="4216400" y="1005878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168003</xdr:rowOff>
    </xdr:from>
    <xdr:to>
      <xdr:col>24</xdr:col>
      <xdr:colOff>114300</xdr:colOff>
      <xdr:row>61</xdr:row>
      <xdr:rowOff>98153</xdr:rowOff>
    </xdr:to>
    <xdr:sp macro="" textlink="">
      <xdr:nvSpPr>
        <xdr:cNvPr id="154" name="フローチャート: 判断 153">
          <a:extLst>
            <a:ext uri="{FF2B5EF4-FFF2-40B4-BE49-F238E27FC236}">
              <a16:creationId xmlns:a16="http://schemas.microsoft.com/office/drawing/2014/main" id="{F0FF097B-C059-4B3B-B07F-CC05A99428D5}"/>
            </a:ext>
          </a:extLst>
        </xdr:cNvPr>
        <xdr:cNvSpPr/>
      </xdr:nvSpPr>
      <xdr:spPr>
        <a:xfrm>
          <a:off x="4127500" y="1008035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156573</xdr:rowOff>
    </xdr:from>
    <xdr:to>
      <xdr:col>20</xdr:col>
      <xdr:colOff>38100</xdr:colOff>
      <xdr:row>61</xdr:row>
      <xdr:rowOff>86723</xdr:rowOff>
    </xdr:to>
    <xdr:sp macro="" textlink="">
      <xdr:nvSpPr>
        <xdr:cNvPr id="155" name="フローチャート: 判断 154">
          <a:extLst>
            <a:ext uri="{FF2B5EF4-FFF2-40B4-BE49-F238E27FC236}">
              <a16:creationId xmlns:a16="http://schemas.microsoft.com/office/drawing/2014/main" id="{2966AD32-F77B-4DD7-84F8-B5640FE272EF}"/>
            </a:ext>
          </a:extLst>
        </xdr:cNvPr>
        <xdr:cNvSpPr/>
      </xdr:nvSpPr>
      <xdr:spPr>
        <a:xfrm>
          <a:off x="3384550" y="10068923"/>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140244</xdr:rowOff>
    </xdr:from>
    <xdr:to>
      <xdr:col>15</xdr:col>
      <xdr:colOff>101600</xdr:colOff>
      <xdr:row>61</xdr:row>
      <xdr:rowOff>70394</xdr:rowOff>
    </xdr:to>
    <xdr:sp macro="" textlink="">
      <xdr:nvSpPr>
        <xdr:cNvPr id="156" name="フローチャート: 判断 155">
          <a:extLst>
            <a:ext uri="{FF2B5EF4-FFF2-40B4-BE49-F238E27FC236}">
              <a16:creationId xmlns:a16="http://schemas.microsoft.com/office/drawing/2014/main" id="{A3C82BD4-A9EA-44AA-9F42-D7384B90D118}"/>
            </a:ext>
          </a:extLst>
        </xdr:cNvPr>
        <xdr:cNvSpPr/>
      </xdr:nvSpPr>
      <xdr:spPr>
        <a:xfrm>
          <a:off x="2571750" y="1005259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128815</xdr:rowOff>
    </xdr:from>
    <xdr:to>
      <xdr:col>10</xdr:col>
      <xdr:colOff>165100</xdr:colOff>
      <xdr:row>61</xdr:row>
      <xdr:rowOff>58965</xdr:rowOff>
    </xdr:to>
    <xdr:sp macro="" textlink="">
      <xdr:nvSpPr>
        <xdr:cNvPr id="157" name="フローチャート: 判断 156">
          <a:extLst>
            <a:ext uri="{FF2B5EF4-FFF2-40B4-BE49-F238E27FC236}">
              <a16:creationId xmlns:a16="http://schemas.microsoft.com/office/drawing/2014/main" id="{3FA5979A-67C3-4796-AE3E-C93CDA65784F}"/>
            </a:ext>
          </a:extLst>
        </xdr:cNvPr>
        <xdr:cNvSpPr/>
      </xdr:nvSpPr>
      <xdr:spPr>
        <a:xfrm>
          <a:off x="1778000" y="1004116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110853</xdr:rowOff>
    </xdr:from>
    <xdr:to>
      <xdr:col>6</xdr:col>
      <xdr:colOff>38100</xdr:colOff>
      <xdr:row>61</xdr:row>
      <xdr:rowOff>41003</xdr:rowOff>
    </xdr:to>
    <xdr:sp macro="" textlink="">
      <xdr:nvSpPr>
        <xdr:cNvPr id="158" name="フローチャート: 判断 157">
          <a:extLst>
            <a:ext uri="{FF2B5EF4-FFF2-40B4-BE49-F238E27FC236}">
              <a16:creationId xmlns:a16="http://schemas.microsoft.com/office/drawing/2014/main" id="{357E2265-819D-436C-92FE-26F86639F3CB}"/>
            </a:ext>
          </a:extLst>
        </xdr:cNvPr>
        <xdr:cNvSpPr/>
      </xdr:nvSpPr>
      <xdr:spPr>
        <a:xfrm>
          <a:off x="984250" y="10023203"/>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59" name="テキスト ボックス 158">
          <a:extLst>
            <a:ext uri="{FF2B5EF4-FFF2-40B4-BE49-F238E27FC236}">
              <a16:creationId xmlns:a16="http://schemas.microsoft.com/office/drawing/2014/main" id="{F3E43D5B-DC98-4B53-B0B9-46DA67A0FB14}"/>
            </a:ext>
          </a:extLst>
        </xdr:cNvPr>
        <xdr:cNvSpPr txBox="1"/>
      </xdr:nvSpPr>
      <xdr:spPr>
        <a:xfrm>
          <a:off x="40068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60" name="テキスト ボックス 159">
          <a:extLst>
            <a:ext uri="{FF2B5EF4-FFF2-40B4-BE49-F238E27FC236}">
              <a16:creationId xmlns:a16="http://schemas.microsoft.com/office/drawing/2014/main" id="{35749AA8-AE51-46C7-A0D4-6BE79A5C8BC7}"/>
            </a:ext>
          </a:extLst>
        </xdr:cNvPr>
        <xdr:cNvSpPr txBox="1"/>
      </xdr:nvSpPr>
      <xdr:spPr>
        <a:xfrm>
          <a:off x="32575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61" name="テキスト ボックス 160">
          <a:extLst>
            <a:ext uri="{FF2B5EF4-FFF2-40B4-BE49-F238E27FC236}">
              <a16:creationId xmlns:a16="http://schemas.microsoft.com/office/drawing/2014/main" id="{DACF9F37-1C92-496D-8961-54EA44DBB255}"/>
            </a:ext>
          </a:extLst>
        </xdr:cNvPr>
        <xdr:cNvSpPr txBox="1"/>
      </xdr:nvSpPr>
      <xdr:spPr>
        <a:xfrm>
          <a:off x="24511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62" name="テキスト ボックス 161">
          <a:extLst>
            <a:ext uri="{FF2B5EF4-FFF2-40B4-BE49-F238E27FC236}">
              <a16:creationId xmlns:a16="http://schemas.microsoft.com/office/drawing/2014/main" id="{0DD27FB3-0BA1-4D23-A549-FE0E9C960FEC}"/>
            </a:ext>
          </a:extLst>
        </xdr:cNvPr>
        <xdr:cNvSpPr txBox="1"/>
      </xdr:nvSpPr>
      <xdr:spPr>
        <a:xfrm>
          <a:off x="16573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63" name="テキスト ボックス 162">
          <a:extLst>
            <a:ext uri="{FF2B5EF4-FFF2-40B4-BE49-F238E27FC236}">
              <a16:creationId xmlns:a16="http://schemas.microsoft.com/office/drawing/2014/main" id="{AF7DC144-46EB-473B-9DDB-EE855E390F52}"/>
            </a:ext>
          </a:extLst>
        </xdr:cNvPr>
        <xdr:cNvSpPr txBox="1"/>
      </xdr:nvSpPr>
      <xdr:spPr>
        <a:xfrm>
          <a:off x="857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68399</xdr:rowOff>
    </xdr:from>
    <xdr:to>
      <xdr:col>20</xdr:col>
      <xdr:colOff>38100</xdr:colOff>
      <xdr:row>59</xdr:row>
      <xdr:rowOff>169999</xdr:rowOff>
    </xdr:to>
    <xdr:sp macro="" textlink="">
      <xdr:nvSpPr>
        <xdr:cNvPr id="164" name="楕円 163">
          <a:extLst>
            <a:ext uri="{FF2B5EF4-FFF2-40B4-BE49-F238E27FC236}">
              <a16:creationId xmlns:a16="http://schemas.microsoft.com/office/drawing/2014/main" id="{706B720B-7919-4741-9ACE-0946F66C1F0C}"/>
            </a:ext>
          </a:extLst>
        </xdr:cNvPr>
        <xdr:cNvSpPr/>
      </xdr:nvSpPr>
      <xdr:spPr>
        <a:xfrm>
          <a:off x="3384550" y="9815649"/>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153044</xdr:colOff>
      <xdr:row>61</xdr:row>
      <xdr:rowOff>77850</xdr:rowOff>
    </xdr:from>
    <xdr:ext cx="405111" cy="259045"/>
    <xdr:sp macro="" textlink="">
      <xdr:nvSpPr>
        <xdr:cNvPr id="165" name="n_1aveValue【橋りょう・トンネル】&#10;有形固定資産減価償却率">
          <a:extLst>
            <a:ext uri="{FF2B5EF4-FFF2-40B4-BE49-F238E27FC236}">
              <a16:creationId xmlns:a16="http://schemas.microsoft.com/office/drawing/2014/main" id="{9FFD465A-786A-48C4-8E3A-A12387D9DEB2}"/>
            </a:ext>
          </a:extLst>
        </xdr:cNvPr>
        <xdr:cNvSpPr txBox="1"/>
      </xdr:nvSpPr>
      <xdr:spPr>
        <a:xfrm>
          <a:off x="3239144" y="101553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86921</xdr:rowOff>
    </xdr:from>
    <xdr:ext cx="405111" cy="259045"/>
    <xdr:sp macro="" textlink="">
      <xdr:nvSpPr>
        <xdr:cNvPr id="166" name="n_2aveValue【橋りょう・トンネル】&#10;有形固定資産減価償却率">
          <a:extLst>
            <a:ext uri="{FF2B5EF4-FFF2-40B4-BE49-F238E27FC236}">
              <a16:creationId xmlns:a16="http://schemas.microsoft.com/office/drawing/2014/main" id="{F1C732D0-2CDB-4BD8-8829-47CBF7720F61}"/>
            </a:ext>
          </a:extLst>
        </xdr:cNvPr>
        <xdr:cNvSpPr txBox="1"/>
      </xdr:nvSpPr>
      <xdr:spPr>
        <a:xfrm>
          <a:off x="2439044" y="98341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75492</xdr:rowOff>
    </xdr:from>
    <xdr:ext cx="405111" cy="259045"/>
    <xdr:sp macro="" textlink="">
      <xdr:nvSpPr>
        <xdr:cNvPr id="167" name="n_3aveValue【橋りょう・トンネル】&#10;有形固定資産減価償却率">
          <a:extLst>
            <a:ext uri="{FF2B5EF4-FFF2-40B4-BE49-F238E27FC236}">
              <a16:creationId xmlns:a16="http://schemas.microsoft.com/office/drawing/2014/main" id="{C9698090-97C2-417A-AB2C-EB7634425AFC}"/>
            </a:ext>
          </a:extLst>
        </xdr:cNvPr>
        <xdr:cNvSpPr txBox="1"/>
      </xdr:nvSpPr>
      <xdr:spPr>
        <a:xfrm>
          <a:off x="1645294" y="9822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57530</xdr:rowOff>
    </xdr:from>
    <xdr:ext cx="405111" cy="259045"/>
    <xdr:sp macro="" textlink="">
      <xdr:nvSpPr>
        <xdr:cNvPr id="168" name="n_4aveValue【橋りょう・トンネル】&#10;有形固定資産減価償却率">
          <a:extLst>
            <a:ext uri="{FF2B5EF4-FFF2-40B4-BE49-F238E27FC236}">
              <a16:creationId xmlns:a16="http://schemas.microsoft.com/office/drawing/2014/main" id="{155F5022-D25B-483C-B12B-B69B4B19461D}"/>
            </a:ext>
          </a:extLst>
        </xdr:cNvPr>
        <xdr:cNvSpPr txBox="1"/>
      </xdr:nvSpPr>
      <xdr:spPr>
        <a:xfrm>
          <a:off x="851544" y="98047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15076</xdr:rowOff>
    </xdr:from>
    <xdr:ext cx="405111" cy="259045"/>
    <xdr:sp macro="" textlink="">
      <xdr:nvSpPr>
        <xdr:cNvPr id="169" name="n_1mainValue【橋りょう・トンネル】&#10;有形固定資産減価償却率">
          <a:extLst>
            <a:ext uri="{FF2B5EF4-FFF2-40B4-BE49-F238E27FC236}">
              <a16:creationId xmlns:a16="http://schemas.microsoft.com/office/drawing/2014/main" id="{DF9088E5-061B-42C5-9C1B-1EDC155C1820}"/>
            </a:ext>
          </a:extLst>
        </xdr:cNvPr>
        <xdr:cNvSpPr txBox="1"/>
      </xdr:nvSpPr>
      <xdr:spPr>
        <a:xfrm>
          <a:off x="3239144" y="95972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70" name="正方形/長方形 169">
          <a:extLst>
            <a:ext uri="{FF2B5EF4-FFF2-40B4-BE49-F238E27FC236}">
              <a16:creationId xmlns:a16="http://schemas.microsoft.com/office/drawing/2014/main" id="{D1083015-4A89-4173-9145-21D6C0C1ED27}"/>
            </a:ext>
          </a:extLst>
        </xdr:cNvPr>
        <xdr:cNvSpPr/>
      </xdr:nvSpPr>
      <xdr:spPr>
        <a:xfrm>
          <a:off x="5956300" y="77152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71" name="正方形/長方形 170">
          <a:extLst>
            <a:ext uri="{FF2B5EF4-FFF2-40B4-BE49-F238E27FC236}">
              <a16:creationId xmlns:a16="http://schemas.microsoft.com/office/drawing/2014/main" id="{9B3A0CF0-9FA0-4ED4-B602-FA3B7588AE6F}"/>
            </a:ext>
          </a:extLst>
        </xdr:cNvPr>
        <xdr:cNvSpPr/>
      </xdr:nvSpPr>
      <xdr:spPr>
        <a:xfrm>
          <a:off x="60642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72" name="正方形/長方形 171">
          <a:extLst>
            <a:ext uri="{FF2B5EF4-FFF2-40B4-BE49-F238E27FC236}">
              <a16:creationId xmlns:a16="http://schemas.microsoft.com/office/drawing/2014/main" id="{73A82A31-5BC2-446B-8015-EEAB0885D864}"/>
            </a:ext>
          </a:extLst>
        </xdr:cNvPr>
        <xdr:cNvSpPr/>
      </xdr:nvSpPr>
      <xdr:spPr>
        <a:xfrm>
          <a:off x="60642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73" name="正方形/長方形 172">
          <a:extLst>
            <a:ext uri="{FF2B5EF4-FFF2-40B4-BE49-F238E27FC236}">
              <a16:creationId xmlns:a16="http://schemas.microsoft.com/office/drawing/2014/main" id="{F6466E0B-58B4-47A9-950B-E776A3CC2E53}"/>
            </a:ext>
          </a:extLst>
        </xdr:cNvPr>
        <xdr:cNvSpPr/>
      </xdr:nvSpPr>
      <xdr:spPr>
        <a:xfrm>
          <a:off x="69850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74" name="正方形/長方形 173">
          <a:extLst>
            <a:ext uri="{FF2B5EF4-FFF2-40B4-BE49-F238E27FC236}">
              <a16:creationId xmlns:a16="http://schemas.microsoft.com/office/drawing/2014/main" id="{9D71073E-4B24-49B7-AD47-0FFFB230C88F}"/>
            </a:ext>
          </a:extLst>
        </xdr:cNvPr>
        <xdr:cNvSpPr/>
      </xdr:nvSpPr>
      <xdr:spPr>
        <a:xfrm>
          <a:off x="69850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75" name="正方形/長方形 174">
          <a:extLst>
            <a:ext uri="{FF2B5EF4-FFF2-40B4-BE49-F238E27FC236}">
              <a16:creationId xmlns:a16="http://schemas.microsoft.com/office/drawing/2014/main" id="{3F01C913-66B6-412C-B19C-EDAD430A939B}"/>
            </a:ext>
          </a:extLst>
        </xdr:cNvPr>
        <xdr:cNvSpPr/>
      </xdr:nvSpPr>
      <xdr:spPr>
        <a:xfrm>
          <a:off x="80137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76" name="正方形/長方形 175">
          <a:extLst>
            <a:ext uri="{FF2B5EF4-FFF2-40B4-BE49-F238E27FC236}">
              <a16:creationId xmlns:a16="http://schemas.microsoft.com/office/drawing/2014/main" id="{EF1F3E2E-3300-42C6-A1ED-8CCD477B5DD8}"/>
            </a:ext>
          </a:extLst>
        </xdr:cNvPr>
        <xdr:cNvSpPr/>
      </xdr:nvSpPr>
      <xdr:spPr>
        <a:xfrm>
          <a:off x="80137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294,684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77" name="正方形/長方形 176">
          <a:extLst>
            <a:ext uri="{FF2B5EF4-FFF2-40B4-BE49-F238E27FC236}">
              <a16:creationId xmlns:a16="http://schemas.microsoft.com/office/drawing/2014/main" id="{4E13D0F9-8707-4F80-8574-F91E71468A18}"/>
            </a:ext>
          </a:extLst>
        </xdr:cNvPr>
        <xdr:cNvSpPr/>
      </xdr:nvSpPr>
      <xdr:spPr>
        <a:xfrm>
          <a:off x="5956300" y="88138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78" name="テキスト ボックス 177">
          <a:extLst>
            <a:ext uri="{FF2B5EF4-FFF2-40B4-BE49-F238E27FC236}">
              <a16:creationId xmlns:a16="http://schemas.microsoft.com/office/drawing/2014/main" id="{A58AC7FC-EC31-4868-B2E2-01E3DA69D573}"/>
            </a:ext>
          </a:extLst>
        </xdr:cNvPr>
        <xdr:cNvSpPr txBox="1"/>
      </xdr:nvSpPr>
      <xdr:spPr>
        <a:xfrm>
          <a:off x="5918200" y="86296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79" name="直線コネクタ 178">
          <a:extLst>
            <a:ext uri="{FF2B5EF4-FFF2-40B4-BE49-F238E27FC236}">
              <a16:creationId xmlns:a16="http://schemas.microsoft.com/office/drawing/2014/main" id="{0C462AFD-5625-43E2-8F60-B1BFD4313D34}"/>
            </a:ext>
          </a:extLst>
        </xdr:cNvPr>
        <xdr:cNvCxnSpPr/>
      </xdr:nvCxnSpPr>
      <xdr:spPr>
        <a:xfrm>
          <a:off x="5956300" y="11017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180" name="直線コネクタ 179">
          <a:extLst>
            <a:ext uri="{FF2B5EF4-FFF2-40B4-BE49-F238E27FC236}">
              <a16:creationId xmlns:a16="http://schemas.microsoft.com/office/drawing/2014/main" id="{DC24B438-0693-46BB-A6BF-23CE9A13A9F6}"/>
            </a:ext>
          </a:extLst>
        </xdr:cNvPr>
        <xdr:cNvCxnSpPr/>
      </xdr:nvCxnSpPr>
      <xdr:spPr>
        <a:xfrm>
          <a:off x="5956300" y="10648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181" name="テキスト ボックス 180">
          <a:extLst>
            <a:ext uri="{FF2B5EF4-FFF2-40B4-BE49-F238E27FC236}">
              <a16:creationId xmlns:a16="http://schemas.microsoft.com/office/drawing/2014/main" id="{C5A672F1-7EF9-4807-826C-2704064CAB42}"/>
            </a:ext>
          </a:extLst>
        </xdr:cNvPr>
        <xdr:cNvSpPr txBox="1"/>
      </xdr:nvSpPr>
      <xdr:spPr>
        <a:xfrm>
          <a:off x="5726564" y="105130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182" name="直線コネクタ 181">
          <a:extLst>
            <a:ext uri="{FF2B5EF4-FFF2-40B4-BE49-F238E27FC236}">
              <a16:creationId xmlns:a16="http://schemas.microsoft.com/office/drawing/2014/main" id="{41082470-EF7A-406E-9C62-04EC637C42B0}"/>
            </a:ext>
          </a:extLst>
        </xdr:cNvPr>
        <xdr:cNvCxnSpPr/>
      </xdr:nvCxnSpPr>
      <xdr:spPr>
        <a:xfrm>
          <a:off x="5956300" y="10280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183" name="テキスト ボックス 182">
          <a:extLst>
            <a:ext uri="{FF2B5EF4-FFF2-40B4-BE49-F238E27FC236}">
              <a16:creationId xmlns:a16="http://schemas.microsoft.com/office/drawing/2014/main" id="{4F9287B3-4307-4A81-9B3E-D8ACEDD3EFC0}"/>
            </a:ext>
          </a:extLst>
        </xdr:cNvPr>
        <xdr:cNvSpPr txBox="1"/>
      </xdr:nvSpPr>
      <xdr:spPr>
        <a:xfrm>
          <a:off x="532787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184" name="直線コネクタ 183">
          <a:extLst>
            <a:ext uri="{FF2B5EF4-FFF2-40B4-BE49-F238E27FC236}">
              <a16:creationId xmlns:a16="http://schemas.microsoft.com/office/drawing/2014/main" id="{299F16B1-4A69-4B86-9262-DD1D112E1ACF}"/>
            </a:ext>
          </a:extLst>
        </xdr:cNvPr>
        <xdr:cNvCxnSpPr/>
      </xdr:nvCxnSpPr>
      <xdr:spPr>
        <a:xfrm>
          <a:off x="5956300" y="99123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185" name="テキスト ボックス 184">
          <a:extLst>
            <a:ext uri="{FF2B5EF4-FFF2-40B4-BE49-F238E27FC236}">
              <a16:creationId xmlns:a16="http://schemas.microsoft.com/office/drawing/2014/main" id="{A40F67A6-03A8-4EA1-9723-3AD85F4907D2}"/>
            </a:ext>
          </a:extLst>
        </xdr:cNvPr>
        <xdr:cNvSpPr txBox="1"/>
      </xdr:nvSpPr>
      <xdr:spPr>
        <a:xfrm>
          <a:off x="5327878" y="97764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186" name="直線コネクタ 185">
          <a:extLst>
            <a:ext uri="{FF2B5EF4-FFF2-40B4-BE49-F238E27FC236}">
              <a16:creationId xmlns:a16="http://schemas.microsoft.com/office/drawing/2014/main" id="{58C58E60-0340-4F0E-A93D-DFD9A0CAFCF9}"/>
            </a:ext>
          </a:extLst>
        </xdr:cNvPr>
        <xdr:cNvCxnSpPr/>
      </xdr:nvCxnSpPr>
      <xdr:spPr>
        <a:xfrm>
          <a:off x="5956300" y="9550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187" name="テキスト ボックス 186">
          <a:extLst>
            <a:ext uri="{FF2B5EF4-FFF2-40B4-BE49-F238E27FC236}">
              <a16:creationId xmlns:a16="http://schemas.microsoft.com/office/drawing/2014/main" id="{3A3A0F33-73A5-4419-AD54-B43DFBD3C97D}"/>
            </a:ext>
          </a:extLst>
        </xdr:cNvPr>
        <xdr:cNvSpPr txBox="1"/>
      </xdr:nvSpPr>
      <xdr:spPr>
        <a:xfrm>
          <a:off x="5327878" y="94145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188" name="直線コネクタ 187">
          <a:extLst>
            <a:ext uri="{FF2B5EF4-FFF2-40B4-BE49-F238E27FC236}">
              <a16:creationId xmlns:a16="http://schemas.microsoft.com/office/drawing/2014/main" id="{1A544013-8EB1-4EAC-802A-B6D58B7D1311}"/>
            </a:ext>
          </a:extLst>
        </xdr:cNvPr>
        <xdr:cNvCxnSpPr/>
      </xdr:nvCxnSpPr>
      <xdr:spPr>
        <a:xfrm>
          <a:off x="5956300" y="9182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189" name="テキスト ボックス 188">
          <a:extLst>
            <a:ext uri="{FF2B5EF4-FFF2-40B4-BE49-F238E27FC236}">
              <a16:creationId xmlns:a16="http://schemas.microsoft.com/office/drawing/2014/main" id="{9FC9BA67-329E-48B2-AD0A-0A11FB4331FD}"/>
            </a:ext>
          </a:extLst>
        </xdr:cNvPr>
        <xdr:cNvSpPr txBox="1"/>
      </xdr:nvSpPr>
      <xdr:spPr>
        <a:xfrm>
          <a:off x="5327878" y="90462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90" name="直線コネクタ 189">
          <a:extLst>
            <a:ext uri="{FF2B5EF4-FFF2-40B4-BE49-F238E27FC236}">
              <a16:creationId xmlns:a16="http://schemas.microsoft.com/office/drawing/2014/main" id="{4D52D616-922D-4D6F-BA9C-7242367B0CCC}"/>
            </a:ext>
          </a:extLst>
        </xdr:cNvPr>
        <xdr:cNvCxnSpPr/>
      </xdr:nvCxnSpPr>
      <xdr:spPr>
        <a:xfrm>
          <a:off x="5956300" y="8813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52</xdr:row>
      <xdr:rowOff>86377</xdr:rowOff>
    </xdr:from>
    <xdr:ext cx="749692" cy="259045"/>
    <xdr:sp macro="" textlink="">
      <xdr:nvSpPr>
        <xdr:cNvPr id="191" name="テキスト ボックス 190">
          <a:extLst>
            <a:ext uri="{FF2B5EF4-FFF2-40B4-BE49-F238E27FC236}">
              <a16:creationId xmlns:a16="http://schemas.microsoft.com/office/drawing/2014/main" id="{0E9416A7-F9EE-49D1-B865-6932AA9652A9}"/>
            </a:ext>
          </a:extLst>
        </xdr:cNvPr>
        <xdr:cNvSpPr txBox="1"/>
      </xdr:nvSpPr>
      <xdr:spPr>
        <a:xfrm>
          <a:off x="5282808" y="867792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92" name="【橋りょう・トンネル】&#10;一人当たり有形固定資産（償却資産）額グラフ枠">
          <a:extLst>
            <a:ext uri="{FF2B5EF4-FFF2-40B4-BE49-F238E27FC236}">
              <a16:creationId xmlns:a16="http://schemas.microsoft.com/office/drawing/2014/main" id="{51536857-8A00-4170-8B3C-78407534B6F0}"/>
            </a:ext>
          </a:extLst>
        </xdr:cNvPr>
        <xdr:cNvSpPr/>
      </xdr:nvSpPr>
      <xdr:spPr>
        <a:xfrm>
          <a:off x="5956300" y="88138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57</xdr:row>
      <xdr:rowOff>10709</xdr:rowOff>
    </xdr:from>
    <xdr:to>
      <xdr:col>54</xdr:col>
      <xdr:colOff>189865</xdr:colOff>
      <xdr:row>64</xdr:row>
      <xdr:rowOff>74877</xdr:rowOff>
    </xdr:to>
    <xdr:cxnSp macro="">
      <xdr:nvCxnSpPr>
        <xdr:cNvPr id="193" name="直線コネクタ 192">
          <a:extLst>
            <a:ext uri="{FF2B5EF4-FFF2-40B4-BE49-F238E27FC236}">
              <a16:creationId xmlns:a16="http://schemas.microsoft.com/office/drawing/2014/main" id="{B6AAA8BD-0351-46AA-B58A-C5E20D68DC5A}"/>
            </a:ext>
          </a:extLst>
        </xdr:cNvPr>
        <xdr:cNvCxnSpPr/>
      </xdr:nvCxnSpPr>
      <xdr:spPr>
        <a:xfrm flipV="1">
          <a:off x="9429115" y="9427759"/>
          <a:ext cx="0" cy="12198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78704</xdr:rowOff>
    </xdr:from>
    <xdr:ext cx="469744" cy="259045"/>
    <xdr:sp macro="" textlink="">
      <xdr:nvSpPr>
        <xdr:cNvPr id="194" name="【橋りょう・トンネル】&#10;一人当たり有形固定資産（償却資産）額最小値テキスト">
          <a:extLst>
            <a:ext uri="{FF2B5EF4-FFF2-40B4-BE49-F238E27FC236}">
              <a16:creationId xmlns:a16="http://schemas.microsoft.com/office/drawing/2014/main" id="{A2A99786-7CCD-45FC-A45B-A9503817E18C}"/>
            </a:ext>
          </a:extLst>
        </xdr:cNvPr>
        <xdr:cNvSpPr txBox="1"/>
      </xdr:nvSpPr>
      <xdr:spPr>
        <a:xfrm>
          <a:off x="9467850" y="106514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74877</xdr:rowOff>
    </xdr:from>
    <xdr:to>
      <xdr:col>55</xdr:col>
      <xdr:colOff>88900</xdr:colOff>
      <xdr:row>64</xdr:row>
      <xdr:rowOff>74877</xdr:rowOff>
    </xdr:to>
    <xdr:cxnSp macro="">
      <xdr:nvCxnSpPr>
        <xdr:cNvPr id="195" name="直線コネクタ 194">
          <a:extLst>
            <a:ext uri="{FF2B5EF4-FFF2-40B4-BE49-F238E27FC236}">
              <a16:creationId xmlns:a16="http://schemas.microsoft.com/office/drawing/2014/main" id="{D593FC51-8D3C-4AAA-A0C4-78753087462C}"/>
            </a:ext>
          </a:extLst>
        </xdr:cNvPr>
        <xdr:cNvCxnSpPr/>
      </xdr:nvCxnSpPr>
      <xdr:spPr>
        <a:xfrm>
          <a:off x="9359900" y="1064762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128836</xdr:rowOff>
    </xdr:from>
    <xdr:ext cx="690189" cy="259045"/>
    <xdr:sp macro="" textlink="">
      <xdr:nvSpPr>
        <xdr:cNvPr id="196" name="【橋りょう・トンネル】&#10;一人当たり有形固定資産（償却資産）額最大値テキスト">
          <a:extLst>
            <a:ext uri="{FF2B5EF4-FFF2-40B4-BE49-F238E27FC236}">
              <a16:creationId xmlns:a16="http://schemas.microsoft.com/office/drawing/2014/main" id="{E456A414-68CE-4B53-93EA-31C0F42AB57E}"/>
            </a:ext>
          </a:extLst>
        </xdr:cNvPr>
        <xdr:cNvSpPr txBox="1"/>
      </xdr:nvSpPr>
      <xdr:spPr>
        <a:xfrm>
          <a:off x="9467850" y="921568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6,643,786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10709</xdr:rowOff>
    </xdr:from>
    <xdr:to>
      <xdr:col>55</xdr:col>
      <xdr:colOff>88900</xdr:colOff>
      <xdr:row>57</xdr:row>
      <xdr:rowOff>10709</xdr:rowOff>
    </xdr:to>
    <xdr:cxnSp macro="">
      <xdr:nvCxnSpPr>
        <xdr:cNvPr id="197" name="直線コネクタ 196">
          <a:extLst>
            <a:ext uri="{FF2B5EF4-FFF2-40B4-BE49-F238E27FC236}">
              <a16:creationId xmlns:a16="http://schemas.microsoft.com/office/drawing/2014/main" id="{85BC905B-035C-47D8-B2E5-0CD4BF94DFDC}"/>
            </a:ext>
          </a:extLst>
        </xdr:cNvPr>
        <xdr:cNvCxnSpPr/>
      </xdr:nvCxnSpPr>
      <xdr:spPr>
        <a:xfrm>
          <a:off x="9359900" y="942775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111925</xdr:rowOff>
    </xdr:from>
    <xdr:ext cx="690189" cy="259045"/>
    <xdr:sp macro="" textlink="">
      <xdr:nvSpPr>
        <xdr:cNvPr id="198" name="【橋りょう・トンネル】&#10;一人当たり有形固定資産（償却資産）額平均値テキスト">
          <a:extLst>
            <a:ext uri="{FF2B5EF4-FFF2-40B4-BE49-F238E27FC236}">
              <a16:creationId xmlns:a16="http://schemas.microsoft.com/office/drawing/2014/main" id="{71D4F636-CEED-447C-AB4C-A1D990B3F07D}"/>
            </a:ext>
          </a:extLst>
        </xdr:cNvPr>
        <xdr:cNvSpPr txBox="1"/>
      </xdr:nvSpPr>
      <xdr:spPr>
        <a:xfrm>
          <a:off x="9467850" y="10354475"/>
          <a:ext cx="69018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1,232,556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133498</xdr:rowOff>
    </xdr:from>
    <xdr:to>
      <xdr:col>55</xdr:col>
      <xdr:colOff>50800</xdr:colOff>
      <xdr:row>63</xdr:row>
      <xdr:rowOff>63648</xdr:rowOff>
    </xdr:to>
    <xdr:sp macro="" textlink="">
      <xdr:nvSpPr>
        <xdr:cNvPr id="199" name="フローチャート: 判断 198">
          <a:extLst>
            <a:ext uri="{FF2B5EF4-FFF2-40B4-BE49-F238E27FC236}">
              <a16:creationId xmlns:a16="http://schemas.microsoft.com/office/drawing/2014/main" id="{DFDFFBA6-991A-4F2F-B7A2-3556094860CD}"/>
            </a:ext>
          </a:extLst>
        </xdr:cNvPr>
        <xdr:cNvSpPr/>
      </xdr:nvSpPr>
      <xdr:spPr>
        <a:xfrm>
          <a:off x="9398000" y="10376048"/>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133383</xdr:rowOff>
    </xdr:from>
    <xdr:to>
      <xdr:col>50</xdr:col>
      <xdr:colOff>165100</xdr:colOff>
      <xdr:row>63</xdr:row>
      <xdr:rowOff>63533</xdr:rowOff>
    </xdr:to>
    <xdr:sp macro="" textlink="">
      <xdr:nvSpPr>
        <xdr:cNvPr id="200" name="フローチャート: 判断 199">
          <a:extLst>
            <a:ext uri="{FF2B5EF4-FFF2-40B4-BE49-F238E27FC236}">
              <a16:creationId xmlns:a16="http://schemas.microsoft.com/office/drawing/2014/main" id="{1947B1BA-A136-47BD-8AD6-AF5EF65A399B}"/>
            </a:ext>
          </a:extLst>
        </xdr:cNvPr>
        <xdr:cNvSpPr/>
      </xdr:nvSpPr>
      <xdr:spPr>
        <a:xfrm>
          <a:off x="8636000" y="1037593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140131</xdr:rowOff>
    </xdr:from>
    <xdr:to>
      <xdr:col>46</xdr:col>
      <xdr:colOff>38100</xdr:colOff>
      <xdr:row>63</xdr:row>
      <xdr:rowOff>70281</xdr:rowOff>
    </xdr:to>
    <xdr:sp macro="" textlink="">
      <xdr:nvSpPr>
        <xdr:cNvPr id="201" name="フローチャート: 判断 200">
          <a:extLst>
            <a:ext uri="{FF2B5EF4-FFF2-40B4-BE49-F238E27FC236}">
              <a16:creationId xmlns:a16="http://schemas.microsoft.com/office/drawing/2014/main" id="{FB97AA80-C633-4862-A155-E0E60E73D323}"/>
            </a:ext>
          </a:extLst>
        </xdr:cNvPr>
        <xdr:cNvSpPr/>
      </xdr:nvSpPr>
      <xdr:spPr>
        <a:xfrm>
          <a:off x="7842250" y="10382681"/>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149885</xdr:rowOff>
    </xdr:from>
    <xdr:to>
      <xdr:col>41</xdr:col>
      <xdr:colOff>101600</xdr:colOff>
      <xdr:row>63</xdr:row>
      <xdr:rowOff>80035</xdr:rowOff>
    </xdr:to>
    <xdr:sp macro="" textlink="">
      <xdr:nvSpPr>
        <xdr:cNvPr id="202" name="フローチャート: 判断 201">
          <a:extLst>
            <a:ext uri="{FF2B5EF4-FFF2-40B4-BE49-F238E27FC236}">
              <a16:creationId xmlns:a16="http://schemas.microsoft.com/office/drawing/2014/main" id="{D2DC9285-7F89-4226-93F9-3A3F9377A7E1}"/>
            </a:ext>
          </a:extLst>
        </xdr:cNvPr>
        <xdr:cNvSpPr/>
      </xdr:nvSpPr>
      <xdr:spPr>
        <a:xfrm>
          <a:off x="7029450" y="1039243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156761</xdr:rowOff>
    </xdr:from>
    <xdr:to>
      <xdr:col>36</xdr:col>
      <xdr:colOff>165100</xdr:colOff>
      <xdr:row>63</xdr:row>
      <xdr:rowOff>86911</xdr:rowOff>
    </xdr:to>
    <xdr:sp macro="" textlink="">
      <xdr:nvSpPr>
        <xdr:cNvPr id="203" name="フローチャート: 判断 202">
          <a:extLst>
            <a:ext uri="{FF2B5EF4-FFF2-40B4-BE49-F238E27FC236}">
              <a16:creationId xmlns:a16="http://schemas.microsoft.com/office/drawing/2014/main" id="{154ED1DC-6209-4BCB-A2BE-4B5DC27E56C9}"/>
            </a:ext>
          </a:extLst>
        </xdr:cNvPr>
        <xdr:cNvSpPr/>
      </xdr:nvSpPr>
      <xdr:spPr>
        <a:xfrm>
          <a:off x="6235700" y="10399311"/>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04" name="テキスト ボックス 203">
          <a:extLst>
            <a:ext uri="{FF2B5EF4-FFF2-40B4-BE49-F238E27FC236}">
              <a16:creationId xmlns:a16="http://schemas.microsoft.com/office/drawing/2014/main" id="{C277B8B6-BF31-4B49-A24D-ABAE79CFAC96}"/>
            </a:ext>
          </a:extLst>
        </xdr:cNvPr>
        <xdr:cNvSpPr txBox="1"/>
      </xdr:nvSpPr>
      <xdr:spPr>
        <a:xfrm>
          <a:off x="92583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05" name="テキスト ボックス 204">
          <a:extLst>
            <a:ext uri="{FF2B5EF4-FFF2-40B4-BE49-F238E27FC236}">
              <a16:creationId xmlns:a16="http://schemas.microsoft.com/office/drawing/2014/main" id="{8D56E8D2-4AB2-452B-824F-234FE73B701B}"/>
            </a:ext>
          </a:extLst>
        </xdr:cNvPr>
        <xdr:cNvSpPr txBox="1"/>
      </xdr:nvSpPr>
      <xdr:spPr>
        <a:xfrm>
          <a:off x="85153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06" name="テキスト ボックス 205">
          <a:extLst>
            <a:ext uri="{FF2B5EF4-FFF2-40B4-BE49-F238E27FC236}">
              <a16:creationId xmlns:a16="http://schemas.microsoft.com/office/drawing/2014/main" id="{440FD194-3FF8-4E9F-9921-77239C43B4B2}"/>
            </a:ext>
          </a:extLst>
        </xdr:cNvPr>
        <xdr:cNvSpPr txBox="1"/>
      </xdr:nvSpPr>
      <xdr:spPr>
        <a:xfrm>
          <a:off x="7715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07" name="テキスト ボックス 206">
          <a:extLst>
            <a:ext uri="{FF2B5EF4-FFF2-40B4-BE49-F238E27FC236}">
              <a16:creationId xmlns:a16="http://schemas.microsoft.com/office/drawing/2014/main" id="{942F00AE-DF0B-44CA-83CE-5E5F9D001FA6}"/>
            </a:ext>
          </a:extLst>
        </xdr:cNvPr>
        <xdr:cNvSpPr txBox="1"/>
      </xdr:nvSpPr>
      <xdr:spPr>
        <a:xfrm>
          <a:off x="6908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08" name="テキスト ボックス 207">
          <a:extLst>
            <a:ext uri="{FF2B5EF4-FFF2-40B4-BE49-F238E27FC236}">
              <a16:creationId xmlns:a16="http://schemas.microsoft.com/office/drawing/2014/main" id="{5631A2DF-2F62-44E6-8010-367B107D2739}"/>
            </a:ext>
          </a:extLst>
        </xdr:cNvPr>
        <xdr:cNvSpPr txBox="1"/>
      </xdr:nvSpPr>
      <xdr:spPr>
        <a:xfrm>
          <a:off x="61150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120832</xdr:rowOff>
    </xdr:from>
    <xdr:to>
      <xdr:col>50</xdr:col>
      <xdr:colOff>165100</xdr:colOff>
      <xdr:row>64</xdr:row>
      <xdr:rowOff>50982</xdr:rowOff>
    </xdr:to>
    <xdr:sp macro="" textlink="">
      <xdr:nvSpPr>
        <xdr:cNvPr id="209" name="楕円 208">
          <a:extLst>
            <a:ext uri="{FF2B5EF4-FFF2-40B4-BE49-F238E27FC236}">
              <a16:creationId xmlns:a16="http://schemas.microsoft.com/office/drawing/2014/main" id="{2FC4BA79-370D-4172-BE24-89326D1DCFB7}"/>
            </a:ext>
          </a:extLst>
        </xdr:cNvPr>
        <xdr:cNvSpPr/>
      </xdr:nvSpPr>
      <xdr:spPr>
        <a:xfrm>
          <a:off x="8636000" y="10528482"/>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48</xdr:col>
      <xdr:colOff>137505</xdr:colOff>
      <xdr:row>61</xdr:row>
      <xdr:rowOff>80060</xdr:rowOff>
    </xdr:from>
    <xdr:ext cx="690189" cy="259045"/>
    <xdr:sp macro="" textlink="">
      <xdr:nvSpPr>
        <xdr:cNvPr id="210" name="n_1aveValue【橋りょう・トンネル】&#10;一人当たり有形固定資産（償却資産）額">
          <a:extLst>
            <a:ext uri="{FF2B5EF4-FFF2-40B4-BE49-F238E27FC236}">
              <a16:creationId xmlns:a16="http://schemas.microsoft.com/office/drawing/2014/main" id="{EBA9FB71-E4B7-4793-825E-D15B5393B425}"/>
            </a:ext>
          </a:extLst>
        </xdr:cNvPr>
        <xdr:cNvSpPr txBox="1"/>
      </xdr:nvSpPr>
      <xdr:spPr>
        <a:xfrm>
          <a:off x="8367105" y="1015751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1,233,158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61</xdr:row>
      <xdr:rowOff>86808</xdr:rowOff>
    </xdr:from>
    <xdr:ext cx="690189" cy="259045"/>
    <xdr:sp macro="" textlink="">
      <xdr:nvSpPr>
        <xdr:cNvPr id="211" name="n_2aveValue【橋りょう・トンネル】&#10;一人当たり有形固定資産（償却資産）額">
          <a:extLst>
            <a:ext uri="{FF2B5EF4-FFF2-40B4-BE49-F238E27FC236}">
              <a16:creationId xmlns:a16="http://schemas.microsoft.com/office/drawing/2014/main" id="{CFE92D52-79D5-4AB3-8772-F00F122BD9FD}"/>
            </a:ext>
          </a:extLst>
        </xdr:cNvPr>
        <xdr:cNvSpPr txBox="1"/>
      </xdr:nvSpPr>
      <xdr:spPr>
        <a:xfrm>
          <a:off x="7567005" y="1016425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1,197,737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61</xdr:row>
      <xdr:rowOff>96562</xdr:rowOff>
    </xdr:from>
    <xdr:ext cx="690189" cy="259045"/>
    <xdr:sp macro="" textlink="">
      <xdr:nvSpPr>
        <xdr:cNvPr id="212" name="n_3aveValue【橋りょう・トンネル】&#10;一人当たり有形固定資産（償却資産）額">
          <a:extLst>
            <a:ext uri="{FF2B5EF4-FFF2-40B4-BE49-F238E27FC236}">
              <a16:creationId xmlns:a16="http://schemas.microsoft.com/office/drawing/2014/main" id="{8D320AD5-F57C-4855-BD5E-BD3BD4EEBBCD}"/>
            </a:ext>
          </a:extLst>
        </xdr:cNvPr>
        <xdr:cNvSpPr txBox="1"/>
      </xdr:nvSpPr>
      <xdr:spPr>
        <a:xfrm>
          <a:off x="6773255" y="1017401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1,146,539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61</xdr:row>
      <xdr:rowOff>103438</xdr:rowOff>
    </xdr:from>
    <xdr:ext cx="690189" cy="259045"/>
    <xdr:sp macro="" textlink="">
      <xdr:nvSpPr>
        <xdr:cNvPr id="213" name="n_4aveValue【橋りょう・トンネル】&#10;一人当たり有形固定資産（償却資産）額">
          <a:extLst>
            <a:ext uri="{FF2B5EF4-FFF2-40B4-BE49-F238E27FC236}">
              <a16:creationId xmlns:a16="http://schemas.microsoft.com/office/drawing/2014/main" id="{E1D5EFC3-16F3-4604-94B5-0D8BC2A0F50E}"/>
            </a:ext>
          </a:extLst>
        </xdr:cNvPr>
        <xdr:cNvSpPr txBox="1"/>
      </xdr:nvSpPr>
      <xdr:spPr>
        <a:xfrm>
          <a:off x="5979505" y="1018088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1,110,441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64</xdr:row>
      <xdr:rowOff>42109</xdr:rowOff>
    </xdr:from>
    <xdr:ext cx="599010" cy="259045"/>
    <xdr:sp macro="" textlink="">
      <xdr:nvSpPr>
        <xdr:cNvPr id="214" name="n_1mainValue【橋りょう・トンネル】&#10;一人当たり有形固定資産（償却資産）額">
          <a:extLst>
            <a:ext uri="{FF2B5EF4-FFF2-40B4-BE49-F238E27FC236}">
              <a16:creationId xmlns:a16="http://schemas.microsoft.com/office/drawing/2014/main" id="{D6DBE437-0947-4061-A03A-281DB5C96A07}"/>
            </a:ext>
          </a:extLst>
        </xdr:cNvPr>
        <xdr:cNvSpPr txBox="1"/>
      </xdr:nvSpPr>
      <xdr:spPr>
        <a:xfrm>
          <a:off x="8399995" y="106148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399,044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15" name="正方形/長方形 214">
          <a:extLst>
            <a:ext uri="{FF2B5EF4-FFF2-40B4-BE49-F238E27FC236}">
              <a16:creationId xmlns:a16="http://schemas.microsoft.com/office/drawing/2014/main" id="{410A314C-1380-4D1F-A138-3C6E505F68A9}"/>
            </a:ext>
          </a:extLst>
        </xdr:cNvPr>
        <xdr:cNvSpPr/>
      </xdr:nvSpPr>
      <xdr:spPr>
        <a:xfrm>
          <a:off x="685800" y="113855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16" name="正方形/長方形 215">
          <a:extLst>
            <a:ext uri="{FF2B5EF4-FFF2-40B4-BE49-F238E27FC236}">
              <a16:creationId xmlns:a16="http://schemas.microsoft.com/office/drawing/2014/main" id="{E40FCE98-0EEB-4C0D-A720-0C7136800C17}"/>
            </a:ext>
          </a:extLst>
        </xdr:cNvPr>
        <xdr:cNvSpPr/>
      </xdr:nvSpPr>
      <xdr:spPr>
        <a:xfrm>
          <a:off x="8128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17" name="正方形/長方形 216">
          <a:extLst>
            <a:ext uri="{FF2B5EF4-FFF2-40B4-BE49-F238E27FC236}">
              <a16:creationId xmlns:a16="http://schemas.microsoft.com/office/drawing/2014/main" id="{34464653-E2E3-4BB9-945C-B587A4116788}"/>
            </a:ext>
          </a:extLst>
        </xdr:cNvPr>
        <xdr:cNvSpPr/>
      </xdr:nvSpPr>
      <xdr:spPr>
        <a:xfrm>
          <a:off x="8128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18" name="正方形/長方形 217">
          <a:extLst>
            <a:ext uri="{FF2B5EF4-FFF2-40B4-BE49-F238E27FC236}">
              <a16:creationId xmlns:a16="http://schemas.microsoft.com/office/drawing/2014/main" id="{429E5F38-A972-43D7-B0F3-A0EBEA1BC3D0}"/>
            </a:ext>
          </a:extLst>
        </xdr:cNvPr>
        <xdr:cNvSpPr/>
      </xdr:nvSpPr>
      <xdr:spPr>
        <a:xfrm>
          <a:off x="17145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19" name="正方形/長方形 218">
          <a:extLst>
            <a:ext uri="{FF2B5EF4-FFF2-40B4-BE49-F238E27FC236}">
              <a16:creationId xmlns:a16="http://schemas.microsoft.com/office/drawing/2014/main" id="{A6741E96-FE48-4E07-B7AA-BA29803AAF74}"/>
            </a:ext>
          </a:extLst>
        </xdr:cNvPr>
        <xdr:cNvSpPr/>
      </xdr:nvSpPr>
      <xdr:spPr>
        <a:xfrm>
          <a:off x="17145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20" name="正方形/長方形 219">
          <a:extLst>
            <a:ext uri="{FF2B5EF4-FFF2-40B4-BE49-F238E27FC236}">
              <a16:creationId xmlns:a16="http://schemas.microsoft.com/office/drawing/2014/main" id="{AD48872B-3A86-4D4B-8ACE-56EF828EF58F}"/>
            </a:ext>
          </a:extLst>
        </xdr:cNvPr>
        <xdr:cNvSpPr/>
      </xdr:nvSpPr>
      <xdr:spPr>
        <a:xfrm>
          <a:off x="27432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21" name="正方形/長方形 220">
          <a:extLst>
            <a:ext uri="{FF2B5EF4-FFF2-40B4-BE49-F238E27FC236}">
              <a16:creationId xmlns:a16="http://schemas.microsoft.com/office/drawing/2014/main" id="{8FF8C20B-BCF7-4647-B362-038C9914C96B}"/>
            </a:ext>
          </a:extLst>
        </xdr:cNvPr>
        <xdr:cNvSpPr/>
      </xdr:nvSpPr>
      <xdr:spPr>
        <a:xfrm>
          <a:off x="27432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22" name="正方形/長方形 221">
          <a:extLst>
            <a:ext uri="{FF2B5EF4-FFF2-40B4-BE49-F238E27FC236}">
              <a16:creationId xmlns:a16="http://schemas.microsoft.com/office/drawing/2014/main" id="{9B6355B5-8B11-4268-AFC4-DC66792196DF}"/>
            </a:ext>
          </a:extLst>
        </xdr:cNvPr>
        <xdr:cNvSpPr/>
      </xdr:nvSpPr>
      <xdr:spPr>
        <a:xfrm>
          <a:off x="685800" y="12484100"/>
          <a:ext cx="4267200" cy="2203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223" name="正方形/長方形 222">
          <a:extLst>
            <a:ext uri="{FF2B5EF4-FFF2-40B4-BE49-F238E27FC236}">
              <a16:creationId xmlns:a16="http://schemas.microsoft.com/office/drawing/2014/main" id="{491F8E74-62D9-4EC1-AC7D-4FC567A1CF52}"/>
            </a:ext>
          </a:extLst>
        </xdr:cNvPr>
        <xdr:cNvSpPr/>
      </xdr:nvSpPr>
      <xdr:spPr>
        <a:xfrm>
          <a:off x="5956300" y="113855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24" name="正方形/長方形 223">
          <a:extLst>
            <a:ext uri="{FF2B5EF4-FFF2-40B4-BE49-F238E27FC236}">
              <a16:creationId xmlns:a16="http://schemas.microsoft.com/office/drawing/2014/main" id="{10724CC1-450E-4CBC-B729-C22BF6E7F308}"/>
            </a:ext>
          </a:extLst>
        </xdr:cNvPr>
        <xdr:cNvSpPr/>
      </xdr:nvSpPr>
      <xdr:spPr>
        <a:xfrm>
          <a:off x="60642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25" name="正方形/長方形 224">
          <a:extLst>
            <a:ext uri="{FF2B5EF4-FFF2-40B4-BE49-F238E27FC236}">
              <a16:creationId xmlns:a16="http://schemas.microsoft.com/office/drawing/2014/main" id="{029545FB-11D7-479A-8B4D-313D556EBB7D}"/>
            </a:ext>
          </a:extLst>
        </xdr:cNvPr>
        <xdr:cNvSpPr/>
      </xdr:nvSpPr>
      <xdr:spPr>
        <a:xfrm>
          <a:off x="60642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26" name="正方形/長方形 225">
          <a:extLst>
            <a:ext uri="{FF2B5EF4-FFF2-40B4-BE49-F238E27FC236}">
              <a16:creationId xmlns:a16="http://schemas.microsoft.com/office/drawing/2014/main" id="{D01A626D-8318-4912-ADE2-6FCBA1607BFE}"/>
            </a:ext>
          </a:extLst>
        </xdr:cNvPr>
        <xdr:cNvSpPr/>
      </xdr:nvSpPr>
      <xdr:spPr>
        <a:xfrm>
          <a:off x="69850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27" name="正方形/長方形 226">
          <a:extLst>
            <a:ext uri="{FF2B5EF4-FFF2-40B4-BE49-F238E27FC236}">
              <a16:creationId xmlns:a16="http://schemas.microsoft.com/office/drawing/2014/main" id="{E1AEF64B-1DC8-4297-A0CC-599188A907CE}"/>
            </a:ext>
          </a:extLst>
        </xdr:cNvPr>
        <xdr:cNvSpPr/>
      </xdr:nvSpPr>
      <xdr:spPr>
        <a:xfrm>
          <a:off x="69850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28" name="正方形/長方形 227">
          <a:extLst>
            <a:ext uri="{FF2B5EF4-FFF2-40B4-BE49-F238E27FC236}">
              <a16:creationId xmlns:a16="http://schemas.microsoft.com/office/drawing/2014/main" id="{C46EFBAB-8FBD-4EC1-97A5-1FE65541B5F3}"/>
            </a:ext>
          </a:extLst>
        </xdr:cNvPr>
        <xdr:cNvSpPr/>
      </xdr:nvSpPr>
      <xdr:spPr>
        <a:xfrm>
          <a:off x="80137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29" name="正方形/長方形 228">
          <a:extLst>
            <a:ext uri="{FF2B5EF4-FFF2-40B4-BE49-F238E27FC236}">
              <a16:creationId xmlns:a16="http://schemas.microsoft.com/office/drawing/2014/main" id="{E1F0FC20-FBBA-4AF2-AACF-EDCD951B5E0A}"/>
            </a:ext>
          </a:extLst>
        </xdr:cNvPr>
        <xdr:cNvSpPr/>
      </xdr:nvSpPr>
      <xdr:spPr>
        <a:xfrm>
          <a:off x="80137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30" name="正方形/長方形 229">
          <a:extLst>
            <a:ext uri="{FF2B5EF4-FFF2-40B4-BE49-F238E27FC236}">
              <a16:creationId xmlns:a16="http://schemas.microsoft.com/office/drawing/2014/main" id="{9047BB2D-169B-46A8-89E3-E63120FFB75B}"/>
            </a:ext>
          </a:extLst>
        </xdr:cNvPr>
        <xdr:cNvSpPr/>
      </xdr:nvSpPr>
      <xdr:spPr>
        <a:xfrm>
          <a:off x="5956300" y="124841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31" name="テキスト ボックス 230">
          <a:extLst>
            <a:ext uri="{FF2B5EF4-FFF2-40B4-BE49-F238E27FC236}">
              <a16:creationId xmlns:a16="http://schemas.microsoft.com/office/drawing/2014/main" id="{5636A490-B21A-4B06-99CB-DB0899D07150}"/>
            </a:ext>
          </a:extLst>
        </xdr:cNvPr>
        <xdr:cNvSpPr txBox="1"/>
      </xdr:nvSpPr>
      <xdr:spPr>
        <a:xfrm>
          <a:off x="5918200" y="122999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32" name="直線コネクタ 231">
          <a:extLst>
            <a:ext uri="{FF2B5EF4-FFF2-40B4-BE49-F238E27FC236}">
              <a16:creationId xmlns:a16="http://schemas.microsoft.com/office/drawing/2014/main" id="{84ED4991-E44A-4B1D-8368-035295C68453}"/>
            </a:ext>
          </a:extLst>
        </xdr:cNvPr>
        <xdr:cNvCxnSpPr/>
      </xdr:nvCxnSpPr>
      <xdr:spPr>
        <a:xfrm>
          <a:off x="5956300" y="14687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233" name="直線コネクタ 232">
          <a:extLst>
            <a:ext uri="{FF2B5EF4-FFF2-40B4-BE49-F238E27FC236}">
              <a16:creationId xmlns:a16="http://schemas.microsoft.com/office/drawing/2014/main" id="{D8721BFD-5988-48CD-89F5-CD03151FEA49}"/>
            </a:ext>
          </a:extLst>
        </xdr:cNvPr>
        <xdr:cNvCxnSpPr/>
      </xdr:nvCxnSpPr>
      <xdr:spPr>
        <a:xfrm>
          <a:off x="5956300" y="14319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234" name="テキスト ボックス 233">
          <a:extLst>
            <a:ext uri="{FF2B5EF4-FFF2-40B4-BE49-F238E27FC236}">
              <a16:creationId xmlns:a16="http://schemas.microsoft.com/office/drawing/2014/main" id="{97116ADC-F531-4B87-88F2-FFAC1F335AA8}"/>
            </a:ext>
          </a:extLst>
        </xdr:cNvPr>
        <xdr:cNvSpPr txBox="1"/>
      </xdr:nvSpPr>
      <xdr:spPr>
        <a:xfrm>
          <a:off x="55272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235" name="直線コネクタ 234">
          <a:extLst>
            <a:ext uri="{FF2B5EF4-FFF2-40B4-BE49-F238E27FC236}">
              <a16:creationId xmlns:a16="http://schemas.microsoft.com/office/drawing/2014/main" id="{7BF97C40-D8D2-4356-80C0-97E8E4426126}"/>
            </a:ext>
          </a:extLst>
        </xdr:cNvPr>
        <xdr:cNvCxnSpPr/>
      </xdr:nvCxnSpPr>
      <xdr:spPr>
        <a:xfrm>
          <a:off x="5956300" y="13950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236" name="テキスト ボックス 235">
          <a:extLst>
            <a:ext uri="{FF2B5EF4-FFF2-40B4-BE49-F238E27FC236}">
              <a16:creationId xmlns:a16="http://schemas.microsoft.com/office/drawing/2014/main" id="{2D80DD2E-5111-435F-82A6-1893B0C1FCBC}"/>
            </a:ext>
          </a:extLst>
        </xdr:cNvPr>
        <xdr:cNvSpPr txBox="1"/>
      </xdr:nvSpPr>
      <xdr:spPr>
        <a:xfrm>
          <a:off x="5527221" y="13815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237" name="直線コネクタ 236">
          <a:extLst>
            <a:ext uri="{FF2B5EF4-FFF2-40B4-BE49-F238E27FC236}">
              <a16:creationId xmlns:a16="http://schemas.microsoft.com/office/drawing/2014/main" id="{FBEF3F39-753E-4BAE-8464-523C4404F688}"/>
            </a:ext>
          </a:extLst>
        </xdr:cNvPr>
        <xdr:cNvCxnSpPr/>
      </xdr:nvCxnSpPr>
      <xdr:spPr>
        <a:xfrm>
          <a:off x="5956300" y="13582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81</xdr:row>
      <xdr:rowOff>67327</xdr:rowOff>
    </xdr:from>
    <xdr:ext cx="531299" cy="259045"/>
    <xdr:sp macro="" textlink="">
      <xdr:nvSpPr>
        <xdr:cNvPr id="238" name="テキスト ボックス 237">
          <a:extLst>
            <a:ext uri="{FF2B5EF4-FFF2-40B4-BE49-F238E27FC236}">
              <a16:creationId xmlns:a16="http://schemas.microsoft.com/office/drawing/2014/main" id="{63762525-2C72-41B5-B5D7-03CA2705FB09}"/>
            </a:ext>
          </a:extLst>
        </xdr:cNvPr>
        <xdr:cNvSpPr txBox="1"/>
      </xdr:nvSpPr>
      <xdr:spPr>
        <a:xfrm>
          <a:off x="548215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239" name="直線コネクタ 238">
          <a:extLst>
            <a:ext uri="{FF2B5EF4-FFF2-40B4-BE49-F238E27FC236}">
              <a16:creationId xmlns:a16="http://schemas.microsoft.com/office/drawing/2014/main" id="{3D4E087F-07FE-48E6-A5E7-2D418017E77C}"/>
            </a:ext>
          </a:extLst>
        </xdr:cNvPr>
        <xdr:cNvCxnSpPr/>
      </xdr:nvCxnSpPr>
      <xdr:spPr>
        <a:xfrm>
          <a:off x="5956300" y="132143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79</xdr:row>
      <xdr:rowOff>29227</xdr:rowOff>
    </xdr:from>
    <xdr:ext cx="531299" cy="259045"/>
    <xdr:sp macro="" textlink="">
      <xdr:nvSpPr>
        <xdr:cNvPr id="240" name="テキスト ボックス 239">
          <a:extLst>
            <a:ext uri="{FF2B5EF4-FFF2-40B4-BE49-F238E27FC236}">
              <a16:creationId xmlns:a16="http://schemas.microsoft.com/office/drawing/2014/main" id="{C25CBF9A-1E4B-47CE-9757-D152B8248982}"/>
            </a:ext>
          </a:extLst>
        </xdr:cNvPr>
        <xdr:cNvSpPr txBox="1"/>
      </xdr:nvSpPr>
      <xdr:spPr>
        <a:xfrm>
          <a:off x="5482151" y="130784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241" name="直線コネクタ 240">
          <a:extLst>
            <a:ext uri="{FF2B5EF4-FFF2-40B4-BE49-F238E27FC236}">
              <a16:creationId xmlns:a16="http://schemas.microsoft.com/office/drawing/2014/main" id="{C8A3B15F-A584-44CE-B0B9-8F2FF9E9E8DD}"/>
            </a:ext>
          </a:extLst>
        </xdr:cNvPr>
        <xdr:cNvCxnSpPr/>
      </xdr:nvCxnSpPr>
      <xdr:spPr>
        <a:xfrm>
          <a:off x="5956300" y="12852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162577</xdr:rowOff>
    </xdr:from>
    <xdr:ext cx="531299" cy="259045"/>
    <xdr:sp macro="" textlink="">
      <xdr:nvSpPr>
        <xdr:cNvPr id="242" name="テキスト ボックス 241">
          <a:extLst>
            <a:ext uri="{FF2B5EF4-FFF2-40B4-BE49-F238E27FC236}">
              <a16:creationId xmlns:a16="http://schemas.microsoft.com/office/drawing/2014/main" id="{83130285-C1AE-47F0-9116-5970B2CAEB19}"/>
            </a:ext>
          </a:extLst>
        </xdr:cNvPr>
        <xdr:cNvSpPr txBox="1"/>
      </xdr:nvSpPr>
      <xdr:spPr>
        <a:xfrm>
          <a:off x="5482151" y="12716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43" name="直線コネクタ 242">
          <a:extLst>
            <a:ext uri="{FF2B5EF4-FFF2-40B4-BE49-F238E27FC236}">
              <a16:creationId xmlns:a16="http://schemas.microsoft.com/office/drawing/2014/main" id="{F01A8619-52CB-48C2-901C-416A462CAF20}"/>
            </a:ext>
          </a:extLst>
        </xdr:cNvPr>
        <xdr:cNvCxnSpPr/>
      </xdr:nvCxnSpPr>
      <xdr:spPr>
        <a:xfrm>
          <a:off x="5956300" y="12484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244" name="テキスト ボックス 243">
          <a:extLst>
            <a:ext uri="{FF2B5EF4-FFF2-40B4-BE49-F238E27FC236}">
              <a16:creationId xmlns:a16="http://schemas.microsoft.com/office/drawing/2014/main" id="{D587EDF6-C87A-4F1B-A291-589C1AE3F97C}"/>
            </a:ext>
          </a:extLst>
        </xdr:cNvPr>
        <xdr:cNvSpPr txBox="1"/>
      </xdr:nvSpPr>
      <xdr:spPr>
        <a:xfrm>
          <a:off x="5482151" y="123482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45" name="【公営住宅】&#10;一人当たり面積グラフ枠">
          <a:extLst>
            <a:ext uri="{FF2B5EF4-FFF2-40B4-BE49-F238E27FC236}">
              <a16:creationId xmlns:a16="http://schemas.microsoft.com/office/drawing/2014/main" id="{8C6D0315-33D5-4698-82B8-9C4B6BB08336}"/>
            </a:ext>
          </a:extLst>
        </xdr:cNvPr>
        <xdr:cNvSpPr/>
      </xdr:nvSpPr>
      <xdr:spPr>
        <a:xfrm>
          <a:off x="5956300" y="124841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96089</xdr:rowOff>
    </xdr:from>
    <xdr:to>
      <xdr:col>54</xdr:col>
      <xdr:colOff>189865</xdr:colOff>
      <xdr:row>86</xdr:row>
      <xdr:rowOff>100812</xdr:rowOff>
    </xdr:to>
    <xdr:cxnSp macro="">
      <xdr:nvCxnSpPr>
        <xdr:cNvPr id="246" name="直線コネクタ 245">
          <a:extLst>
            <a:ext uri="{FF2B5EF4-FFF2-40B4-BE49-F238E27FC236}">
              <a16:creationId xmlns:a16="http://schemas.microsoft.com/office/drawing/2014/main" id="{408E6E30-94E9-4888-BA9C-286BBCCE80A1}"/>
            </a:ext>
          </a:extLst>
        </xdr:cNvPr>
        <xdr:cNvCxnSpPr/>
      </xdr:nvCxnSpPr>
      <xdr:spPr>
        <a:xfrm flipV="1">
          <a:off x="9429115" y="12980239"/>
          <a:ext cx="0" cy="13255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104639</xdr:rowOff>
    </xdr:from>
    <xdr:ext cx="469744" cy="259045"/>
    <xdr:sp macro="" textlink="">
      <xdr:nvSpPr>
        <xdr:cNvPr id="247" name="【公営住宅】&#10;一人当たり面積最小値テキスト">
          <a:extLst>
            <a:ext uri="{FF2B5EF4-FFF2-40B4-BE49-F238E27FC236}">
              <a16:creationId xmlns:a16="http://schemas.microsoft.com/office/drawing/2014/main" id="{65722442-1C7D-455D-A7A8-13CE35EA4E0D}"/>
            </a:ext>
          </a:extLst>
        </xdr:cNvPr>
        <xdr:cNvSpPr txBox="1"/>
      </xdr:nvSpPr>
      <xdr:spPr>
        <a:xfrm>
          <a:off x="9467850" y="143095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100812</xdr:rowOff>
    </xdr:from>
    <xdr:to>
      <xdr:col>55</xdr:col>
      <xdr:colOff>88900</xdr:colOff>
      <xdr:row>86</xdr:row>
      <xdr:rowOff>100812</xdr:rowOff>
    </xdr:to>
    <xdr:cxnSp macro="">
      <xdr:nvCxnSpPr>
        <xdr:cNvPr id="248" name="直線コネクタ 247">
          <a:extLst>
            <a:ext uri="{FF2B5EF4-FFF2-40B4-BE49-F238E27FC236}">
              <a16:creationId xmlns:a16="http://schemas.microsoft.com/office/drawing/2014/main" id="{9F7C37B6-2579-4000-9B83-D11FE64D8255}"/>
            </a:ext>
          </a:extLst>
        </xdr:cNvPr>
        <xdr:cNvCxnSpPr/>
      </xdr:nvCxnSpPr>
      <xdr:spPr>
        <a:xfrm>
          <a:off x="9359900" y="1430576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42766</xdr:rowOff>
    </xdr:from>
    <xdr:ext cx="534377" cy="259045"/>
    <xdr:sp macro="" textlink="">
      <xdr:nvSpPr>
        <xdr:cNvPr id="249" name="【公営住宅】&#10;一人当たり面積最大値テキスト">
          <a:extLst>
            <a:ext uri="{FF2B5EF4-FFF2-40B4-BE49-F238E27FC236}">
              <a16:creationId xmlns:a16="http://schemas.microsoft.com/office/drawing/2014/main" id="{9F15211B-0517-4A55-8106-91B05BF9C103}"/>
            </a:ext>
          </a:extLst>
        </xdr:cNvPr>
        <xdr:cNvSpPr txBox="1"/>
      </xdr:nvSpPr>
      <xdr:spPr>
        <a:xfrm>
          <a:off x="9467850" y="127618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96089</xdr:rowOff>
    </xdr:from>
    <xdr:to>
      <xdr:col>55</xdr:col>
      <xdr:colOff>88900</xdr:colOff>
      <xdr:row>78</xdr:row>
      <xdr:rowOff>96089</xdr:rowOff>
    </xdr:to>
    <xdr:cxnSp macro="">
      <xdr:nvCxnSpPr>
        <xdr:cNvPr id="250" name="直線コネクタ 249">
          <a:extLst>
            <a:ext uri="{FF2B5EF4-FFF2-40B4-BE49-F238E27FC236}">
              <a16:creationId xmlns:a16="http://schemas.microsoft.com/office/drawing/2014/main" id="{254CFDBB-5301-4C24-B162-A9D8E3EECEE8}"/>
            </a:ext>
          </a:extLst>
        </xdr:cNvPr>
        <xdr:cNvCxnSpPr/>
      </xdr:nvCxnSpPr>
      <xdr:spPr>
        <a:xfrm>
          <a:off x="9359900" y="1298023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3064</xdr:rowOff>
    </xdr:from>
    <xdr:ext cx="469744" cy="259045"/>
    <xdr:sp macro="" textlink="">
      <xdr:nvSpPr>
        <xdr:cNvPr id="251" name="【公営住宅】&#10;一人当たり面積平均値テキスト">
          <a:extLst>
            <a:ext uri="{FF2B5EF4-FFF2-40B4-BE49-F238E27FC236}">
              <a16:creationId xmlns:a16="http://schemas.microsoft.com/office/drawing/2014/main" id="{190B031F-C660-4783-8933-B6B55EF00C6F}"/>
            </a:ext>
          </a:extLst>
        </xdr:cNvPr>
        <xdr:cNvSpPr txBox="1"/>
      </xdr:nvSpPr>
      <xdr:spPr>
        <a:xfrm>
          <a:off x="9467850" y="1387781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24637</xdr:rowOff>
    </xdr:from>
    <xdr:to>
      <xdr:col>55</xdr:col>
      <xdr:colOff>50800</xdr:colOff>
      <xdr:row>84</xdr:row>
      <xdr:rowOff>126237</xdr:rowOff>
    </xdr:to>
    <xdr:sp macro="" textlink="">
      <xdr:nvSpPr>
        <xdr:cNvPr id="252" name="フローチャート: 判断 251">
          <a:extLst>
            <a:ext uri="{FF2B5EF4-FFF2-40B4-BE49-F238E27FC236}">
              <a16:creationId xmlns:a16="http://schemas.microsoft.com/office/drawing/2014/main" id="{99E96869-80F4-4A82-8094-542F846FC6C7}"/>
            </a:ext>
          </a:extLst>
        </xdr:cNvPr>
        <xdr:cNvSpPr/>
      </xdr:nvSpPr>
      <xdr:spPr>
        <a:xfrm>
          <a:off x="9398000" y="13899387"/>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40639</xdr:rowOff>
    </xdr:from>
    <xdr:to>
      <xdr:col>50</xdr:col>
      <xdr:colOff>165100</xdr:colOff>
      <xdr:row>84</xdr:row>
      <xdr:rowOff>142239</xdr:rowOff>
    </xdr:to>
    <xdr:sp macro="" textlink="">
      <xdr:nvSpPr>
        <xdr:cNvPr id="253" name="フローチャート: 判断 252">
          <a:extLst>
            <a:ext uri="{FF2B5EF4-FFF2-40B4-BE49-F238E27FC236}">
              <a16:creationId xmlns:a16="http://schemas.microsoft.com/office/drawing/2014/main" id="{BAB927B6-7923-441D-A610-3FC50B4CCFAB}"/>
            </a:ext>
          </a:extLst>
        </xdr:cNvPr>
        <xdr:cNvSpPr/>
      </xdr:nvSpPr>
      <xdr:spPr>
        <a:xfrm>
          <a:off x="8636000" y="13915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48564</xdr:rowOff>
    </xdr:from>
    <xdr:to>
      <xdr:col>46</xdr:col>
      <xdr:colOff>38100</xdr:colOff>
      <xdr:row>84</xdr:row>
      <xdr:rowOff>150164</xdr:rowOff>
    </xdr:to>
    <xdr:sp macro="" textlink="">
      <xdr:nvSpPr>
        <xdr:cNvPr id="254" name="フローチャート: 判断 253">
          <a:extLst>
            <a:ext uri="{FF2B5EF4-FFF2-40B4-BE49-F238E27FC236}">
              <a16:creationId xmlns:a16="http://schemas.microsoft.com/office/drawing/2014/main" id="{BEBA0256-4DF3-46A8-8310-82DA420FD2A6}"/>
            </a:ext>
          </a:extLst>
        </xdr:cNvPr>
        <xdr:cNvSpPr/>
      </xdr:nvSpPr>
      <xdr:spPr>
        <a:xfrm>
          <a:off x="7842250" y="13923314"/>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60147</xdr:rowOff>
    </xdr:from>
    <xdr:to>
      <xdr:col>41</xdr:col>
      <xdr:colOff>101600</xdr:colOff>
      <xdr:row>84</xdr:row>
      <xdr:rowOff>161747</xdr:rowOff>
    </xdr:to>
    <xdr:sp macro="" textlink="">
      <xdr:nvSpPr>
        <xdr:cNvPr id="255" name="フローチャート: 判断 254">
          <a:extLst>
            <a:ext uri="{FF2B5EF4-FFF2-40B4-BE49-F238E27FC236}">
              <a16:creationId xmlns:a16="http://schemas.microsoft.com/office/drawing/2014/main" id="{B56D2DDF-0052-40D2-9934-94CAAB4A7924}"/>
            </a:ext>
          </a:extLst>
        </xdr:cNvPr>
        <xdr:cNvSpPr/>
      </xdr:nvSpPr>
      <xdr:spPr>
        <a:xfrm>
          <a:off x="7029450" y="13934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40411</xdr:rowOff>
    </xdr:from>
    <xdr:to>
      <xdr:col>36</xdr:col>
      <xdr:colOff>165100</xdr:colOff>
      <xdr:row>84</xdr:row>
      <xdr:rowOff>142011</xdr:rowOff>
    </xdr:to>
    <xdr:sp macro="" textlink="">
      <xdr:nvSpPr>
        <xdr:cNvPr id="256" name="フローチャート: 判断 255">
          <a:extLst>
            <a:ext uri="{FF2B5EF4-FFF2-40B4-BE49-F238E27FC236}">
              <a16:creationId xmlns:a16="http://schemas.microsoft.com/office/drawing/2014/main" id="{FB36CE80-1016-4CFF-8344-139A162B277E}"/>
            </a:ext>
          </a:extLst>
        </xdr:cNvPr>
        <xdr:cNvSpPr/>
      </xdr:nvSpPr>
      <xdr:spPr>
        <a:xfrm>
          <a:off x="6235700" y="13915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257" name="テキスト ボックス 256">
          <a:extLst>
            <a:ext uri="{FF2B5EF4-FFF2-40B4-BE49-F238E27FC236}">
              <a16:creationId xmlns:a16="http://schemas.microsoft.com/office/drawing/2014/main" id="{0E454D43-0FA5-4871-B415-47AAC9B1E08E}"/>
            </a:ext>
          </a:extLst>
        </xdr:cNvPr>
        <xdr:cNvSpPr txBox="1"/>
      </xdr:nvSpPr>
      <xdr:spPr>
        <a:xfrm>
          <a:off x="92583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258" name="テキスト ボックス 257">
          <a:extLst>
            <a:ext uri="{FF2B5EF4-FFF2-40B4-BE49-F238E27FC236}">
              <a16:creationId xmlns:a16="http://schemas.microsoft.com/office/drawing/2014/main" id="{60DBD57B-D3A8-4A0A-9044-17A869F80243}"/>
            </a:ext>
          </a:extLst>
        </xdr:cNvPr>
        <xdr:cNvSpPr txBox="1"/>
      </xdr:nvSpPr>
      <xdr:spPr>
        <a:xfrm>
          <a:off x="85153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259" name="テキスト ボックス 258">
          <a:extLst>
            <a:ext uri="{FF2B5EF4-FFF2-40B4-BE49-F238E27FC236}">
              <a16:creationId xmlns:a16="http://schemas.microsoft.com/office/drawing/2014/main" id="{B60FB311-E7F3-439D-85D5-97B2A8703B69}"/>
            </a:ext>
          </a:extLst>
        </xdr:cNvPr>
        <xdr:cNvSpPr txBox="1"/>
      </xdr:nvSpPr>
      <xdr:spPr>
        <a:xfrm>
          <a:off x="77152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260" name="テキスト ボックス 259">
          <a:extLst>
            <a:ext uri="{FF2B5EF4-FFF2-40B4-BE49-F238E27FC236}">
              <a16:creationId xmlns:a16="http://schemas.microsoft.com/office/drawing/2014/main" id="{7687D216-B1FA-496C-A6D4-18A02854BB0F}"/>
            </a:ext>
          </a:extLst>
        </xdr:cNvPr>
        <xdr:cNvSpPr txBox="1"/>
      </xdr:nvSpPr>
      <xdr:spPr>
        <a:xfrm>
          <a:off x="69088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261" name="テキスト ボックス 260">
          <a:extLst>
            <a:ext uri="{FF2B5EF4-FFF2-40B4-BE49-F238E27FC236}">
              <a16:creationId xmlns:a16="http://schemas.microsoft.com/office/drawing/2014/main" id="{3537CE42-0082-4830-992C-E625CD0955FE}"/>
            </a:ext>
          </a:extLst>
        </xdr:cNvPr>
        <xdr:cNvSpPr txBox="1"/>
      </xdr:nvSpPr>
      <xdr:spPr>
        <a:xfrm>
          <a:off x="61150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86</xdr:row>
      <xdr:rowOff>7950</xdr:rowOff>
    </xdr:from>
    <xdr:to>
      <xdr:col>50</xdr:col>
      <xdr:colOff>165100</xdr:colOff>
      <xdr:row>86</xdr:row>
      <xdr:rowOff>109550</xdr:rowOff>
    </xdr:to>
    <xdr:sp macro="" textlink="">
      <xdr:nvSpPr>
        <xdr:cNvPr id="262" name="楕円 261">
          <a:extLst>
            <a:ext uri="{FF2B5EF4-FFF2-40B4-BE49-F238E27FC236}">
              <a16:creationId xmlns:a16="http://schemas.microsoft.com/office/drawing/2014/main" id="{0585379B-CF2F-4BB3-A332-9A6D8AB98489}"/>
            </a:ext>
          </a:extLst>
        </xdr:cNvPr>
        <xdr:cNvSpPr/>
      </xdr:nvSpPr>
      <xdr:spPr>
        <a:xfrm>
          <a:off x="8636000" y="1421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57227</xdr:colOff>
      <xdr:row>82</xdr:row>
      <xdr:rowOff>158766</xdr:rowOff>
    </xdr:from>
    <xdr:ext cx="469744" cy="259045"/>
    <xdr:sp macro="" textlink="">
      <xdr:nvSpPr>
        <xdr:cNvPr id="263" name="n_1aveValue【公営住宅】&#10;一人当たり面積">
          <a:extLst>
            <a:ext uri="{FF2B5EF4-FFF2-40B4-BE49-F238E27FC236}">
              <a16:creationId xmlns:a16="http://schemas.microsoft.com/office/drawing/2014/main" id="{5BEBFF75-D84E-4D67-9395-442CD9248FA7}"/>
            </a:ext>
          </a:extLst>
        </xdr:cNvPr>
        <xdr:cNvSpPr txBox="1"/>
      </xdr:nvSpPr>
      <xdr:spPr>
        <a:xfrm>
          <a:off x="8458277" y="137033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166691</xdr:rowOff>
    </xdr:from>
    <xdr:ext cx="469744" cy="259045"/>
    <xdr:sp macro="" textlink="">
      <xdr:nvSpPr>
        <xdr:cNvPr id="264" name="n_2aveValue【公営住宅】&#10;一人当たり面積">
          <a:extLst>
            <a:ext uri="{FF2B5EF4-FFF2-40B4-BE49-F238E27FC236}">
              <a16:creationId xmlns:a16="http://schemas.microsoft.com/office/drawing/2014/main" id="{134E6FE8-9FA7-4F4A-B922-CFE61C3F5B3F}"/>
            </a:ext>
          </a:extLst>
        </xdr:cNvPr>
        <xdr:cNvSpPr txBox="1"/>
      </xdr:nvSpPr>
      <xdr:spPr>
        <a:xfrm>
          <a:off x="7677227" y="137112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6824</xdr:rowOff>
    </xdr:from>
    <xdr:ext cx="469744" cy="259045"/>
    <xdr:sp macro="" textlink="">
      <xdr:nvSpPr>
        <xdr:cNvPr id="265" name="n_3aveValue【公営住宅】&#10;一人当たり面積">
          <a:extLst>
            <a:ext uri="{FF2B5EF4-FFF2-40B4-BE49-F238E27FC236}">
              <a16:creationId xmlns:a16="http://schemas.microsoft.com/office/drawing/2014/main" id="{2660CDA9-2ED9-4BB3-A3EA-C3AACE90309E}"/>
            </a:ext>
          </a:extLst>
        </xdr:cNvPr>
        <xdr:cNvSpPr txBox="1"/>
      </xdr:nvSpPr>
      <xdr:spPr>
        <a:xfrm>
          <a:off x="6864427" y="137164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158538</xdr:rowOff>
    </xdr:from>
    <xdr:ext cx="469744" cy="259045"/>
    <xdr:sp macro="" textlink="">
      <xdr:nvSpPr>
        <xdr:cNvPr id="266" name="n_4aveValue【公営住宅】&#10;一人当たり面積">
          <a:extLst>
            <a:ext uri="{FF2B5EF4-FFF2-40B4-BE49-F238E27FC236}">
              <a16:creationId xmlns:a16="http://schemas.microsoft.com/office/drawing/2014/main" id="{46858C54-CA90-488A-AA53-F41A36519178}"/>
            </a:ext>
          </a:extLst>
        </xdr:cNvPr>
        <xdr:cNvSpPr txBox="1"/>
      </xdr:nvSpPr>
      <xdr:spPr>
        <a:xfrm>
          <a:off x="6070677" y="13703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100677</xdr:rowOff>
    </xdr:from>
    <xdr:ext cx="469744" cy="259045"/>
    <xdr:sp macro="" textlink="">
      <xdr:nvSpPr>
        <xdr:cNvPr id="267" name="n_1mainValue【公営住宅】&#10;一人当たり面積">
          <a:extLst>
            <a:ext uri="{FF2B5EF4-FFF2-40B4-BE49-F238E27FC236}">
              <a16:creationId xmlns:a16="http://schemas.microsoft.com/office/drawing/2014/main" id="{7A82E7AF-19B7-4E0C-9962-D2B4B7E41262}"/>
            </a:ext>
          </a:extLst>
        </xdr:cNvPr>
        <xdr:cNvSpPr txBox="1"/>
      </xdr:nvSpPr>
      <xdr:spPr>
        <a:xfrm>
          <a:off x="8458277" y="14305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268" name="正方形/長方形 267">
          <a:extLst>
            <a:ext uri="{FF2B5EF4-FFF2-40B4-BE49-F238E27FC236}">
              <a16:creationId xmlns:a16="http://schemas.microsoft.com/office/drawing/2014/main" id="{0C99CB27-A4EF-4969-B0C2-527850F4A9B8}"/>
            </a:ext>
          </a:extLst>
        </xdr:cNvPr>
        <xdr:cNvSpPr/>
      </xdr:nvSpPr>
      <xdr:spPr>
        <a:xfrm>
          <a:off x="685800" y="150495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69" name="正方形/長方形 268">
          <a:extLst>
            <a:ext uri="{FF2B5EF4-FFF2-40B4-BE49-F238E27FC236}">
              <a16:creationId xmlns:a16="http://schemas.microsoft.com/office/drawing/2014/main" id="{4E6A3926-787A-4AE7-BB54-DB95FEB9BED5}"/>
            </a:ext>
          </a:extLst>
        </xdr:cNvPr>
        <xdr:cNvSpPr/>
      </xdr:nvSpPr>
      <xdr:spPr>
        <a:xfrm>
          <a:off x="8128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70" name="正方形/長方形 269">
          <a:extLst>
            <a:ext uri="{FF2B5EF4-FFF2-40B4-BE49-F238E27FC236}">
              <a16:creationId xmlns:a16="http://schemas.microsoft.com/office/drawing/2014/main" id="{EC353D74-B5E3-45F6-A956-98C4EEB35BB7}"/>
            </a:ext>
          </a:extLst>
        </xdr:cNvPr>
        <xdr:cNvSpPr/>
      </xdr:nvSpPr>
      <xdr:spPr>
        <a:xfrm>
          <a:off x="8128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71" name="正方形/長方形 270">
          <a:extLst>
            <a:ext uri="{FF2B5EF4-FFF2-40B4-BE49-F238E27FC236}">
              <a16:creationId xmlns:a16="http://schemas.microsoft.com/office/drawing/2014/main" id="{F583ED44-6237-4D5A-BBAF-83F0BAB35782}"/>
            </a:ext>
          </a:extLst>
        </xdr:cNvPr>
        <xdr:cNvSpPr/>
      </xdr:nvSpPr>
      <xdr:spPr>
        <a:xfrm>
          <a:off x="17145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72" name="正方形/長方形 271">
          <a:extLst>
            <a:ext uri="{FF2B5EF4-FFF2-40B4-BE49-F238E27FC236}">
              <a16:creationId xmlns:a16="http://schemas.microsoft.com/office/drawing/2014/main" id="{7B00C9CF-6676-42D3-92EE-4FF93AD6A9FF}"/>
            </a:ext>
          </a:extLst>
        </xdr:cNvPr>
        <xdr:cNvSpPr/>
      </xdr:nvSpPr>
      <xdr:spPr>
        <a:xfrm>
          <a:off x="17145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73" name="正方形/長方形 272">
          <a:extLst>
            <a:ext uri="{FF2B5EF4-FFF2-40B4-BE49-F238E27FC236}">
              <a16:creationId xmlns:a16="http://schemas.microsoft.com/office/drawing/2014/main" id="{2222FAF0-A922-4653-A6BD-69B203CA2110}"/>
            </a:ext>
          </a:extLst>
        </xdr:cNvPr>
        <xdr:cNvSpPr/>
      </xdr:nvSpPr>
      <xdr:spPr>
        <a:xfrm>
          <a:off x="27432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74" name="正方形/長方形 273">
          <a:extLst>
            <a:ext uri="{FF2B5EF4-FFF2-40B4-BE49-F238E27FC236}">
              <a16:creationId xmlns:a16="http://schemas.microsoft.com/office/drawing/2014/main" id="{B8B32768-523E-4C53-BCB2-BDB80BFDF944}"/>
            </a:ext>
          </a:extLst>
        </xdr:cNvPr>
        <xdr:cNvSpPr/>
      </xdr:nvSpPr>
      <xdr:spPr>
        <a:xfrm>
          <a:off x="27432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75" name="正方形/長方形 274">
          <a:extLst>
            <a:ext uri="{FF2B5EF4-FFF2-40B4-BE49-F238E27FC236}">
              <a16:creationId xmlns:a16="http://schemas.microsoft.com/office/drawing/2014/main" id="{0F26A856-9351-4E44-BA90-82674B22EAB4}"/>
            </a:ext>
          </a:extLst>
        </xdr:cNvPr>
        <xdr:cNvSpPr/>
      </xdr:nvSpPr>
      <xdr:spPr>
        <a:xfrm>
          <a:off x="685800" y="1619250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276" name="正方形/長方形 275">
          <a:extLst>
            <a:ext uri="{FF2B5EF4-FFF2-40B4-BE49-F238E27FC236}">
              <a16:creationId xmlns:a16="http://schemas.microsoft.com/office/drawing/2014/main" id="{3E8A4731-E5F8-4A27-8BE6-3BFF1563CAFD}"/>
            </a:ext>
          </a:extLst>
        </xdr:cNvPr>
        <xdr:cNvSpPr/>
      </xdr:nvSpPr>
      <xdr:spPr>
        <a:xfrm>
          <a:off x="5956300" y="150495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77" name="正方形/長方形 276">
          <a:extLst>
            <a:ext uri="{FF2B5EF4-FFF2-40B4-BE49-F238E27FC236}">
              <a16:creationId xmlns:a16="http://schemas.microsoft.com/office/drawing/2014/main" id="{574416FC-76E8-4FA4-924A-12FC42B24CB5}"/>
            </a:ext>
          </a:extLst>
        </xdr:cNvPr>
        <xdr:cNvSpPr/>
      </xdr:nvSpPr>
      <xdr:spPr>
        <a:xfrm>
          <a:off x="60642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78" name="正方形/長方形 277">
          <a:extLst>
            <a:ext uri="{FF2B5EF4-FFF2-40B4-BE49-F238E27FC236}">
              <a16:creationId xmlns:a16="http://schemas.microsoft.com/office/drawing/2014/main" id="{2EAA08CE-1537-404F-8A54-4C8F4737B553}"/>
            </a:ext>
          </a:extLst>
        </xdr:cNvPr>
        <xdr:cNvSpPr/>
      </xdr:nvSpPr>
      <xdr:spPr>
        <a:xfrm>
          <a:off x="60642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79" name="正方形/長方形 278">
          <a:extLst>
            <a:ext uri="{FF2B5EF4-FFF2-40B4-BE49-F238E27FC236}">
              <a16:creationId xmlns:a16="http://schemas.microsoft.com/office/drawing/2014/main" id="{A43EE2FE-1A8C-4DB6-814C-82B673E3E661}"/>
            </a:ext>
          </a:extLst>
        </xdr:cNvPr>
        <xdr:cNvSpPr/>
      </xdr:nvSpPr>
      <xdr:spPr>
        <a:xfrm>
          <a:off x="69850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80" name="正方形/長方形 279">
          <a:extLst>
            <a:ext uri="{FF2B5EF4-FFF2-40B4-BE49-F238E27FC236}">
              <a16:creationId xmlns:a16="http://schemas.microsoft.com/office/drawing/2014/main" id="{2A794D54-B60C-4A58-8EF5-AA7F06AD19B5}"/>
            </a:ext>
          </a:extLst>
        </xdr:cNvPr>
        <xdr:cNvSpPr/>
      </xdr:nvSpPr>
      <xdr:spPr>
        <a:xfrm>
          <a:off x="69850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81" name="正方形/長方形 280">
          <a:extLst>
            <a:ext uri="{FF2B5EF4-FFF2-40B4-BE49-F238E27FC236}">
              <a16:creationId xmlns:a16="http://schemas.microsoft.com/office/drawing/2014/main" id="{07339100-0409-48DF-A88E-7D6D77D5D6D6}"/>
            </a:ext>
          </a:extLst>
        </xdr:cNvPr>
        <xdr:cNvSpPr/>
      </xdr:nvSpPr>
      <xdr:spPr>
        <a:xfrm>
          <a:off x="80137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82" name="正方形/長方形 281">
          <a:extLst>
            <a:ext uri="{FF2B5EF4-FFF2-40B4-BE49-F238E27FC236}">
              <a16:creationId xmlns:a16="http://schemas.microsoft.com/office/drawing/2014/main" id="{9AF93941-2FD4-4725-8C4C-DA3FE6E901C6}"/>
            </a:ext>
          </a:extLst>
        </xdr:cNvPr>
        <xdr:cNvSpPr/>
      </xdr:nvSpPr>
      <xdr:spPr>
        <a:xfrm>
          <a:off x="80137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83" name="正方形/長方形 282">
          <a:extLst>
            <a:ext uri="{FF2B5EF4-FFF2-40B4-BE49-F238E27FC236}">
              <a16:creationId xmlns:a16="http://schemas.microsoft.com/office/drawing/2014/main" id="{89CA37F8-F199-4BA4-B545-277DB0F684EB}"/>
            </a:ext>
          </a:extLst>
        </xdr:cNvPr>
        <xdr:cNvSpPr/>
      </xdr:nvSpPr>
      <xdr:spPr>
        <a:xfrm>
          <a:off x="5956300" y="1619250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284" name="正方形/長方形 283">
          <a:extLst>
            <a:ext uri="{FF2B5EF4-FFF2-40B4-BE49-F238E27FC236}">
              <a16:creationId xmlns:a16="http://schemas.microsoft.com/office/drawing/2014/main" id="{8E2A3DD9-5503-4631-BA49-E73D168A0720}"/>
            </a:ext>
          </a:extLst>
        </xdr:cNvPr>
        <xdr:cNvSpPr/>
      </xdr:nvSpPr>
      <xdr:spPr>
        <a:xfrm>
          <a:off x="11207750" y="40449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85" name="正方形/長方形 284">
          <a:extLst>
            <a:ext uri="{FF2B5EF4-FFF2-40B4-BE49-F238E27FC236}">
              <a16:creationId xmlns:a16="http://schemas.microsoft.com/office/drawing/2014/main" id="{09ACE4C8-F026-40B0-B1EA-93F25AEBA969}"/>
            </a:ext>
          </a:extLst>
        </xdr:cNvPr>
        <xdr:cNvSpPr/>
      </xdr:nvSpPr>
      <xdr:spPr>
        <a:xfrm>
          <a:off x="113157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86" name="正方形/長方形 285">
          <a:extLst>
            <a:ext uri="{FF2B5EF4-FFF2-40B4-BE49-F238E27FC236}">
              <a16:creationId xmlns:a16="http://schemas.microsoft.com/office/drawing/2014/main" id="{16FBDBBA-7FE1-47F6-B922-AC2F6E417AB6}"/>
            </a:ext>
          </a:extLst>
        </xdr:cNvPr>
        <xdr:cNvSpPr/>
      </xdr:nvSpPr>
      <xdr:spPr>
        <a:xfrm>
          <a:off x="113157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87" name="正方形/長方形 286">
          <a:extLst>
            <a:ext uri="{FF2B5EF4-FFF2-40B4-BE49-F238E27FC236}">
              <a16:creationId xmlns:a16="http://schemas.microsoft.com/office/drawing/2014/main" id="{605155EE-D325-42E2-9596-F48B10191754}"/>
            </a:ext>
          </a:extLst>
        </xdr:cNvPr>
        <xdr:cNvSpPr/>
      </xdr:nvSpPr>
      <xdr:spPr>
        <a:xfrm>
          <a:off x="122364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288" name="正方形/長方形 287">
          <a:extLst>
            <a:ext uri="{FF2B5EF4-FFF2-40B4-BE49-F238E27FC236}">
              <a16:creationId xmlns:a16="http://schemas.microsoft.com/office/drawing/2014/main" id="{D394C4A1-B15A-4ACA-8CB9-97DF4AD19DA9}"/>
            </a:ext>
          </a:extLst>
        </xdr:cNvPr>
        <xdr:cNvSpPr/>
      </xdr:nvSpPr>
      <xdr:spPr>
        <a:xfrm>
          <a:off x="122364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289" name="正方形/長方形 288">
          <a:extLst>
            <a:ext uri="{FF2B5EF4-FFF2-40B4-BE49-F238E27FC236}">
              <a16:creationId xmlns:a16="http://schemas.microsoft.com/office/drawing/2014/main" id="{9FFA1679-AEFA-40C7-A8A3-FDB5867ACEC4}"/>
            </a:ext>
          </a:extLst>
        </xdr:cNvPr>
        <xdr:cNvSpPr/>
      </xdr:nvSpPr>
      <xdr:spPr>
        <a:xfrm>
          <a:off x="132651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290" name="正方形/長方形 289">
          <a:extLst>
            <a:ext uri="{FF2B5EF4-FFF2-40B4-BE49-F238E27FC236}">
              <a16:creationId xmlns:a16="http://schemas.microsoft.com/office/drawing/2014/main" id="{AE51B2A4-8AB6-4C46-B04E-15127D50C4BF}"/>
            </a:ext>
          </a:extLst>
        </xdr:cNvPr>
        <xdr:cNvSpPr/>
      </xdr:nvSpPr>
      <xdr:spPr>
        <a:xfrm>
          <a:off x="132651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291" name="正方形/長方形 290">
          <a:extLst>
            <a:ext uri="{FF2B5EF4-FFF2-40B4-BE49-F238E27FC236}">
              <a16:creationId xmlns:a16="http://schemas.microsoft.com/office/drawing/2014/main" id="{33B7F999-930C-47A4-A5DE-C31FC0D52C63}"/>
            </a:ext>
          </a:extLst>
        </xdr:cNvPr>
        <xdr:cNvSpPr/>
      </xdr:nvSpPr>
      <xdr:spPr>
        <a:xfrm>
          <a:off x="11207750" y="5143500"/>
          <a:ext cx="4248150" cy="2203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292" name="正方形/長方形 291">
          <a:extLst>
            <a:ext uri="{FF2B5EF4-FFF2-40B4-BE49-F238E27FC236}">
              <a16:creationId xmlns:a16="http://schemas.microsoft.com/office/drawing/2014/main" id="{0E42F6F2-0C58-47CC-A8D9-CF27CE376EBA}"/>
            </a:ext>
          </a:extLst>
        </xdr:cNvPr>
        <xdr:cNvSpPr/>
      </xdr:nvSpPr>
      <xdr:spPr>
        <a:xfrm>
          <a:off x="16459200" y="40449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293" name="正方形/長方形 292">
          <a:extLst>
            <a:ext uri="{FF2B5EF4-FFF2-40B4-BE49-F238E27FC236}">
              <a16:creationId xmlns:a16="http://schemas.microsoft.com/office/drawing/2014/main" id="{9DE92B01-8BF1-4FA8-8852-098F6F864A5F}"/>
            </a:ext>
          </a:extLst>
        </xdr:cNvPr>
        <xdr:cNvSpPr/>
      </xdr:nvSpPr>
      <xdr:spPr>
        <a:xfrm>
          <a:off x="165862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294" name="正方形/長方形 293">
          <a:extLst>
            <a:ext uri="{FF2B5EF4-FFF2-40B4-BE49-F238E27FC236}">
              <a16:creationId xmlns:a16="http://schemas.microsoft.com/office/drawing/2014/main" id="{838580D8-A963-4079-BF39-F3D4B1CE8ED7}"/>
            </a:ext>
          </a:extLst>
        </xdr:cNvPr>
        <xdr:cNvSpPr/>
      </xdr:nvSpPr>
      <xdr:spPr>
        <a:xfrm>
          <a:off x="165862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295" name="正方形/長方形 294">
          <a:extLst>
            <a:ext uri="{FF2B5EF4-FFF2-40B4-BE49-F238E27FC236}">
              <a16:creationId xmlns:a16="http://schemas.microsoft.com/office/drawing/2014/main" id="{4689AF34-A868-4138-99CF-9E0447EEA8D5}"/>
            </a:ext>
          </a:extLst>
        </xdr:cNvPr>
        <xdr:cNvSpPr/>
      </xdr:nvSpPr>
      <xdr:spPr>
        <a:xfrm>
          <a:off x="174879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296" name="正方形/長方形 295">
          <a:extLst>
            <a:ext uri="{FF2B5EF4-FFF2-40B4-BE49-F238E27FC236}">
              <a16:creationId xmlns:a16="http://schemas.microsoft.com/office/drawing/2014/main" id="{4FFAC04A-E1A1-469D-878F-386F5A43C491}"/>
            </a:ext>
          </a:extLst>
        </xdr:cNvPr>
        <xdr:cNvSpPr/>
      </xdr:nvSpPr>
      <xdr:spPr>
        <a:xfrm>
          <a:off x="174879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297" name="正方形/長方形 296">
          <a:extLst>
            <a:ext uri="{FF2B5EF4-FFF2-40B4-BE49-F238E27FC236}">
              <a16:creationId xmlns:a16="http://schemas.microsoft.com/office/drawing/2014/main" id="{0E1BBB5C-BFCF-4459-9DE1-EBA7250A7302}"/>
            </a:ext>
          </a:extLst>
        </xdr:cNvPr>
        <xdr:cNvSpPr/>
      </xdr:nvSpPr>
      <xdr:spPr>
        <a:xfrm>
          <a:off x="185166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298" name="正方形/長方形 297">
          <a:extLst>
            <a:ext uri="{FF2B5EF4-FFF2-40B4-BE49-F238E27FC236}">
              <a16:creationId xmlns:a16="http://schemas.microsoft.com/office/drawing/2014/main" id="{BB461E5D-6D4C-4ED8-828C-52A32426E834}"/>
            </a:ext>
          </a:extLst>
        </xdr:cNvPr>
        <xdr:cNvSpPr/>
      </xdr:nvSpPr>
      <xdr:spPr>
        <a:xfrm>
          <a:off x="185166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299" name="正方形/長方形 298">
          <a:extLst>
            <a:ext uri="{FF2B5EF4-FFF2-40B4-BE49-F238E27FC236}">
              <a16:creationId xmlns:a16="http://schemas.microsoft.com/office/drawing/2014/main" id="{8FC9B6C6-9049-420C-9F28-445B4606886D}"/>
            </a:ext>
          </a:extLst>
        </xdr:cNvPr>
        <xdr:cNvSpPr/>
      </xdr:nvSpPr>
      <xdr:spPr>
        <a:xfrm>
          <a:off x="16459200" y="5143500"/>
          <a:ext cx="4267200" cy="2203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300" name="正方形/長方形 299">
          <a:extLst>
            <a:ext uri="{FF2B5EF4-FFF2-40B4-BE49-F238E27FC236}">
              <a16:creationId xmlns:a16="http://schemas.microsoft.com/office/drawing/2014/main" id="{BE268B1F-E1B1-420F-8A0F-D5771615FC70}"/>
            </a:ext>
          </a:extLst>
        </xdr:cNvPr>
        <xdr:cNvSpPr/>
      </xdr:nvSpPr>
      <xdr:spPr>
        <a:xfrm>
          <a:off x="11207750" y="77152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301" name="正方形/長方形 300">
          <a:extLst>
            <a:ext uri="{FF2B5EF4-FFF2-40B4-BE49-F238E27FC236}">
              <a16:creationId xmlns:a16="http://schemas.microsoft.com/office/drawing/2014/main" id="{9B6B7FD5-02FF-439E-8272-37F3F2EB2546}"/>
            </a:ext>
          </a:extLst>
        </xdr:cNvPr>
        <xdr:cNvSpPr/>
      </xdr:nvSpPr>
      <xdr:spPr>
        <a:xfrm>
          <a:off x="113157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302" name="正方形/長方形 301">
          <a:extLst>
            <a:ext uri="{FF2B5EF4-FFF2-40B4-BE49-F238E27FC236}">
              <a16:creationId xmlns:a16="http://schemas.microsoft.com/office/drawing/2014/main" id="{C72BDB88-8824-45ED-BA55-00478DB1645A}"/>
            </a:ext>
          </a:extLst>
        </xdr:cNvPr>
        <xdr:cNvSpPr/>
      </xdr:nvSpPr>
      <xdr:spPr>
        <a:xfrm>
          <a:off x="113157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303" name="正方形/長方形 302">
          <a:extLst>
            <a:ext uri="{FF2B5EF4-FFF2-40B4-BE49-F238E27FC236}">
              <a16:creationId xmlns:a16="http://schemas.microsoft.com/office/drawing/2014/main" id="{6191402D-57F1-4D2B-9397-73810D390515}"/>
            </a:ext>
          </a:extLst>
        </xdr:cNvPr>
        <xdr:cNvSpPr/>
      </xdr:nvSpPr>
      <xdr:spPr>
        <a:xfrm>
          <a:off x="122364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304" name="正方形/長方形 303">
          <a:extLst>
            <a:ext uri="{FF2B5EF4-FFF2-40B4-BE49-F238E27FC236}">
              <a16:creationId xmlns:a16="http://schemas.microsoft.com/office/drawing/2014/main" id="{1688287C-43CC-4B36-B013-F01E9799E360}"/>
            </a:ext>
          </a:extLst>
        </xdr:cNvPr>
        <xdr:cNvSpPr/>
      </xdr:nvSpPr>
      <xdr:spPr>
        <a:xfrm>
          <a:off x="122364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305" name="正方形/長方形 304">
          <a:extLst>
            <a:ext uri="{FF2B5EF4-FFF2-40B4-BE49-F238E27FC236}">
              <a16:creationId xmlns:a16="http://schemas.microsoft.com/office/drawing/2014/main" id="{5E1787F7-DB7E-4D71-B60D-317E04A8ED92}"/>
            </a:ext>
          </a:extLst>
        </xdr:cNvPr>
        <xdr:cNvSpPr/>
      </xdr:nvSpPr>
      <xdr:spPr>
        <a:xfrm>
          <a:off x="132651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306" name="正方形/長方形 305">
          <a:extLst>
            <a:ext uri="{FF2B5EF4-FFF2-40B4-BE49-F238E27FC236}">
              <a16:creationId xmlns:a16="http://schemas.microsoft.com/office/drawing/2014/main" id="{B8A25CAE-1B31-4262-A81C-8B9E4ED08D9A}"/>
            </a:ext>
          </a:extLst>
        </xdr:cNvPr>
        <xdr:cNvSpPr/>
      </xdr:nvSpPr>
      <xdr:spPr>
        <a:xfrm>
          <a:off x="132651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307" name="正方形/長方形 306">
          <a:extLst>
            <a:ext uri="{FF2B5EF4-FFF2-40B4-BE49-F238E27FC236}">
              <a16:creationId xmlns:a16="http://schemas.microsoft.com/office/drawing/2014/main" id="{AA065E87-0444-40A8-9988-B3A72CAA13E0}"/>
            </a:ext>
          </a:extLst>
        </xdr:cNvPr>
        <xdr:cNvSpPr/>
      </xdr:nvSpPr>
      <xdr:spPr>
        <a:xfrm>
          <a:off x="11207750" y="8813800"/>
          <a:ext cx="4248150" cy="2203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308" name="正方形/長方形 307">
          <a:extLst>
            <a:ext uri="{FF2B5EF4-FFF2-40B4-BE49-F238E27FC236}">
              <a16:creationId xmlns:a16="http://schemas.microsoft.com/office/drawing/2014/main" id="{E32FE08A-9741-4354-88DF-86BDE4511B3C}"/>
            </a:ext>
          </a:extLst>
        </xdr:cNvPr>
        <xdr:cNvSpPr/>
      </xdr:nvSpPr>
      <xdr:spPr>
        <a:xfrm>
          <a:off x="16459200" y="77152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309" name="正方形/長方形 308">
          <a:extLst>
            <a:ext uri="{FF2B5EF4-FFF2-40B4-BE49-F238E27FC236}">
              <a16:creationId xmlns:a16="http://schemas.microsoft.com/office/drawing/2014/main" id="{E455FBF3-D5FF-4530-B2B1-4791B06B2EF7}"/>
            </a:ext>
          </a:extLst>
        </xdr:cNvPr>
        <xdr:cNvSpPr/>
      </xdr:nvSpPr>
      <xdr:spPr>
        <a:xfrm>
          <a:off x="165862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310" name="正方形/長方形 309">
          <a:extLst>
            <a:ext uri="{FF2B5EF4-FFF2-40B4-BE49-F238E27FC236}">
              <a16:creationId xmlns:a16="http://schemas.microsoft.com/office/drawing/2014/main" id="{0C5FD5FC-6526-4E1D-8291-D3A3B8DFADA0}"/>
            </a:ext>
          </a:extLst>
        </xdr:cNvPr>
        <xdr:cNvSpPr/>
      </xdr:nvSpPr>
      <xdr:spPr>
        <a:xfrm>
          <a:off x="165862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311" name="正方形/長方形 310">
          <a:extLst>
            <a:ext uri="{FF2B5EF4-FFF2-40B4-BE49-F238E27FC236}">
              <a16:creationId xmlns:a16="http://schemas.microsoft.com/office/drawing/2014/main" id="{D92B5889-71C4-44C9-BD98-4E9D69765B58}"/>
            </a:ext>
          </a:extLst>
        </xdr:cNvPr>
        <xdr:cNvSpPr/>
      </xdr:nvSpPr>
      <xdr:spPr>
        <a:xfrm>
          <a:off x="174879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312" name="正方形/長方形 311">
          <a:extLst>
            <a:ext uri="{FF2B5EF4-FFF2-40B4-BE49-F238E27FC236}">
              <a16:creationId xmlns:a16="http://schemas.microsoft.com/office/drawing/2014/main" id="{2A8F52A6-F3FC-40DC-8665-3F4C2627A355}"/>
            </a:ext>
          </a:extLst>
        </xdr:cNvPr>
        <xdr:cNvSpPr/>
      </xdr:nvSpPr>
      <xdr:spPr>
        <a:xfrm>
          <a:off x="174879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313" name="正方形/長方形 312">
          <a:extLst>
            <a:ext uri="{FF2B5EF4-FFF2-40B4-BE49-F238E27FC236}">
              <a16:creationId xmlns:a16="http://schemas.microsoft.com/office/drawing/2014/main" id="{4B4F7D1E-B253-46A7-9528-EF7D1BA2A521}"/>
            </a:ext>
          </a:extLst>
        </xdr:cNvPr>
        <xdr:cNvSpPr/>
      </xdr:nvSpPr>
      <xdr:spPr>
        <a:xfrm>
          <a:off x="185166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314" name="正方形/長方形 313">
          <a:extLst>
            <a:ext uri="{FF2B5EF4-FFF2-40B4-BE49-F238E27FC236}">
              <a16:creationId xmlns:a16="http://schemas.microsoft.com/office/drawing/2014/main" id="{67056AB1-4E3C-45CF-BEF4-403013086A61}"/>
            </a:ext>
          </a:extLst>
        </xdr:cNvPr>
        <xdr:cNvSpPr/>
      </xdr:nvSpPr>
      <xdr:spPr>
        <a:xfrm>
          <a:off x="185166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315" name="正方形/長方形 314">
          <a:extLst>
            <a:ext uri="{FF2B5EF4-FFF2-40B4-BE49-F238E27FC236}">
              <a16:creationId xmlns:a16="http://schemas.microsoft.com/office/drawing/2014/main" id="{12E274F6-3FB9-4BEF-8387-AE38374A2263}"/>
            </a:ext>
          </a:extLst>
        </xdr:cNvPr>
        <xdr:cNvSpPr/>
      </xdr:nvSpPr>
      <xdr:spPr>
        <a:xfrm>
          <a:off x="16459200" y="8813800"/>
          <a:ext cx="4267200" cy="2203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316" name="正方形/長方形 315">
          <a:extLst>
            <a:ext uri="{FF2B5EF4-FFF2-40B4-BE49-F238E27FC236}">
              <a16:creationId xmlns:a16="http://schemas.microsoft.com/office/drawing/2014/main" id="{F6D82884-26DA-45D0-9ED3-0898475A0D78}"/>
            </a:ext>
          </a:extLst>
        </xdr:cNvPr>
        <xdr:cNvSpPr/>
      </xdr:nvSpPr>
      <xdr:spPr>
        <a:xfrm>
          <a:off x="11207750" y="113855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317" name="正方形/長方形 316">
          <a:extLst>
            <a:ext uri="{FF2B5EF4-FFF2-40B4-BE49-F238E27FC236}">
              <a16:creationId xmlns:a16="http://schemas.microsoft.com/office/drawing/2014/main" id="{4CF9445B-E739-46EE-9FCB-F92929247ACF}"/>
            </a:ext>
          </a:extLst>
        </xdr:cNvPr>
        <xdr:cNvSpPr/>
      </xdr:nvSpPr>
      <xdr:spPr>
        <a:xfrm>
          <a:off x="113157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318" name="正方形/長方形 317">
          <a:extLst>
            <a:ext uri="{FF2B5EF4-FFF2-40B4-BE49-F238E27FC236}">
              <a16:creationId xmlns:a16="http://schemas.microsoft.com/office/drawing/2014/main" id="{F597E052-7140-4A64-848D-1DC556BB458D}"/>
            </a:ext>
          </a:extLst>
        </xdr:cNvPr>
        <xdr:cNvSpPr/>
      </xdr:nvSpPr>
      <xdr:spPr>
        <a:xfrm>
          <a:off x="113157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319" name="正方形/長方形 318">
          <a:extLst>
            <a:ext uri="{FF2B5EF4-FFF2-40B4-BE49-F238E27FC236}">
              <a16:creationId xmlns:a16="http://schemas.microsoft.com/office/drawing/2014/main" id="{72E12DE2-E376-4EDC-B66F-CE9DDA42AFA7}"/>
            </a:ext>
          </a:extLst>
        </xdr:cNvPr>
        <xdr:cNvSpPr/>
      </xdr:nvSpPr>
      <xdr:spPr>
        <a:xfrm>
          <a:off x="122364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320" name="正方形/長方形 319">
          <a:extLst>
            <a:ext uri="{FF2B5EF4-FFF2-40B4-BE49-F238E27FC236}">
              <a16:creationId xmlns:a16="http://schemas.microsoft.com/office/drawing/2014/main" id="{F6B6A9F4-0025-4D72-A30B-868341DAD716}"/>
            </a:ext>
          </a:extLst>
        </xdr:cNvPr>
        <xdr:cNvSpPr/>
      </xdr:nvSpPr>
      <xdr:spPr>
        <a:xfrm>
          <a:off x="122364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321" name="正方形/長方形 320">
          <a:extLst>
            <a:ext uri="{FF2B5EF4-FFF2-40B4-BE49-F238E27FC236}">
              <a16:creationId xmlns:a16="http://schemas.microsoft.com/office/drawing/2014/main" id="{F9050BBB-DD3F-4396-9B8A-00DE170B42F6}"/>
            </a:ext>
          </a:extLst>
        </xdr:cNvPr>
        <xdr:cNvSpPr/>
      </xdr:nvSpPr>
      <xdr:spPr>
        <a:xfrm>
          <a:off x="132651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322" name="正方形/長方形 321">
          <a:extLst>
            <a:ext uri="{FF2B5EF4-FFF2-40B4-BE49-F238E27FC236}">
              <a16:creationId xmlns:a16="http://schemas.microsoft.com/office/drawing/2014/main" id="{69E3EB3A-415C-4AC1-AECD-9CD57F804B62}"/>
            </a:ext>
          </a:extLst>
        </xdr:cNvPr>
        <xdr:cNvSpPr/>
      </xdr:nvSpPr>
      <xdr:spPr>
        <a:xfrm>
          <a:off x="132651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323" name="正方形/長方形 322">
          <a:extLst>
            <a:ext uri="{FF2B5EF4-FFF2-40B4-BE49-F238E27FC236}">
              <a16:creationId xmlns:a16="http://schemas.microsoft.com/office/drawing/2014/main" id="{27E33047-339A-4010-ADAF-4FA60DCE02A0}"/>
            </a:ext>
          </a:extLst>
        </xdr:cNvPr>
        <xdr:cNvSpPr/>
      </xdr:nvSpPr>
      <xdr:spPr>
        <a:xfrm>
          <a:off x="11207750" y="12484100"/>
          <a:ext cx="4248150" cy="2203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324" name="正方形/長方形 323">
          <a:extLst>
            <a:ext uri="{FF2B5EF4-FFF2-40B4-BE49-F238E27FC236}">
              <a16:creationId xmlns:a16="http://schemas.microsoft.com/office/drawing/2014/main" id="{DE54B4ED-F2E4-41A3-8D01-779AF8BDF57B}"/>
            </a:ext>
          </a:extLst>
        </xdr:cNvPr>
        <xdr:cNvSpPr/>
      </xdr:nvSpPr>
      <xdr:spPr>
        <a:xfrm>
          <a:off x="16459200" y="113855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325" name="正方形/長方形 324">
          <a:extLst>
            <a:ext uri="{FF2B5EF4-FFF2-40B4-BE49-F238E27FC236}">
              <a16:creationId xmlns:a16="http://schemas.microsoft.com/office/drawing/2014/main" id="{53D8F5DF-F1F7-4385-8E91-B22DE24FF382}"/>
            </a:ext>
          </a:extLst>
        </xdr:cNvPr>
        <xdr:cNvSpPr/>
      </xdr:nvSpPr>
      <xdr:spPr>
        <a:xfrm>
          <a:off x="165862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326" name="正方形/長方形 325">
          <a:extLst>
            <a:ext uri="{FF2B5EF4-FFF2-40B4-BE49-F238E27FC236}">
              <a16:creationId xmlns:a16="http://schemas.microsoft.com/office/drawing/2014/main" id="{0393299D-9C50-4D2C-B996-9333B4175688}"/>
            </a:ext>
          </a:extLst>
        </xdr:cNvPr>
        <xdr:cNvSpPr/>
      </xdr:nvSpPr>
      <xdr:spPr>
        <a:xfrm>
          <a:off x="165862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327" name="正方形/長方形 326">
          <a:extLst>
            <a:ext uri="{FF2B5EF4-FFF2-40B4-BE49-F238E27FC236}">
              <a16:creationId xmlns:a16="http://schemas.microsoft.com/office/drawing/2014/main" id="{0679A2D3-92DA-49CB-953E-5FE22D3E8604}"/>
            </a:ext>
          </a:extLst>
        </xdr:cNvPr>
        <xdr:cNvSpPr/>
      </xdr:nvSpPr>
      <xdr:spPr>
        <a:xfrm>
          <a:off x="174879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328" name="正方形/長方形 327">
          <a:extLst>
            <a:ext uri="{FF2B5EF4-FFF2-40B4-BE49-F238E27FC236}">
              <a16:creationId xmlns:a16="http://schemas.microsoft.com/office/drawing/2014/main" id="{95FE03B6-6DB6-48BA-BDFD-9C11161FD2BD}"/>
            </a:ext>
          </a:extLst>
        </xdr:cNvPr>
        <xdr:cNvSpPr/>
      </xdr:nvSpPr>
      <xdr:spPr>
        <a:xfrm>
          <a:off x="174879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329" name="正方形/長方形 328">
          <a:extLst>
            <a:ext uri="{FF2B5EF4-FFF2-40B4-BE49-F238E27FC236}">
              <a16:creationId xmlns:a16="http://schemas.microsoft.com/office/drawing/2014/main" id="{2E2704DD-7FBB-4C8B-B290-5D8650BB98E9}"/>
            </a:ext>
          </a:extLst>
        </xdr:cNvPr>
        <xdr:cNvSpPr/>
      </xdr:nvSpPr>
      <xdr:spPr>
        <a:xfrm>
          <a:off x="185166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330" name="正方形/長方形 329">
          <a:extLst>
            <a:ext uri="{FF2B5EF4-FFF2-40B4-BE49-F238E27FC236}">
              <a16:creationId xmlns:a16="http://schemas.microsoft.com/office/drawing/2014/main" id="{1B23C39E-7A9C-4472-AE7A-149240190DC4}"/>
            </a:ext>
          </a:extLst>
        </xdr:cNvPr>
        <xdr:cNvSpPr/>
      </xdr:nvSpPr>
      <xdr:spPr>
        <a:xfrm>
          <a:off x="185166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331" name="正方形/長方形 330">
          <a:extLst>
            <a:ext uri="{FF2B5EF4-FFF2-40B4-BE49-F238E27FC236}">
              <a16:creationId xmlns:a16="http://schemas.microsoft.com/office/drawing/2014/main" id="{18D7E510-95E7-4BE9-A40C-65ABB5392F8E}"/>
            </a:ext>
          </a:extLst>
        </xdr:cNvPr>
        <xdr:cNvSpPr/>
      </xdr:nvSpPr>
      <xdr:spPr>
        <a:xfrm>
          <a:off x="16459200" y="12484100"/>
          <a:ext cx="4267200" cy="2203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332" name="正方形/長方形 331">
          <a:extLst>
            <a:ext uri="{FF2B5EF4-FFF2-40B4-BE49-F238E27FC236}">
              <a16:creationId xmlns:a16="http://schemas.microsoft.com/office/drawing/2014/main" id="{DF1341ED-D4D1-4A54-AAC6-D51077E4E37D}"/>
            </a:ext>
          </a:extLst>
        </xdr:cNvPr>
        <xdr:cNvSpPr/>
      </xdr:nvSpPr>
      <xdr:spPr>
        <a:xfrm>
          <a:off x="11207750" y="150495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333" name="正方形/長方形 332">
          <a:extLst>
            <a:ext uri="{FF2B5EF4-FFF2-40B4-BE49-F238E27FC236}">
              <a16:creationId xmlns:a16="http://schemas.microsoft.com/office/drawing/2014/main" id="{99DA3726-160D-4794-9AB6-DCCE0E63A83B}"/>
            </a:ext>
          </a:extLst>
        </xdr:cNvPr>
        <xdr:cNvSpPr/>
      </xdr:nvSpPr>
      <xdr:spPr>
        <a:xfrm>
          <a:off x="113157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334" name="正方形/長方形 333">
          <a:extLst>
            <a:ext uri="{FF2B5EF4-FFF2-40B4-BE49-F238E27FC236}">
              <a16:creationId xmlns:a16="http://schemas.microsoft.com/office/drawing/2014/main" id="{4A59F848-0ECB-4F41-B9D5-CED334541A90}"/>
            </a:ext>
          </a:extLst>
        </xdr:cNvPr>
        <xdr:cNvSpPr/>
      </xdr:nvSpPr>
      <xdr:spPr>
        <a:xfrm>
          <a:off x="113157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335" name="正方形/長方形 334">
          <a:extLst>
            <a:ext uri="{FF2B5EF4-FFF2-40B4-BE49-F238E27FC236}">
              <a16:creationId xmlns:a16="http://schemas.microsoft.com/office/drawing/2014/main" id="{6F743DDE-3B28-4F9F-B457-CBAB3FF7323E}"/>
            </a:ext>
          </a:extLst>
        </xdr:cNvPr>
        <xdr:cNvSpPr/>
      </xdr:nvSpPr>
      <xdr:spPr>
        <a:xfrm>
          <a:off x="122364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336" name="正方形/長方形 335">
          <a:extLst>
            <a:ext uri="{FF2B5EF4-FFF2-40B4-BE49-F238E27FC236}">
              <a16:creationId xmlns:a16="http://schemas.microsoft.com/office/drawing/2014/main" id="{161D5AA6-BC95-4A87-BAFC-6015B36038A7}"/>
            </a:ext>
          </a:extLst>
        </xdr:cNvPr>
        <xdr:cNvSpPr/>
      </xdr:nvSpPr>
      <xdr:spPr>
        <a:xfrm>
          <a:off x="122364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337" name="正方形/長方形 336">
          <a:extLst>
            <a:ext uri="{FF2B5EF4-FFF2-40B4-BE49-F238E27FC236}">
              <a16:creationId xmlns:a16="http://schemas.microsoft.com/office/drawing/2014/main" id="{1A37B9B0-05BD-4A2E-8B91-563965C63F1D}"/>
            </a:ext>
          </a:extLst>
        </xdr:cNvPr>
        <xdr:cNvSpPr/>
      </xdr:nvSpPr>
      <xdr:spPr>
        <a:xfrm>
          <a:off x="132651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338" name="正方形/長方形 337">
          <a:extLst>
            <a:ext uri="{FF2B5EF4-FFF2-40B4-BE49-F238E27FC236}">
              <a16:creationId xmlns:a16="http://schemas.microsoft.com/office/drawing/2014/main" id="{94AA1383-235B-4166-9D1D-4DEDEE8BBF1E}"/>
            </a:ext>
          </a:extLst>
        </xdr:cNvPr>
        <xdr:cNvSpPr/>
      </xdr:nvSpPr>
      <xdr:spPr>
        <a:xfrm>
          <a:off x="132651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339" name="正方形/長方形 338">
          <a:extLst>
            <a:ext uri="{FF2B5EF4-FFF2-40B4-BE49-F238E27FC236}">
              <a16:creationId xmlns:a16="http://schemas.microsoft.com/office/drawing/2014/main" id="{120BB28C-04F0-4C4E-A733-114B44379506}"/>
            </a:ext>
          </a:extLst>
        </xdr:cNvPr>
        <xdr:cNvSpPr/>
      </xdr:nvSpPr>
      <xdr:spPr>
        <a:xfrm>
          <a:off x="11207750" y="1619250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91</xdr:row>
      <xdr:rowOff>19050</xdr:rowOff>
    </xdr:from>
    <xdr:to>
      <xdr:col>120</xdr:col>
      <xdr:colOff>152400</xdr:colOff>
      <xdr:row>94</xdr:row>
      <xdr:rowOff>139700</xdr:rowOff>
    </xdr:to>
    <xdr:sp macro="" textlink="">
      <xdr:nvSpPr>
        <xdr:cNvPr id="340" name="正方形/長方形 339">
          <a:extLst>
            <a:ext uri="{FF2B5EF4-FFF2-40B4-BE49-F238E27FC236}">
              <a16:creationId xmlns:a16="http://schemas.microsoft.com/office/drawing/2014/main" id="{F86FB616-A5A2-4382-AC18-F88D01A198CC}"/>
            </a:ext>
          </a:extLst>
        </xdr:cNvPr>
        <xdr:cNvSpPr/>
      </xdr:nvSpPr>
      <xdr:spPr>
        <a:xfrm>
          <a:off x="16459200" y="150495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341" name="正方形/長方形 340">
          <a:extLst>
            <a:ext uri="{FF2B5EF4-FFF2-40B4-BE49-F238E27FC236}">
              <a16:creationId xmlns:a16="http://schemas.microsoft.com/office/drawing/2014/main" id="{3EF06894-3ED2-4C2E-AC51-823E9B840613}"/>
            </a:ext>
          </a:extLst>
        </xdr:cNvPr>
        <xdr:cNvSpPr/>
      </xdr:nvSpPr>
      <xdr:spPr>
        <a:xfrm>
          <a:off x="165862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342" name="正方形/長方形 341">
          <a:extLst>
            <a:ext uri="{FF2B5EF4-FFF2-40B4-BE49-F238E27FC236}">
              <a16:creationId xmlns:a16="http://schemas.microsoft.com/office/drawing/2014/main" id="{B0060B92-CA5E-46AB-9400-28B2C4D9A2F2}"/>
            </a:ext>
          </a:extLst>
        </xdr:cNvPr>
        <xdr:cNvSpPr/>
      </xdr:nvSpPr>
      <xdr:spPr>
        <a:xfrm>
          <a:off x="165862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343" name="正方形/長方形 342">
          <a:extLst>
            <a:ext uri="{FF2B5EF4-FFF2-40B4-BE49-F238E27FC236}">
              <a16:creationId xmlns:a16="http://schemas.microsoft.com/office/drawing/2014/main" id="{E4627A88-1AF8-47C1-B130-32510015C00B}"/>
            </a:ext>
          </a:extLst>
        </xdr:cNvPr>
        <xdr:cNvSpPr/>
      </xdr:nvSpPr>
      <xdr:spPr>
        <a:xfrm>
          <a:off x="174879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344" name="正方形/長方形 343">
          <a:extLst>
            <a:ext uri="{FF2B5EF4-FFF2-40B4-BE49-F238E27FC236}">
              <a16:creationId xmlns:a16="http://schemas.microsoft.com/office/drawing/2014/main" id="{A383C822-8560-4B78-903B-8659594FB346}"/>
            </a:ext>
          </a:extLst>
        </xdr:cNvPr>
        <xdr:cNvSpPr/>
      </xdr:nvSpPr>
      <xdr:spPr>
        <a:xfrm>
          <a:off x="174879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345" name="正方形/長方形 344">
          <a:extLst>
            <a:ext uri="{FF2B5EF4-FFF2-40B4-BE49-F238E27FC236}">
              <a16:creationId xmlns:a16="http://schemas.microsoft.com/office/drawing/2014/main" id="{8905C3C7-50C4-41E1-AD2A-CFB2F5161AE7}"/>
            </a:ext>
          </a:extLst>
        </xdr:cNvPr>
        <xdr:cNvSpPr/>
      </xdr:nvSpPr>
      <xdr:spPr>
        <a:xfrm>
          <a:off x="185166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346" name="正方形/長方形 345">
          <a:extLst>
            <a:ext uri="{FF2B5EF4-FFF2-40B4-BE49-F238E27FC236}">
              <a16:creationId xmlns:a16="http://schemas.microsoft.com/office/drawing/2014/main" id="{E01AABD5-6638-4637-9E3E-8229C3251B7D}"/>
            </a:ext>
          </a:extLst>
        </xdr:cNvPr>
        <xdr:cNvSpPr/>
      </xdr:nvSpPr>
      <xdr:spPr>
        <a:xfrm>
          <a:off x="185166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347" name="正方形/長方形 346">
          <a:extLst>
            <a:ext uri="{FF2B5EF4-FFF2-40B4-BE49-F238E27FC236}">
              <a16:creationId xmlns:a16="http://schemas.microsoft.com/office/drawing/2014/main" id="{BB88275B-E11F-4529-A595-778C2BC231F3}"/>
            </a:ext>
          </a:extLst>
        </xdr:cNvPr>
        <xdr:cNvSpPr/>
      </xdr:nvSpPr>
      <xdr:spPr>
        <a:xfrm>
          <a:off x="16459200" y="1619250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113</xdr:row>
      <xdr:rowOff>57150</xdr:rowOff>
    </xdr:from>
    <xdr:to>
      <xdr:col>120</xdr:col>
      <xdr:colOff>152400</xdr:colOff>
      <xdr:row>124</xdr:row>
      <xdr:rowOff>76200</xdr:rowOff>
    </xdr:to>
    <xdr:sp macro="" textlink="">
      <xdr:nvSpPr>
        <xdr:cNvPr id="348" name="正方形/長方形 347">
          <a:extLst>
            <a:ext uri="{FF2B5EF4-FFF2-40B4-BE49-F238E27FC236}">
              <a16:creationId xmlns:a16="http://schemas.microsoft.com/office/drawing/2014/main" id="{AE9B300F-690B-444D-8510-9C12BDDCAA55}"/>
            </a:ext>
          </a:extLst>
        </xdr:cNvPr>
        <xdr:cNvSpPr/>
      </xdr:nvSpPr>
      <xdr:spPr>
        <a:xfrm>
          <a:off x="685800" y="1885950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349" name="正方形/長方形 348">
          <a:extLst>
            <a:ext uri="{FF2B5EF4-FFF2-40B4-BE49-F238E27FC236}">
              <a16:creationId xmlns:a16="http://schemas.microsoft.com/office/drawing/2014/main" id="{BBB8D3AD-25D4-4731-8841-0F13389C47C7}"/>
            </a:ext>
          </a:extLst>
        </xdr:cNvPr>
        <xdr:cNvSpPr/>
      </xdr:nvSpPr>
      <xdr:spPr>
        <a:xfrm>
          <a:off x="685800" y="18923000"/>
          <a:ext cx="3467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350" name="テキスト ボックス 349">
          <a:extLst>
            <a:ext uri="{FF2B5EF4-FFF2-40B4-BE49-F238E27FC236}">
              <a16:creationId xmlns:a16="http://schemas.microsoft.com/office/drawing/2014/main" id="{8AC827B1-BCEF-498C-8968-5D3AAA6FDF52}"/>
            </a:ext>
          </a:extLst>
        </xdr:cNvPr>
        <xdr:cNvSpPr txBox="1"/>
      </xdr:nvSpPr>
      <xdr:spPr>
        <a:xfrm>
          <a:off x="762000" y="19177000"/>
          <a:ext cx="198755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en-US" altLang="ja-JP" sz="1400">
              <a:latin typeface="ＭＳ 明朝" panose="02020609040205080304" pitchFamily="17" charset="-128"/>
              <a:ea typeface="ＭＳ 明朝" panose="02020609040205080304" pitchFamily="17" charset="-128"/>
            </a:rPr>
            <a:t>【</a:t>
          </a:r>
          <a:r>
            <a:rPr kumimoji="1" lang="ja-JP" altLang="en-US" sz="1400">
              <a:latin typeface="ＭＳ 明朝" panose="02020609040205080304" pitchFamily="17" charset="-128"/>
              <a:ea typeface="ＭＳ 明朝" panose="02020609040205080304" pitchFamily="17" charset="-128"/>
            </a:rPr>
            <a:t>道路</a:t>
          </a:r>
          <a:r>
            <a:rPr kumimoji="1" lang="en-US" altLang="ja-JP" sz="1400">
              <a:latin typeface="ＭＳ 明朝" panose="02020609040205080304" pitchFamily="17" charset="-128"/>
              <a:ea typeface="ＭＳ 明朝" panose="02020609040205080304" pitchFamily="17" charset="-128"/>
            </a:rPr>
            <a:t>】</a:t>
          </a:r>
          <a:r>
            <a:rPr kumimoji="1" lang="ja-JP" altLang="en-US" sz="1400">
              <a:latin typeface="ＭＳ 明朝" panose="02020609040205080304" pitchFamily="17" charset="-128"/>
              <a:ea typeface="ＭＳ 明朝" panose="02020609040205080304" pitchFamily="17" charset="-128"/>
            </a:rPr>
            <a:t>有形固定資産減価償却率：</a:t>
          </a:r>
          <a:r>
            <a:rPr kumimoji="1" lang="en-US" altLang="ja-JP" sz="1400">
              <a:latin typeface="ＭＳ 明朝" panose="02020609040205080304" pitchFamily="17" charset="-128"/>
              <a:ea typeface="ＭＳ 明朝" panose="02020609040205080304" pitchFamily="17" charset="-128"/>
            </a:rPr>
            <a:t>54.3</a:t>
          </a:r>
          <a:r>
            <a:rPr kumimoji="1" lang="ja-JP" altLang="en-US" sz="1400">
              <a:latin typeface="ＭＳ 明朝" panose="02020609040205080304" pitchFamily="17" charset="-128"/>
              <a:ea typeface="ＭＳ 明朝" panose="02020609040205080304" pitchFamily="17" charset="-128"/>
            </a:rPr>
            <a:t>％　</a:t>
          </a:r>
          <a:r>
            <a:rPr kumimoji="1" lang="en-US" altLang="ja-JP" sz="1400">
              <a:latin typeface="ＭＳ 明朝" panose="02020609040205080304" pitchFamily="17" charset="-128"/>
              <a:ea typeface="ＭＳ 明朝" panose="02020609040205080304" pitchFamily="17" charset="-128"/>
            </a:rPr>
            <a:t>【</a:t>
          </a:r>
          <a:r>
            <a:rPr kumimoji="1" lang="ja-JP" altLang="en-US" sz="1400">
              <a:latin typeface="ＭＳ 明朝" panose="02020609040205080304" pitchFamily="17" charset="-128"/>
              <a:ea typeface="ＭＳ 明朝" panose="02020609040205080304" pitchFamily="17" charset="-128"/>
            </a:rPr>
            <a:t>橋りょう・トンネル</a:t>
          </a:r>
          <a:r>
            <a:rPr kumimoji="1" lang="en-US" altLang="ja-JP" sz="1400">
              <a:latin typeface="ＭＳ 明朝" panose="02020609040205080304" pitchFamily="17" charset="-128"/>
              <a:ea typeface="ＭＳ 明朝" panose="02020609040205080304" pitchFamily="17" charset="-128"/>
            </a:rPr>
            <a:t>】</a:t>
          </a:r>
          <a:r>
            <a:rPr kumimoji="1" lang="ja-JP" altLang="ja-JP" sz="1400">
              <a:solidFill>
                <a:schemeClr val="dk1"/>
              </a:solidFill>
              <a:effectLst/>
              <a:latin typeface="ＭＳ 明朝" panose="02020609040205080304" pitchFamily="17" charset="-128"/>
              <a:ea typeface="ＭＳ 明朝" panose="02020609040205080304" pitchFamily="17" charset="-128"/>
              <a:cs typeface="+mn-cs"/>
            </a:rPr>
            <a:t>有形固定資産減価償却率</a:t>
          </a:r>
          <a:r>
            <a:rPr kumimoji="1" lang="ja-JP" altLang="en-US" sz="1400">
              <a:solidFill>
                <a:schemeClr val="dk1"/>
              </a:solidFill>
              <a:effectLst/>
              <a:latin typeface="ＭＳ 明朝" panose="02020609040205080304" pitchFamily="17" charset="-128"/>
              <a:ea typeface="ＭＳ 明朝" panose="02020609040205080304" pitchFamily="17" charset="-128"/>
              <a:cs typeface="+mn-cs"/>
            </a:rPr>
            <a:t>：</a:t>
          </a:r>
          <a:r>
            <a:rPr kumimoji="1" lang="en-US" altLang="ja-JP" sz="1400">
              <a:solidFill>
                <a:schemeClr val="dk1"/>
              </a:solidFill>
              <a:effectLst/>
              <a:latin typeface="ＭＳ 明朝" panose="02020609040205080304" pitchFamily="17" charset="-128"/>
              <a:ea typeface="ＭＳ 明朝" panose="02020609040205080304" pitchFamily="17" charset="-128"/>
              <a:cs typeface="+mn-cs"/>
            </a:rPr>
            <a:t>46.8</a:t>
          </a:r>
          <a:r>
            <a:rPr kumimoji="1" lang="ja-JP" altLang="en-US" sz="1400">
              <a:solidFill>
                <a:schemeClr val="dk1"/>
              </a:solidFill>
              <a:effectLst/>
              <a:latin typeface="ＭＳ 明朝" panose="02020609040205080304" pitchFamily="17" charset="-128"/>
              <a:ea typeface="ＭＳ 明朝" panose="02020609040205080304" pitchFamily="17" charset="-128"/>
              <a:cs typeface="+mn-cs"/>
            </a:rPr>
            <a:t>％　</a:t>
          </a:r>
          <a:r>
            <a:rPr kumimoji="1" lang="en-US" altLang="ja-JP" sz="1400">
              <a:solidFill>
                <a:schemeClr val="dk1"/>
              </a:solidFill>
              <a:effectLst/>
              <a:latin typeface="ＭＳ 明朝" panose="02020609040205080304" pitchFamily="17" charset="-128"/>
              <a:ea typeface="ＭＳ 明朝" panose="02020609040205080304" pitchFamily="17" charset="-128"/>
              <a:cs typeface="+mn-cs"/>
            </a:rPr>
            <a:t>【</a:t>
          </a:r>
          <a:r>
            <a:rPr kumimoji="1" lang="ja-JP" altLang="en-US" sz="1400">
              <a:solidFill>
                <a:schemeClr val="dk1"/>
              </a:solidFill>
              <a:effectLst/>
              <a:latin typeface="ＭＳ 明朝" panose="02020609040205080304" pitchFamily="17" charset="-128"/>
              <a:ea typeface="ＭＳ 明朝" panose="02020609040205080304" pitchFamily="17" charset="-128"/>
              <a:cs typeface="+mn-cs"/>
            </a:rPr>
            <a:t>道路</a:t>
          </a:r>
          <a:r>
            <a:rPr kumimoji="1" lang="en-US" altLang="ja-JP" sz="1400">
              <a:solidFill>
                <a:schemeClr val="dk1"/>
              </a:solidFill>
              <a:effectLst/>
              <a:latin typeface="ＭＳ 明朝" panose="02020609040205080304" pitchFamily="17" charset="-128"/>
              <a:ea typeface="ＭＳ 明朝" panose="02020609040205080304" pitchFamily="17" charset="-128"/>
              <a:cs typeface="+mn-cs"/>
            </a:rPr>
            <a:t>】</a:t>
          </a:r>
          <a:r>
            <a:rPr kumimoji="1" lang="ja-JP" altLang="en-US" sz="1400">
              <a:solidFill>
                <a:schemeClr val="dk1"/>
              </a:solidFill>
              <a:effectLst/>
              <a:latin typeface="ＭＳ 明朝" panose="02020609040205080304" pitchFamily="17" charset="-128"/>
              <a:ea typeface="ＭＳ 明朝" panose="02020609040205080304" pitchFamily="17" charset="-128"/>
              <a:cs typeface="+mn-cs"/>
            </a:rPr>
            <a:t>一人当たり延長：</a:t>
          </a:r>
          <a:r>
            <a:rPr kumimoji="1" lang="en-US" altLang="ja-JP" sz="1400">
              <a:solidFill>
                <a:schemeClr val="dk1"/>
              </a:solidFill>
              <a:effectLst/>
              <a:latin typeface="ＭＳ 明朝" panose="02020609040205080304" pitchFamily="17" charset="-128"/>
              <a:ea typeface="ＭＳ 明朝" panose="02020609040205080304" pitchFamily="17" charset="-128"/>
              <a:cs typeface="+mn-cs"/>
            </a:rPr>
            <a:t>53.031</a:t>
          </a:r>
          <a:r>
            <a:rPr kumimoji="1" lang="ja-JP" altLang="en-US" sz="1400">
              <a:solidFill>
                <a:schemeClr val="dk1"/>
              </a:solidFill>
              <a:effectLst/>
              <a:latin typeface="ＭＳ 明朝" panose="02020609040205080304" pitchFamily="17" charset="-128"/>
              <a:ea typeface="ＭＳ 明朝" panose="02020609040205080304" pitchFamily="17" charset="-128"/>
              <a:cs typeface="+mn-cs"/>
            </a:rPr>
            <a:t>ｍ　</a:t>
          </a:r>
          <a:r>
            <a:rPr kumimoji="1" lang="en-US" altLang="ja-JP" sz="1400">
              <a:solidFill>
                <a:schemeClr val="dk1"/>
              </a:solidFill>
              <a:effectLst/>
              <a:latin typeface="ＭＳ 明朝" panose="02020609040205080304" pitchFamily="17" charset="-128"/>
              <a:ea typeface="ＭＳ 明朝" panose="02020609040205080304" pitchFamily="17" charset="-128"/>
              <a:cs typeface="+mn-cs"/>
            </a:rPr>
            <a:t>【</a:t>
          </a:r>
          <a:r>
            <a:rPr kumimoji="1" lang="ja-JP" altLang="ja-JP" sz="1400">
              <a:solidFill>
                <a:schemeClr val="dk1"/>
              </a:solidFill>
              <a:effectLst/>
              <a:latin typeface="ＭＳ 明朝" panose="02020609040205080304" pitchFamily="17" charset="-128"/>
              <a:ea typeface="ＭＳ 明朝" panose="02020609040205080304" pitchFamily="17" charset="-128"/>
              <a:cs typeface="+mn-cs"/>
            </a:rPr>
            <a:t>橋りょう・トンネル</a:t>
          </a:r>
          <a:r>
            <a:rPr kumimoji="1" lang="en-US" altLang="ja-JP" sz="1400">
              <a:solidFill>
                <a:schemeClr val="dk1"/>
              </a:solidFill>
              <a:effectLst/>
              <a:latin typeface="ＭＳ 明朝" panose="02020609040205080304" pitchFamily="17" charset="-128"/>
              <a:ea typeface="ＭＳ 明朝" panose="02020609040205080304" pitchFamily="17" charset="-128"/>
              <a:cs typeface="+mn-cs"/>
            </a:rPr>
            <a:t>】</a:t>
          </a:r>
          <a:r>
            <a:rPr kumimoji="1" lang="ja-JP" altLang="en-US" sz="1400">
              <a:solidFill>
                <a:schemeClr val="dk1"/>
              </a:solidFill>
              <a:effectLst/>
              <a:latin typeface="ＭＳ 明朝" panose="02020609040205080304" pitchFamily="17" charset="-128"/>
              <a:ea typeface="ＭＳ 明朝" panose="02020609040205080304" pitchFamily="17" charset="-128"/>
              <a:cs typeface="+mn-cs"/>
            </a:rPr>
            <a:t>一人当たり有形固定資産（償却資産）額：</a:t>
          </a:r>
          <a:r>
            <a:rPr kumimoji="1" lang="en-US" altLang="ja-JP" sz="1400">
              <a:solidFill>
                <a:schemeClr val="dk1"/>
              </a:solidFill>
              <a:effectLst/>
              <a:latin typeface="ＭＳ 明朝" panose="02020609040205080304" pitchFamily="17" charset="-128"/>
              <a:ea typeface="ＭＳ 明朝" panose="02020609040205080304" pitchFamily="17" charset="-128"/>
              <a:cs typeface="+mn-cs"/>
            </a:rPr>
            <a:t>399,044</a:t>
          </a:r>
          <a:r>
            <a:rPr kumimoji="1" lang="ja-JP" altLang="en-US" sz="1400">
              <a:solidFill>
                <a:schemeClr val="dk1"/>
              </a:solidFill>
              <a:effectLst/>
              <a:latin typeface="ＭＳ 明朝" panose="02020609040205080304" pitchFamily="17" charset="-128"/>
              <a:ea typeface="ＭＳ 明朝" panose="02020609040205080304" pitchFamily="17" charset="-128"/>
              <a:cs typeface="+mn-cs"/>
            </a:rPr>
            <a:t>円</a:t>
          </a:r>
          <a:endParaRPr kumimoji="1" lang="en-US" altLang="ja-JP" sz="1400">
            <a:solidFill>
              <a:schemeClr val="dk1"/>
            </a:solidFill>
            <a:effectLst/>
            <a:latin typeface="ＭＳ 明朝" panose="02020609040205080304" pitchFamily="17" charset="-128"/>
            <a:ea typeface="ＭＳ 明朝" panose="02020609040205080304" pitchFamily="17" charset="-128"/>
            <a:cs typeface="+mn-cs"/>
          </a:endParaRPr>
        </a:p>
        <a:p>
          <a:r>
            <a:rPr kumimoji="1" lang="en-US" altLang="ja-JP" sz="1400">
              <a:solidFill>
                <a:schemeClr val="dk1"/>
              </a:solidFill>
              <a:effectLst/>
              <a:latin typeface="ＭＳ 明朝" panose="02020609040205080304" pitchFamily="17" charset="-128"/>
              <a:ea typeface="ＭＳ 明朝" panose="02020609040205080304" pitchFamily="17" charset="-128"/>
              <a:cs typeface="+mn-cs"/>
            </a:rPr>
            <a:t>【</a:t>
          </a:r>
          <a:r>
            <a:rPr kumimoji="1" lang="ja-JP" altLang="en-US" sz="1400">
              <a:solidFill>
                <a:schemeClr val="dk1"/>
              </a:solidFill>
              <a:effectLst/>
              <a:latin typeface="ＭＳ 明朝" panose="02020609040205080304" pitchFamily="17" charset="-128"/>
              <a:ea typeface="ＭＳ 明朝" panose="02020609040205080304" pitchFamily="17" charset="-128"/>
              <a:cs typeface="+mn-cs"/>
            </a:rPr>
            <a:t>公営住宅</a:t>
          </a:r>
          <a:r>
            <a:rPr kumimoji="1" lang="en-US" altLang="ja-JP" sz="1400">
              <a:solidFill>
                <a:schemeClr val="dk1"/>
              </a:solidFill>
              <a:effectLst/>
              <a:latin typeface="ＭＳ 明朝" panose="02020609040205080304" pitchFamily="17" charset="-128"/>
              <a:ea typeface="ＭＳ 明朝" panose="02020609040205080304" pitchFamily="17" charset="-128"/>
              <a:cs typeface="+mn-cs"/>
            </a:rPr>
            <a:t>】</a:t>
          </a:r>
          <a:r>
            <a:rPr kumimoji="1" lang="ja-JP" altLang="en-US" sz="1400">
              <a:solidFill>
                <a:schemeClr val="dk1"/>
              </a:solidFill>
              <a:effectLst/>
              <a:latin typeface="ＭＳ 明朝" panose="02020609040205080304" pitchFamily="17" charset="-128"/>
              <a:ea typeface="ＭＳ 明朝" panose="02020609040205080304" pitchFamily="17" charset="-128"/>
              <a:cs typeface="+mn-cs"/>
            </a:rPr>
            <a:t>一人当たり面積：</a:t>
          </a:r>
          <a:r>
            <a:rPr kumimoji="1" lang="en-US" altLang="ja-JP" sz="1400">
              <a:solidFill>
                <a:schemeClr val="dk1"/>
              </a:solidFill>
              <a:effectLst/>
              <a:latin typeface="ＭＳ 明朝" panose="02020609040205080304" pitchFamily="17" charset="-128"/>
              <a:ea typeface="ＭＳ 明朝" panose="02020609040205080304" pitchFamily="17" charset="-128"/>
              <a:cs typeface="+mn-cs"/>
            </a:rPr>
            <a:t>0.746</a:t>
          </a:r>
          <a:r>
            <a:rPr kumimoji="1" lang="ja-JP" altLang="en-US" sz="1400">
              <a:solidFill>
                <a:schemeClr val="dk1"/>
              </a:solidFill>
              <a:effectLst/>
              <a:latin typeface="ＭＳ 明朝" panose="02020609040205080304" pitchFamily="17" charset="-128"/>
              <a:ea typeface="ＭＳ 明朝" panose="02020609040205080304" pitchFamily="17" charset="-128"/>
              <a:cs typeface="+mn-cs"/>
            </a:rPr>
            <a:t>㎡</a:t>
          </a:r>
          <a:endParaRPr kumimoji="1" lang="en-US" altLang="ja-JP" sz="1400">
            <a:solidFill>
              <a:schemeClr val="dk1"/>
            </a:solidFill>
            <a:effectLst/>
            <a:latin typeface="ＭＳ 明朝" panose="02020609040205080304" pitchFamily="17" charset="-128"/>
            <a:ea typeface="ＭＳ 明朝" panose="02020609040205080304" pitchFamily="17" charset="-128"/>
            <a:cs typeface="+mn-cs"/>
          </a:endParaRPr>
        </a:p>
        <a:p>
          <a:r>
            <a:rPr kumimoji="1" lang="ja-JP" altLang="en-US" sz="1400">
              <a:solidFill>
                <a:schemeClr val="dk1"/>
              </a:solidFill>
              <a:effectLst/>
              <a:latin typeface="ＭＳ 明朝" panose="02020609040205080304" pitchFamily="17" charset="-128"/>
              <a:ea typeface="ＭＳ 明朝" panose="02020609040205080304" pitchFamily="17" charset="-128"/>
              <a:cs typeface="+mn-cs"/>
            </a:rPr>
            <a:t>道路、</a:t>
          </a:r>
          <a:r>
            <a:rPr kumimoji="1" lang="ja-JP" altLang="ja-JP" sz="1400">
              <a:solidFill>
                <a:schemeClr val="dk1"/>
              </a:solidFill>
              <a:effectLst/>
              <a:latin typeface="ＭＳ 明朝" panose="02020609040205080304" pitchFamily="17" charset="-128"/>
              <a:ea typeface="ＭＳ 明朝" panose="02020609040205080304" pitchFamily="17" charset="-128"/>
              <a:cs typeface="+mn-cs"/>
            </a:rPr>
            <a:t>橋りょう・トンネルの有形固定資産減価償却率は類似団体平均を下回っている。道路の一人当たりの延長や有形固定資産額は全国平均や県内平均は上回っているものの、類似団体平均は下回っている。</a:t>
          </a:r>
          <a:endParaRPr lang="ja-JP" altLang="ja-JP" sz="1400">
            <a:effectLst/>
            <a:latin typeface="ＭＳ 明朝" panose="02020609040205080304" pitchFamily="17" charset="-128"/>
            <a:ea typeface="ＭＳ 明朝" panose="02020609040205080304" pitchFamily="17" charset="-128"/>
          </a:endParaRPr>
        </a:p>
        <a:p>
          <a:r>
            <a:rPr kumimoji="1" lang="ja-JP" altLang="ja-JP" sz="1400">
              <a:solidFill>
                <a:schemeClr val="dk1"/>
              </a:solidFill>
              <a:effectLst/>
              <a:latin typeface="ＭＳ 明朝" panose="02020609040205080304" pitchFamily="17" charset="-128"/>
              <a:ea typeface="ＭＳ 明朝" panose="02020609040205080304" pitchFamily="17" charset="-128"/>
              <a:cs typeface="+mn-cs"/>
            </a:rPr>
            <a:t>一人当たりの延長は今後増えることが想定されることから、今後の維持管理費用などの経費増加に留意する必要がある。</a:t>
          </a:r>
          <a:endParaRPr lang="ja-JP" altLang="ja-JP" sz="1400">
            <a:effectLst/>
            <a:latin typeface="ＭＳ 明朝" panose="02020609040205080304" pitchFamily="17" charset="-128"/>
            <a:ea typeface="ＭＳ 明朝" panose="02020609040205080304" pitchFamily="17" charset="-128"/>
          </a:endParaRPr>
        </a:p>
        <a:p>
          <a:r>
            <a:rPr kumimoji="1" lang="ja-JP" altLang="ja-JP" sz="1400">
              <a:solidFill>
                <a:schemeClr val="dk1"/>
              </a:solidFill>
              <a:effectLst/>
              <a:latin typeface="ＭＳ 明朝" panose="02020609040205080304" pitchFamily="17" charset="-128"/>
              <a:ea typeface="ＭＳ 明朝" panose="02020609040205080304" pitchFamily="17" charset="-128"/>
              <a:cs typeface="+mn-cs"/>
            </a:rPr>
            <a:t>公営住宅の一人当たりの面積は全国平均、県内平均を下回り、類似団体平均からも大きく下回っている。</a:t>
          </a:r>
          <a:endParaRPr lang="ja-JP" altLang="ja-JP" sz="1400">
            <a:effectLst/>
            <a:latin typeface="ＭＳ 明朝" panose="02020609040205080304" pitchFamily="17" charset="-128"/>
            <a:ea typeface="ＭＳ 明朝" panose="02020609040205080304" pitchFamily="17" charset="-128"/>
          </a:endParaRPr>
        </a:p>
        <a:p>
          <a:endParaRPr kumimoji="1" lang="ja-JP" altLang="en-US" sz="1400">
            <a:latin typeface="ＭＳ 明朝" panose="02020609040205080304" pitchFamily="17" charset="-128"/>
            <a:ea typeface="ＭＳ 明朝" panose="02020609040205080304" pitchFamily="17"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19A32DF6-F1DA-4C8C-A10F-E61B11BA079B}"/>
            </a:ext>
          </a:extLst>
        </xdr:cNvPr>
        <xdr:cNvSpPr/>
      </xdr:nvSpPr>
      <xdr:spPr>
        <a:xfrm>
          <a:off x="577850" y="127000"/>
          <a:ext cx="114236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31D8085D-F57F-494A-9791-85EB831551CB}"/>
            </a:ext>
          </a:extLst>
        </xdr:cNvPr>
        <xdr:cNvSpPr/>
      </xdr:nvSpPr>
      <xdr:spPr>
        <a:xfrm>
          <a:off x="17145000" y="190500"/>
          <a:ext cx="358140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BF04EBBA-0CAF-4A83-95B0-1D5F16D71A15}"/>
            </a:ext>
          </a:extLst>
        </xdr:cNvPr>
        <xdr:cNvSpPr/>
      </xdr:nvSpPr>
      <xdr:spPr>
        <a:xfrm>
          <a:off x="17164050" y="215900"/>
          <a:ext cx="353695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43B8F6BB-6DFE-47F5-A883-FD7B4AE79217}"/>
            </a:ext>
          </a:extLst>
        </xdr:cNvPr>
        <xdr:cNvSpPr/>
      </xdr:nvSpPr>
      <xdr:spPr>
        <a:xfrm>
          <a:off x="17189450" y="241300"/>
          <a:ext cx="3479800" cy="4254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福島県湯川村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A7C45DCC-33D6-4CC6-A350-7CC10110FD85}"/>
            </a:ext>
          </a:extLst>
        </xdr:cNvPr>
        <xdr:cNvSpPr/>
      </xdr:nvSpPr>
      <xdr:spPr>
        <a:xfrm>
          <a:off x="14636750" y="190500"/>
          <a:ext cx="239395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A47DEF52-349B-4BAD-8C90-0F97180788BF}"/>
            </a:ext>
          </a:extLst>
        </xdr:cNvPr>
        <xdr:cNvSpPr/>
      </xdr:nvSpPr>
      <xdr:spPr>
        <a:xfrm>
          <a:off x="14662150" y="215900"/>
          <a:ext cx="234950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CB7E3C46-9B76-43FE-88D4-938279C30779}"/>
            </a:ext>
          </a:extLst>
        </xdr:cNvPr>
        <xdr:cNvSpPr/>
      </xdr:nvSpPr>
      <xdr:spPr>
        <a:xfrm>
          <a:off x="14687550" y="241300"/>
          <a:ext cx="2292350" cy="4381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BB4CC054-831C-4009-8DFC-F509E90DC39C}"/>
            </a:ext>
          </a:extLst>
        </xdr:cNvPr>
        <xdr:cNvSpPr/>
      </xdr:nvSpPr>
      <xdr:spPr>
        <a:xfrm>
          <a:off x="685800" y="863600"/>
          <a:ext cx="9086850" cy="17145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B3BBA2BB-D64B-4383-A15A-B2EA76CB6A76}"/>
            </a:ext>
          </a:extLst>
        </xdr:cNvPr>
        <xdr:cNvSpPr/>
      </xdr:nvSpPr>
      <xdr:spPr>
        <a:xfrm>
          <a:off x="812800" y="895350"/>
          <a:ext cx="1244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5EDA8A50-720D-40C5-82E6-BE732B9F0CE8}"/>
            </a:ext>
          </a:extLst>
        </xdr:cNvPr>
        <xdr:cNvSpPr/>
      </xdr:nvSpPr>
      <xdr:spPr>
        <a:xfrm>
          <a:off x="2012950" y="895350"/>
          <a:ext cx="120015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2,980
2,970
16.37
3,211,640
3,096,558
95,314
1,924,274
2,222,512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2DE6C27-0814-4B73-8026-3DBC37AD0C6F}"/>
            </a:ext>
          </a:extLst>
        </xdr:cNvPr>
        <xdr:cNvSpPr/>
      </xdr:nvSpPr>
      <xdr:spPr>
        <a:xfrm>
          <a:off x="3213100" y="895350"/>
          <a:ext cx="1371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28FF9A3F-3C80-4313-883E-0213EEE111E9}"/>
            </a:ext>
          </a:extLst>
        </xdr:cNvPr>
        <xdr:cNvSpPr/>
      </xdr:nvSpPr>
      <xdr:spPr>
        <a:xfrm>
          <a:off x="4584700" y="914400"/>
          <a:ext cx="18224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DAD2797-0459-412C-A087-6985E63A9B61}"/>
            </a:ext>
          </a:extLst>
        </xdr:cNvPr>
        <xdr:cNvSpPr/>
      </xdr:nvSpPr>
      <xdr:spPr>
        <a:xfrm>
          <a:off x="6407150" y="914400"/>
          <a:ext cx="11366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3FFE5C71-0A8E-4270-87AD-7CF2530732D1}"/>
            </a:ext>
          </a:extLst>
        </xdr:cNvPr>
        <xdr:cNvSpPr/>
      </xdr:nvSpPr>
      <xdr:spPr>
        <a:xfrm>
          <a:off x="7607300" y="927100"/>
          <a:ext cx="577850" cy="901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DD86E457-7E13-461E-B50E-DC8B31309A37}"/>
            </a:ext>
          </a:extLst>
        </xdr:cNvPr>
        <xdr:cNvSpPr/>
      </xdr:nvSpPr>
      <xdr:spPr>
        <a:xfrm>
          <a:off x="4584700" y="1657350"/>
          <a:ext cx="18224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65277138-6F86-41B4-96CE-C76D53C74446}"/>
            </a:ext>
          </a:extLst>
        </xdr:cNvPr>
        <xdr:cNvSpPr/>
      </xdr:nvSpPr>
      <xdr:spPr>
        <a:xfrm>
          <a:off x="6470650" y="1657350"/>
          <a:ext cx="30861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oneCellAnchor>
    <xdr:from>
      <xdr:col>3</xdr:col>
      <xdr:colOff>127000</xdr:colOff>
      <xdr:row>16</xdr:row>
      <xdr:rowOff>50800</xdr:rowOff>
    </xdr:from>
    <xdr:ext cx="8896666" cy="259045"/>
    <xdr:sp macro="" textlink="">
      <xdr:nvSpPr>
        <xdr:cNvPr id="18" name="テキスト ボックス 17">
          <a:extLst>
            <a:ext uri="{FF2B5EF4-FFF2-40B4-BE49-F238E27FC236}">
              <a16:creationId xmlns:a16="http://schemas.microsoft.com/office/drawing/2014/main" id="{B4CAE1E1-1268-40D1-854B-947B7908535C}"/>
            </a:ext>
          </a:extLst>
        </xdr:cNvPr>
        <xdr:cNvSpPr txBox="1"/>
      </xdr:nvSpPr>
      <xdr:spPr>
        <a:xfrm>
          <a:off x="641350" y="26987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19" name="テキスト ボックス 18">
          <a:extLst>
            <a:ext uri="{FF2B5EF4-FFF2-40B4-BE49-F238E27FC236}">
              <a16:creationId xmlns:a16="http://schemas.microsoft.com/office/drawing/2014/main" id="{AC4FD5A1-59D6-481A-9DB8-D29C3D6CDB68}"/>
            </a:ext>
          </a:extLst>
        </xdr:cNvPr>
        <xdr:cNvSpPr txBox="1"/>
      </xdr:nvSpPr>
      <xdr:spPr>
        <a:xfrm>
          <a:off x="641350" y="30035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20" name="テキスト ボックス 19">
          <a:extLst>
            <a:ext uri="{FF2B5EF4-FFF2-40B4-BE49-F238E27FC236}">
              <a16:creationId xmlns:a16="http://schemas.microsoft.com/office/drawing/2014/main" id="{064177AD-611B-43E8-B2C6-53F45FA0B31D}"/>
            </a:ext>
          </a:extLst>
        </xdr:cNvPr>
        <xdr:cNvSpPr txBox="1"/>
      </xdr:nvSpPr>
      <xdr:spPr>
        <a:xfrm>
          <a:off x="641350" y="330835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21" name="テキスト ボックス 20">
          <a:extLst>
            <a:ext uri="{FF2B5EF4-FFF2-40B4-BE49-F238E27FC236}">
              <a16:creationId xmlns:a16="http://schemas.microsoft.com/office/drawing/2014/main" id="{6D3636CD-266C-4678-A223-40A88B79F880}"/>
            </a:ext>
          </a:extLst>
        </xdr:cNvPr>
        <xdr:cNvSpPr txBox="1"/>
      </xdr:nvSpPr>
      <xdr:spPr>
        <a:xfrm>
          <a:off x="641350" y="3619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22" name="正方形/長方形 21">
          <a:extLst>
            <a:ext uri="{FF2B5EF4-FFF2-40B4-BE49-F238E27FC236}">
              <a16:creationId xmlns:a16="http://schemas.microsoft.com/office/drawing/2014/main" id="{AE0F0736-DBD7-4D23-B811-7BDD14C93ABE}"/>
            </a:ext>
          </a:extLst>
        </xdr:cNvPr>
        <xdr:cNvSpPr/>
      </xdr:nvSpPr>
      <xdr:spPr>
        <a:xfrm>
          <a:off x="685800" y="40449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23" name="正方形/長方形 22">
          <a:extLst>
            <a:ext uri="{FF2B5EF4-FFF2-40B4-BE49-F238E27FC236}">
              <a16:creationId xmlns:a16="http://schemas.microsoft.com/office/drawing/2014/main" id="{D11F72FA-ECE0-497C-AF5B-1F5B551DB63D}"/>
            </a:ext>
          </a:extLst>
        </xdr:cNvPr>
        <xdr:cNvSpPr/>
      </xdr:nvSpPr>
      <xdr:spPr>
        <a:xfrm>
          <a:off x="8128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24" name="正方形/長方形 23">
          <a:extLst>
            <a:ext uri="{FF2B5EF4-FFF2-40B4-BE49-F238E27FC236}">
              <a16:creationId xmlns:a16="http://schemas.microsoft.com/office/drawing/2014/main" id="{DFA83FF0-DE95-4DD7-9420-AC30AA5BF51A}"/>
            </a:ext>
          </a:extLst>
        </xdr:cNvPr>
        <xdr:cNvSpPr/>
      </xdr:nvSpPr>
      <xdr:spPr>
        <a:xfrm>
          <a:off x="8128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25" name="正方形/長方形 24">
          <a:extLst>
            <a:ext uri="{FF2B5EF4-FFF2-40B4-BE49-F238E27FC236}">
              <a16:creationId xmlns:a16="http://schemas.microsoft.com/office/drawing/2014/main" id="{D8301C27-38EE-434A-A28F-F2F8752E24AE}"/>
            </a:ext>
          </a:extLst>
        </xdr:cNvPr>
        <xdr:cNvSpPr/>
      </xdr:nvSpPr>
      <xdr:spPr>
        <a:xfrm>
          <a:off x="17145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26" name="正方形/長方形 25">
          <a:extLst>
            <a:ext uri="{FF2B5EF4-FFF2-40B4-BE49-F238E27FC236}">
              <a16:creationId xmlns:a16="http://schemas.microsoft.com/office/drawing/2014/main" id="{2A13DDA0-8CC8-4A7A-9A9B-79BE211D8330}"/>
            </a:ext>
          </a:extLst>
        </xdr:cNvPr>
        <xdr:cNvSpPr/>
      </xdr:nvSpPr>
      <xdr:spPr>
        <a:xfrm>
          <a:off x="17145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27" name="正方形/長方形 26">
          <a:extLst>
            <a:ext uri="{FF2B5EF4-FFF2-40B4-BE49-F238E27FC236}">
              <a16:creationId xmlns:a16="http://schemas.microsoft.com/office/drawing/2014/main" id="{72925D0A-CE4E-477C-B73B-C0ED19481CC9}"/>
            </a:ext>
          </a:extLst>
        </xdr:cNvPr>
        <xdr:cNvSpPr/>
      </xdr:nvSpPr>
      <xdr:spPr>
        <a:xfrm>
          <a:off x="27432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28" name="正方形/長方形 27">
          <a:extLst>
            <a:ext uri="{FF2B5EF4-FFF2-40B4-BE49-F238E27FC236}">
              <a16:creationId xmlns:a16="http://schemas.microsoft.com/office/drawing/2014/main" id="{D54623E1-B7EC-4E3E-A3C4-D482938F439A}"/>
            </a:ext>
          </a:extLst>
        </xdr:cNvPr>
        <xdr:cNvSpPr/>
      </xdr:nvSpPr>
      <xdr:spPr>
        <a:xfrm>
          <a:off x="27432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29" name="正方形/長方形 28">
          <a:extLst>
            <a:ext uri="{FF2B5EF4-FFF2-40B4-BE49-F238E27FC236}">
              <a16:creationId xmlns:a16="http://schemas.microsoft.com/office/drawing/2014/main" id="{66CEABF9-CCB7-493A-8E13-1759AEA31514}"/>
            </a:ext>
          </a:extLst>
        </xdr:cNvPr>
        <xdr:cNvSpPr/>
      </xdr:nvSpPr>
      <xdr:spPr>
        <a:xfrm>
          <a:off x="685800" y="5143500"/>
          <a:ext cx="4267200" cy="2203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30" name="正方形/長方形 29">
          <a:extLst>
            <a:ext uri="{FF2B5EF4-FFF2-40B4-BE49-F238E27FC236}">
              <a16:creationId xmlns:a16="http://schemas.microsoft.com/office/drawing/2014/main" id="{5CD44730-0EF6-4C9B-94BC-7BD80AF06D1D}"/>
            </a:ext>
          </a:extLst>
        </xdr:cNvPr>
        <xdr:cNvSpPr/>
      </xdr:nvSpPr>
      <xdr:spPr>
        <a:xfrm>
          <a:off x="5956300" y="40449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31" name="正方形/長方形 30">
          <a:extLst>
            <a:ext uri="{FF2B5EF4-FFF2-40B4-BE49-F238E27FC236}">
              <a16:creationId xmlns:a16="http://schemas.microsoft.com/office/drawing/2014/main" id="{67F6853B-CC61-4C07-BE9A-AB678E4EF63D}"/>
            </a:ext>
          </a:extLst>
        </xdr:cNvPr>
        <xdr:cNvSpPr/>
      </xdr:nvSpPr>
      <xdr:spPr>
        <a:xfrm>
          <a:off x="60642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32" name="正方形/長方形 31">
          <a:extLst>
            <a:ext uri="{FF2B5EF4-FFF2-40B4-BE49-F238E27FC236}">
              <a16:creationId xmlns:a16="http://schemas.microsoft.com/office/drawing/2014/main" id="{48A0F7A8-60ED-4AA3-8885-0D4D0C08164C}"/>
            </a:ext>
          </a:extLst>
        </xdr:cNvPr>
        <xdr:cNvSpPr/>
      </xdr:nvSpPr>
      <xdr:spPr>
        <a:xfrm>
          <a:off x="60642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33" name="正方形/長方形 32">
          <a:extLst>
            <a:ext uri="{FF2B5EF4-FFF2-40B4-BE49-F238E27FC236}">
              <a16:creationId xmlns:a16="http://schemas.microsoft.com/office/drawing/2014/main" id="{7A487BD3-B48C-487E-AA20-076123C44510}"/>
            </a:ext>
          </a:extLst>
        </xdr:cNvPr>
        <xdr:cNvSpPr/>
      </xdr:nvSpPr>
      <xdr:spPr>
        <a:xfrm>
          <a:off x="69850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34" name="正方形/長方形 33">
          <a:extLst>
            <a:ext uri="{FF2B5EF4-FFF2-40B4-BE49-F238E27FC236}">
              <a16:creationId xmlns:a16="http://schemas.microsoft.com/office/drawing/2014/main" id="{B09BF92E-08CD-4EE6-B9B8-BCC384A29170}"/>
            </a:ext>
          </a:extLst>
        </xdr:cNvPr>
        <xdr:cNvSpPr/>
      </xdr:nvSpPr>
      <xdr:spPr>
        <a:xfrm>
          <a:off x="69850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35" name="正方形/長方形 34">
          <a:extLst>
            <a:ext uri="{FF2B5EF4-FFF2-40B4-BE49-F238E27FC236}">
              <a16:creationId xmlns:a16="http://schemas.microsoft.com/office/drawing/2014/main" id="{78F45B2E-0358-4E16-B756-D534666E0486}"/>
            </a:ext>
          </a:extLst>
        </xdr:cNvPr>
        <xdr:cNvSpPr/>
      </xdr:nvSpPr>
      <xdr:spPr>
        <a:xfrm>
          <a:off x="80137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36" name="正方形/長方形 35">
          <a:extLst>
            <a:ext uri="{FF2B5EF4-FFF2-40B4-BE49-F238E27FC236}">
              <a16:creationId xmlns:a16="http://schemas.microsoft.com/office/drawing/2014/main" id="{47E76356-25F1-4982-8EBE-F5B5A4EAA1D1}"/>
            </a:ext>
          </a:extLst>
        </xdr:cNvPr>
        <xdr:cNvSpPr/>
      </xdr:nvSpPr>
      <xdr:spPr>
        <a:xfrm>
          <a:off x="80137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37" name="正方形/長方形 36">
          <a:extLst>
            <a:ext uri="{FF2B5EF4-FFF2-40B4-BE49-F238E27FC236}">
              <a16:creationId xmlns:a16="http://schemas.microsoft.com/office/drawing/2014/main" id="{FC97EE61-4093-4022-BA3B-F0C5035D29D3}"/>
            </a:ext>
          </a:extLst>
        </xdr:cNvPr>
        <xdr:cNvSpPr/>
      </xdr:nvSpPr>
      <xdr:spPr>
        <a:xfrm>
          <a:off x="5956300" y="5143500"/>
          <a:ext cx="4248150" cy="2203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38" name="正方形/長方形 37">
          <a:extLst>
            <a:ext uri="{FF2B5EF4-FFF2-40B4-BE49-F238E27FC236}">
              <a16:creationId xmlns:a16="http://schemas.microsoft.com/office/drawing/2014/main" id="{F7A4380A-59CB-4AFC-B0DB-2BF7D26F254E}"/>
            </a:ext>
          </a:extLst>
        </xdr:cNvPr>
        <xdr:cNvSpPr/>
      </xdr:nvSpPr>
      <xdr:spPr>
        <a:xfrm>
          <a:off x="685800" y="77152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39" name="正方形/長方形 38">
          <a:extLst>
            <a:ext uri="{FF2B5EF4-FFF2-40B4-BE49-F238E27FC236}">
              <a16:creationId xmlns:a16="http://schemas.microsoft.com/office/drawing/2014/main" id="{9FFEAD2C-B96D-4263-98BD-27517E70B55A}"/>
            </a:ext>
          </a:extLst>
        </xdr:cNvPr>
        <xdr:cNvSpPr/>
      </xdr:nvSpPr>
      <xdr:spPr>
        <a:xfrm>
          <a:off x="8128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40" name="正方形/長方形 39">
          <a:extLst>
            <a:ext uri="{FF2B5EF4-FFF2-40B4-BE49-F238E27FC236}">
              <a16:creationId xmlns:a16="http://schemas.microsoft.com/office/drawing/2014/main" id="{8AE0979D-23CB-44BD-AEEA-D3FA1E44D65B}"/>
            </a:ext>
          </a:extLst>
        </xdr:cNvPr>
        <xdr:cNvSpPr/>
      </xdr:nvSpPr>
      <xdr:spPr>
        <a:xfrm>
          <a:off x="8128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41" name="正方形/長方形 40">
          <a:extLst>
            <a:ext uri="{FF2B5EF4-FFF2-40B4-BE49-F238E27FC236}">
              <a16:creationId xmlns:a16="http://schemas.microsoft.com/office/drawing/2014/main" id="{5F826472-9FA1-4A38-AE92-5643738CEF1E}"/>
            </a:ext>
          </a:extLst>
        </xdr:cNvPr>
        <xdr:cNvSpPr/>
      </xdr:nvSpPr>
      <xdr:spPr>
        <a:xfrm>
          <a:off x="17145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42" name="正方形/長方形 41">
          <a:extLst>
            <a:ext uri="{FF2B5EF4-FFF2-40B4-BE49-F238E27FC236}">
              <a16:creationId xmlns:a16="http://schemas.microsoft.com/office/drawing/2014/main" id="{45847C1A-F4C8-473D-B0E1-971526E1EDF1}"/>
            </a:ext>
          </a:extLst>
        </xdr:cNvPr>
        <xdr:cNvSpPr/>
      </xdr:nvSpPr>
      <xdr:spPr>
        <a:xfrm>
          <a:off x="17145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43" name="正方形/長方形 42">
          <a:extLst>
            <a:ext uri="{FF2B5EF4-FFF2-40B4-BE49-F238E27FC236}">
              <a16:creationId xmlns:a16="http://schemas.microsoft.com/office/drawing/2014/main" id="{FDC3CAB6-AEB6-4525-8E09-E0ECE5410CF8}"/>
            </a:ext>
          </a:extLst>
        </xdr:cNvPr>
        <xdr:cNvSpPr/>
      </xdr:nvSpPr>
      <xdr:spPr>
        <a:xfrm>
          <a:off x="27432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44" name="正方形/長方形 43">
          <a:extLst>
            <a:ext uri="{FF2B5EF4-FFF2-40B4-BE49-F238E27FC236}">
              <a16:creationId xmlns:a16="http://schemas.microsoft.com/office/drawing/2014/main" id="{DDBADD3D-3592-43DF-B69B-C1D5A4482738}"/>
            </a:ext>
          </a:extLst>
        </xdr:cNvPr>
        <xdr:cNvSpPr/>
      </xdr:nvSpPr>
      <xdr:spPr>
        <a:xfrm>
          <a:off x="27432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45" name="正方形/長方形 44">
          <a:extLst>
            <a:ext uri="{FF2B5EF4-FFF2-40B4-BE49-F238E27FC236}">
              <a16:creationId xmlns:a16="http://schemas.microsoft.com/office/drawing/2014/main" id="{DCA5381F-AC2B-4AAF-9F87-68D882DFC885}"/>
            </a:ext>
          </a:extLst>
        </xdr:cNvPr>
        <xdr:cNvSpPr/>
      </xdr:nvSpPr>
      <xdr:spPr>
        <a:xfrm>
          <a:off x="685800" y="8813800"/>
          <a:ext cx="4267200" cy="2203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46</xdr:row>
      <xdr:rowOff>114300</xdr:rowOff>
    </xdr:from>
    <xdr:to>
      <xdr:col>59</xdr:col>
      <xdr:colOff>88900</xdr:colOff>
      <xdr:row>50</xdr:row>
      <xdr:rowOff>63500</xdr:rowOff>
    </xdr:to>
    <xdr:sp macro="" textlink="">
      <xdr:nvSpPr>
        <xdr:cNvPr id="46" name="正方形/長方形 45">
          <a:extLst>
            <a:ext uri="{FF2B5EF4-FFF2-40B4-BE49-F238E27FC236}">
              <a16:creationId xmlns:a16="http://schemas.microsoft.com/office/drawing/2014/main" id="{149CEEFC-AB67-452C-A6ED-7B2E92865BD5}"/>
            </a:ext>
          </a:extLst>
        </xdr:cNvPr>
        <xdr:cNvSpPr/>
      </xdr:nvSpPr>
      <xdr:spPr>
        <a:xfrm>
          <a:off x="5956300" y="77152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47" name="正方形/長方形 46">
          <a:extLst>
            <a:ext uri="{FF2B5EF4-FFF2-40B4-BE49-F238E27FC236}">
              <a16:creationId xmlns:a16="http://schemas.microsoft.com/office/drawing/2014/main" id="{FB006284-EF43-4F9E-982C-6BA03EC1D1BC}"/>
            </a:ext>
          </a:extLst>
        </xdr:cNvPr>
        <xdr:cNvSpPr/>
      </xdr:nvSpPr>
      <xdr:spPr>
        <a:xfrm>
          <a:off x="60642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48" name="正方形/長方形 47">
          <a:extLst>
            <a:ext uri="{FF2B5EF4-FFF2-40B4-BE49-F238E27FC236}">
              <a16:creationId xmlns:a16="http://schemas.microsoft.com/office/drawing/2014/main" id="{9EC01A13-0A8A-4A5B-9B7E-59565EC39F2A}"/>
            </a:ext>
          </a:extLst>
        </xdr:cNvPr>
        <xdr:cNvSpPr/>
      </xdr:nvSpPr>
      <xdr:spPr>
        <a:xfrm>
          <a:off x="60642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49" name="正方形/長方形 48">
          <a:extLst>
            <a:ext uri="{FF2B5EF4-FFF2-40B4-BE49-F238E27FC236}">
              <a16:creationId xmlns:a16="http://schemas.microsoft.com/office/drawing/2014/main" id="{B13C89F4-5A8D-4AA6-A84B-D29C09703BBB}"/>
            </a:ext>
          </a:extLst>
        </xdr:cNvPr>
        <xdr:cNvSpPr/>
      </xdr:nvSpPr>
      <xdr:spPr>
        <a:xfrm>
          <a:off x="69850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50" name="正方形/長方形 49">
          <a:extLst>
            <a:ext uri="{FF2B5EF4-FFF2-40B4-BE49-F238E27FC236}">
              <a16:creationId xmlns:a16="http://schemas.microsoft.com/office/drawing/2014/main" id="{5D594001-78E2-4C7E-8E33-1EB2BC72087D}"/>
            </a:ext>
          </a:extLst>
        </xdr:cNvPr>
        <xdr:cNvSpPr/>
      </xdr:nvSpPr>
      <xdr:spPr>
        <a:xfrm>
          <a:off x="69850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51" name="正方形/長方形 50">
          <a:extLst>
            <a:ext uri="{FF2B5EF4-FFF2-40B4-BE49-F238E27FC236}">
              <a16:creationId xmlns:a16="http://schemas.microsoft.com/office/drawing/2014/main" id="{54B54241-A7DB-4D39-A382-5F33A08E40B1}"/>
            </a:ext>
          </a:extLst>
        </xdr:cNvPr>
        <xdr:cNvSpPr/>
      </xdr:nvSpPr>
      <xdr:spPr>
        <a:xfrm>
          <a:off x="80137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52" name="正方形/長方形 51">
          <a:extLst>
            <a:ext uri="{FF2B5EF4-FFF2-40B4-BE49-F238E27FC236}">
              <a16:creationId xmlns:a16="http://schemas.microsoft.com/office/drawing/2014/main" id="{A857B78B-FD07-4CAD-9D0B-94E4E888AC6E}"/>
            </a:ext>
          </a:extLst>
        </xdr:cNvPr>
        <xdr:cNvSpPr/>
      </xdr:nvSpPr>
      <xdr:spPr>
        <a:xfrm>
          <a:off x="80137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53" name="正方形/長方形 52">
          <a:extLst>
            <a:ext uri="{FF2B5EF4-FFF2-40B4-BE49-F238E27FC236}">
              <a16:creationId xmlns:a16="http://schemas.microsoft.com/office/drawing/2014/main" id="{2173F93A-7A4B-4273-AD80-DBE0D4EFEE52}"/>
            </a:ext>
          </a:extLst>
        </xdr:cNvPr>
        <xdr:cNvSpPr/>
      </xdr:nvSpPr>
      <xdr:spPr>
        <a:xfrm>
          <a:off x="5956300" y="8813800"/>
          <a:ext cx="4248150" cy="2203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68</xdr:row>
      <xdr:rowOff>152400</xdr:rowOff>
    </xdr:from>
    <xdr:to>
      <xdr:col>28</xdr:col>
      <xdr:colOff>152400</xdr:colOff>
      <xdr:row>72</xdr:row>
      <xdr:rowOff>101600</xdr:rowOff>
    </xdr:to>
    <xdr:sp macro="" textlink="">
      <xdr:nvSpPr>
        <xdr:cNvPr id="54" name="正方形/長方形 53">
          <a:extLst>
            <a:ext uri="{FF2B5EF4-FFF2-40B4-BE49-F238E27FC236}">
              <a16:creationId xmlns:a16="http://schemas.microsoft.com/office/drawing/2014/main" id="{BA28AFA7-B316-4C44-8D17-579C3ECC531E}"/>
            </a:ext>
          </a:extLst>
        </xdr:cNvPr>
        <xdr:cNvSpPr/>
      </xdr:nvSpPr>
      <xdr:spPr>
        <a:xfrm>
          <a:off x="685800" y="113855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55" name="正方形/長方形 54">
          <a:extLst>
            <a:ext uri="{FF2B5EF4-FFF2-40B4-BE49-F238E27FC236}">
              <a16:creationId xmlns:a16="http://schemas.microsoft.com/office/drawing/2014/main" id="{89EF86E1-6A4E-4BEB-846A-2205B3FD7260}"/>
            </a:ext>
          </a:extLst>
        </xdr:cNvPr>
        <xdr:cNvSpPr/>
      </xdr:nvSpPr>
      <xdr:spPr>
        <a:xfrm>
          <a:off x="8128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56" name="正方形/長方形 55">
          <a:extLst>
            <a:ext uri="{FF2B5EF4-FFF2-40B4-BE49-F238E27FC236}">
              <a16:creationId xmlns:a16="http://schemas.microsoft.com/office/drawing/2014/main" id="{367AD26E-7FA0-4E92-8DE7-157A272FE3AD}"/>
            </a:ext>
          </a:extLst>
        </xdr:cNvPr>
        <xdr:cNvSpPr/>
      </xdr:nvSpPr>
      <xdr:spPr>
        <a:xfrm>
          <a:off x="8128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57" name="正方形/長方形 56">
          <a:extLst>
            <a:ext uri="{FF2B5EF4-FFF2-40B4-BE49-F238E27FC236}">
              <a16:creationId xmlns:a16="http://schemas.microsoft.com/office/drawing/2014/main" id="{1E9BC2EB-6275-45B9-9C42-B46ECB76F4C0}"/>
            </a:ext>
          </a:extLst>
        </xdr:cNvPr>
        <xdr:cNvSpPr/>
      </xdr:nvSpPr>
      <xdr:spPr>
        <a:xfrm>
          <a:off x="17145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58" name="正方形/長方形 57">
          <a:extLst>
            <a:ext uri="{FF2B5EF4-FFF2-40B4-BE49-F238E27FC236}">
              <a16:creationId xmlns:a16="http://schemas.microsoft.com/office/drawing/2014/main" id="{26D283EF-DA45-49B7-AA14-4B84209ACF66}"/>
            </a:ext>
          </a:extLst>
        </xdr:cNvPr>
        <xdr:cNvSpPr/>
      </xdr:nvSpPr>
      <xdr:spPr>
        <a:xfrm>
          <a:off x="17145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59" name="正方形/長方形 58">
          <a:extLst>
            <a:ext uri="{FF2B5EF4-FFF2-40B4-BE49-F238E27FC236}">
              <a16:creationId xmlns:a16="http://schemas.microsoft.com/office/drawing/2014/main" id="{572FA6CF-6D81-4425-9814-62E5C1C65EAD}"/>
            </a:ext>
          </a:extLst>
        </xdr:cNvPr>
        <xdr:cNvSpPr/>
      </xdr:nvSpPr>
      <xdr:spPr>
        <a:xfrm>
          <a:off x="27432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60" name="正方形/長方形 59">
          <a:extLst>
            <a:ext uri="{FF2B5EF4-FFF2-40B4-BE49-F238E27FC236}">
              <a16:creationId xmlns:a16="http://schemas.microsoft.com/office/drawing/2014/main" id="{268CEDC3-AEF4-402A-B1F6-234BBC29CEFF}"/>
            </a:ext>
          </a:extLst>
        </xdr:cNvPr>
        <xdr:cNvSpPr/>
      </xdr:nvSpPr>
      <xdr:spPr>
        <a:xfrm>
          <a:off x="27432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61" name="正方形/長方形 60">
          <a:extLst>
            <a:ext uri="{FF2B5EF4-FFF2-40B4-BE49-F238E27FC236}">
              <a16:creationId xmlns:a16="http://schemas.microsoft.com/office/drawing/2014/main" id="{155C9A3D-7233-489A-A827-C904C72797A0}"/>
            </a:ext>
          </a:extLst>
        </xdr:cNvPr>
        <xdr:cNvSpPr/>
      </xdr:nvSpPr>
      <xdr:spPr>
        <a:xfrm>
          <a:off x="685800" y="12484100"/>
          <a:ext cx="4267200" cy="2203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62" name="正方形/長方形 61">
          <a:extLst>
            <a:ext uri="{FF2B5EF4-FFF2-40B4-BE49-F238E27FC236}">
              <a16:creationId xmlns:a16="http://schemas.microsoft.com/office/drawing/2014/main" id="{A205799B-C14A-4532-AF37-239A5F2998B2}"/>
            </a:ext>
          </a:extLst>
        </xdr:cNvPr>
        <xdr:cNvSpPr/>
      </xdr:nvSpPr>
      <xdr:spPr>
        <a:xfrm>
          <a:off x="5956300" y="113855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63" name="正方形/長方形 62">
          <a:extLst>
            <a:ext uri="{FF2B5EF4-FFF2-40B4-BE49-F238E27FC236}">
              <a16:creationId xmlns:a16="http://schemas.microsoft.com/office/drawing/2014/main" id="{58F42EF1-05EC-4168-871D-AE84CA610B14}"/>
            </a:ext>
          </a:extLst>
        </xdr:cNvPr>
        <xdr:cNvSpPr/>
      </xdr:nvSpPr>
      <xdr:spPr>
        <a:xfrm>
          <a:off x="60642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64" name="正方形/長方形 63">
          <a:extLst>
            <a:ext uri="{FF2B5EF4-FFF2-40B4-BE49-F238E27FC236}">
              <a16:creationId xmlns:a16="http://schemas.microsoft.com/office/drawing/2014/main" id="{C62ED8F5-05D5-449C-947B-AEB678EAD6DD}"/>
            </a:ext>
          </a:extLst>
        </xdr:cNvPr>
        <xdr:cNvSpPr/>
      </xdr:nvSpPr>
      <xdr:spPr>
        <a:xfrm>
          <a:off x="60642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65" name="正方形/長方形 64">
          <a:extLst>
            <a:ext uri="{FF2B5EF4-FFF2-40B4-BE49-F238E27FC236}">
              <a16:creationId xmlns:a16="http://schemas.microsoft.com/office/drawing/2014/main" id="{5B8F1BE0-3159-452C-9472-D17A94063C28}"/>
            </a:ext>
          </a:extLst>
        </xdr:cNvPr>
        <xdr:cNvSpPr/>
      </xdr:nvSpPr>
      <xdr:spPr>
        <a:xfrm>
          <a:off x="69850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66" name="正方形/長方形 65">
          <a:extLst>
            <a:ext uri="{FF2B5EF4-FFF2-40B4-BE49-F238E27FC236}">
              <a16:creationId xmlns:a16="http://schemas.microsoft.com/office/drawing/2014/main" id="{0F0DE619-5125-444D-B67E-AC3863CC6EAA}"/>
            </a:ext>
          </a:extLst>
        </xdr:cNvPr>
        <xdr:cNvSpPr/>
      </xdr:nvSpPr>
      <xdr:spPr>
        <a:xfrm>
          <a:off x="69850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67" name="正方形/長方形 66">
          <a:extLst>
            <a:ext uri="{FF2B5EF4-FFF2-40B4-BE49-F238E27FC236}">
              <a16:creationId xmlns:a16="http://schemas.microsoft.com/office/drawing/2014/main" id="{8950DD53-C455-41B6-8BD0-BD45E7694ED7}"/>
            </a:ext>
          </a:extLst>
        </xdr:cNvPr>
        <xdr:cNvSpPr/>
      </xdr:nvSpPr>
      <xdr:spPr>
        <a:xfrm>
          <a:off x="80137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68" name="正方形/長方形 67">
          <a:extLst>
            <a:ext uri="{FF2B5EF4-FFF2-40B4-BE49-F238E27FC236}">
              <a16:creationId xmlns:a16="http://schemas.microsoft.com/office/drawing/2014/main" id="{2CB6F6D9-8F69-4468-A57B-D8618CC293FC}"/>
            </a:ext>
          </a:extLst>
        </xdr:cNvPr>
        <xdr:cNvSpPr/>
      </xdr:nvSpPr>
      <xdr:spPr>
        <a:xfrm>
          <a:off x="80137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69" name="正方形/長方形 68">
          <a:extLst>
            <a:ext uri="{FF2B5EF4-FFF2-40B4-BE49-F238E27FC236}">
              <a16:creationId xmlns:a16="http://schemas.microsoft.com/office/drawing/2014/main" id="{38C400A5-2711-4EAF-872D-D0D17153C693}"/>
            </a:ext>
          </a:extLst>
        </xdr:cNvPr>
        <xdr:cNvSpPr/>
      </xdr:nvSpPr>
      <xdr:spPr>
        <a:xfrm>
          <a:off x="5956300" y="12484100"/>
          <a:ext cx="4248150" cy="2203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70" name="正方形/長方形 69">
          <a:extLst>
            <a:ext uri="{FF2B5EF4-FFF2-40B4-BE49-F238E27FC236}">
              <a16:creationId xmlns:a16="http://schemas.microsoft.com/office/drawing/2014/main" id="{FB9A44F1-50F1-415F-A329-C5537D6CF355}"/>
            </a:ext>
          </a:extLst>
        </xdr:cNvPr>
        <xdr:cNvSpPr/>
      </xdr:nvSpPr>
      <xdr:spPr>
        <a:xfrm>
          <a:off x="685800" y="150495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71" name="正方形/長方形 70">
          <a:extLst>
            <a:ext uri="{FF2B5EF4-FFF2-40B4-BE49-F238E27FC236}">
              <a16:creationId xmlns:a16="http://schemas.microsoft.com/office/drawing/2014/main" id="{19F6B200-26D8-4BAD-ABD3-830038F9E0C0}"/>
            </a:ext>
          </a:extLst>
        </xdr:cNvPr>
        <xdr:cNvSpPr/>
      </xdr:nvSpPr>
      <xdr:spPr>
        <a:xfrm>
          <a:off x="8128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72" name="正方形/長方形 71">
          <a:extLst>
            <a:ext uri="{FF2B5EF4-FFF2-40B4-BE49-F238E27FC236}">
              <a16:creationId xmlns:a16="http://schemas.microsoft.com/office/drawing/2014/main" id="{F883F089-C5AC-47CF-96CE-EDDC8CB0495F}"/>
            </a:ext>
          </a:extLst>
        </xdr:cNvPr>
        <xdr:cNvSpPr/>
      </xdr:nvSpPr>
      <xdr:spPr>
        <a:xfrm>
          <a:off x="8128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73" name="正方形/長方形 72">
          <a:extLst>
            <a:ext uri="{FF2B5EF4-FFF2-40B4-BE49-F238E27FC236}">
              <a16:creationId xmlns:a16="http://schemas.microsoft.com/office/drawing/2014/main" id="{282B3053-C499-47E3-A5FA-7733BF020470}"/>
            </a:ext>
          </a:extLst>
        </xdr:cNvPr>
        <xdr:cNvSpPr/>
      </xdr:nvSpPr>
      <xdr:spPr>
        <a:xfrm>
          <a:off x="17145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74" name="正方形/長方形 73">
          <a:extLst>
            <a:ext uri="{FF2B5EF4-FFF2-40B4-BE49-F238E27FC236}">
              <a16:creationId xmlns:a16="http://schemas.microsoft.com/office/drawing/2014/main" id="{FBB66CDF-39F8-4729-B5D9-ECB0CD9D1FF4}"/>
            </a:ext>
          </a:extLst>
        </xdr:cNvPr>
        <xdr:cNvSpPr/>
      </xdr:nvSpPr>
      <xdr:spPr>
        <a:xfrm>
          <a:off x="17145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75" name="正方形/長方形 74">
          <a:extLst>
            <a:ext uri="{FF2B5EF4-FFF2-40B4-BE49-F238E27FC236}">
              <a16:creationId xmlns:a16="http://schemas.microsoft.com/office/drawing/2014/main" id="{546893E3-935E-407A-B7EF-43593CBF7C82}"/>
            </a:ext>
          </a:extLst>
        </xdr:cNvPr>
        <xdr:cNvSpPr/>
      </xdr:nvSpPr>
      <xdr:spPr>
        <a:xfrm>
          <a:off x="27432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76" name="正方形/長方形 75">
          <a:extLst>
            <a:ext uri="{FF2B5EF4-FFF2-40B4-BE49-F238E27FC236}">
              <a16:creationId xmlns:a16="http://schemas.microsoft.com/office/drawing/2014/main" id="{B130A76B-AC35-4031-896D-1BC5D3B9E2D0}"/>
            </a:ext>
          </a:extLst>
        </xdr:cNvPr>
        <xdr:cNvSpPr/>
      </xdr:nvSpPr>
      <xdr:spPr>
        <a:xfrm>
          <a:off x="27432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77" name="正方形/長方形 76">
          <a:extLst>
            <a:ext uri="{FF2B5EF4-FFF2-40B4-BE49-F238E27FC236}">
              <a16:creationId xmlns:a16="http://schemas.microsoft.com/office/drawing/2014/main" id="{5C862193-1BD5-4520-B135-300DFA15CF66}"/>
            </a:ext>
          </a:extLst>
        </xdr:cNvPr>
        <xdr:cNvSpPr/>
      </xdr:nvSpPr>
      <xdr:spPr>
        <a:xfrm>
          <a:off x="685800" y="1619250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78" name="正方形/長方形 77">
          <a:extLst>
            <a:ext uri="{FF2B5EF4-FFF2-40B4-BE49-F238E27FC236}">
              <a16:creationId xmlns:a16="http://schemas.microsoft.com/office/drawing/2014/main" id="{A3942FA1-E89A-41C5-AEC7-1B013DAB36A5}"/>
            </a:ext>
          </a:extLst>
        </xdr:cNvPr>
        <xdr:cNvSpPr/>
      </xdr:nvSpPr>
      <xdr:spPr>
        <a:xfrm>
          <a:off x="5956300" y="150495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79" name="正方形/長方形 78">
          <a:extLst>
            <a:ext uri="{FF2B5EF4-FFF2-40B4-BE49-F238E27FC236}">
              <a16:creationId xmlns:a16="http://schemas.microsoft.com/office/drawing/2014/main" id="{CD1C29B1-B88C-4167-BFC8-8F21BAEB3351}"/>
            </a:ext>
          </a:extLst>
        </xdr:cNvPr>
        <xdr:cNvSpPr/>
      </xdr:nvSpPr>
      <xdr:spPr>
        <a:xfrm>
          <a:off x="60642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80" name="正方形/長方形 79">
          <a:extLst>
            <a:ext uri="{FF2B5EF4-FFF2-40B4-BE49-F238E27FC236}">
              <a16:creationId xmlns:a16="http://schemas.microsoft.com/office/drawing/2014/main" id="{080742A9-BFFE-49EF-88FD-255DB6C08367}"/>
            </a:ext>
          </a:extLst>
        </xdr:cNvPr>
        <xdr:cNvSpPr/>
      </xdr:nvSpPr>
      <xdr:spPr>
        <a:xfrm>
          <a:off x="60642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81" name="正方形/長方形 80">
          <a:extLst>
            <a:ext uri="{FF2B5EF4-FFF2-40B4-BE49-F238E27FC236}">
              <a16:creationId xmlns:a16="http://schemas.microsoft.com/office/drawing/2014/main" id="{84AF8966-FCF9-48A3-BD8C-80B773108607}"/>
            </a:ext>
          </a:extLst>
        </xdr:cNvPr>
        <xdr:cNvSpPr/>
      </xdr:nvSpPr>
      <xdr:spPr>
        <a:xfrm>
          <a:off x="69850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82" name="正方形/長方形 81">
          <a:extLst>
            <a:ext uri="{FF2B5EF4-FFF2-40B4-BE49-F238E27FC236}">
              <a16:creationId xmlns:a16="http://schemas.microsoft.com/office/drawing/2014/main" id="{EA347533-6B6A-44E2-9444-DF7E31962461}"/>
            </a:ext>
          </a:extLst>
        </xdr:cNvPr>
        <xdr:cNvSpPr/>
      </xdr:nvSpPr>
      <xdr:spPr>
        <a:xfrm>
          <a:off x="69850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83" name="正方形/長方形 82">
          <a:extLst>
            <a:ext uri="{FF2B5EF4-FFF2-40B4-BE49-F238E27FC236}">
              <a16:creationId xmlns:a16="http://schemas.microsoft.com/office/drawing/2014/main" id="{10683982-F82F-4390-A774-92D31CFA538A}"/>
            </a:ext>
          </a:extLst>
        </xdr:cNvPr>
        <xdr:cNvSpPr/>
      </xdr:nvSpPr>
      <xdr:spPr>
        <a:xfrm>
          <a:off x="80137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84" name="正方形/長方形 83">
          <a:extLst>
            <a:ext uri="{FF2B5EF4-FFF2-40B4-BE49-F238E27FC236}">
              <a16:creationId xmlns:a16="http://schemas.microsoft.com/office/drawing/2014/main" id="{8B783C8A-7129-44EF-A256-AB99ED43C062}"/>
            </a:ext>
          </a:extLst>
        </xdr:cNvPr>
        <xdr:cNvSpPr/>
      </xdr:nvSpPr>
      <xdr:spPr>
        <a:xfrm>
          <a:off x="80137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85" name="正方形/長方形 84">
          <a:extLst>
            <a:ext uri="{FF2B5EF4-FFF2-40B4-BE49-F238E27FC236}">
              <a16:creationId xmlns:a16="http://schemas.microsoft.com/office/drawing/2014/main" id="{55615D45-9CE1-4F2B-B88B-548EC3DCE7C7}"/>
            </a:ext>
          </a:extLst>
        </xdr:cNvPr>
        <xdr:cNvSpPr/>
      </xdr:nvSpPr>
      <xdr:spPr>
        <a:xfrm>
          <a:off x="5956300" y="1619250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86" name="正方形/長方形 85">
          <a:extLst>
            <a:ext uri="{FF2B5EF4-FFF2-40B4-BE49-F238E27FC236}">
              <a16:creationId xmlns:a16="http://schemas.microsoft.com/office/drawing/2014/main" id="{C49CACF8-029E-4AA0-A56F-798C7A2CACF7}"/>
            </a:ext>
          </a:extLst>
        </xdr:cNvPr>
        <xdr:cNvSpPr/>
      </xdr:nvSpPr>
      <xdr:spPr>
        <a:xfrm>
          <a:off x="11207750" y="40449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87" name="正方形/長方形 86">
          <a:extLst>
            <a:ext uri="{FF2B5EF4-FFF2-40B4-BE49-F238E27FC236}">
              <a16:creationId xmlns:a16="http://schemas.microsoft.com/office/drawing/2014/main" id="{EDE3B253-4547-48FF-8B32-9C499FE59AE1}"/>
            </a:ext>
          </a:extLst>
        </xdr:cNvPr>
        <xdr:cNvSpPr/>
      </xdr:nvSpPr>
      <xdr:spPr>
        <a:xfrm>
          <a:off x="113157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88" name="正方形/長方形 87">
          <a:extLst>
            <a:ext uri="{FF2B5EF4-FFF2-40B4-BE49-F238E27FC236}">
              <a16:creationId xmlns:a16="http://schemas.microsoft.com/office/drawing/2014/main" id="{2F239C17-15F2-4D79-9DD6-43350433BE75}"/>
            </a:ext>
          </a:extLst>
        </xdr:cNvPr>
        <xdr:cNvSpPr/>
      </xdr:nvSpPr>
      <xdr:spPr>
        <a:xfrm>
          <a:off x="113157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89" name="正方形/長方形 88">
          <a:extLst>
            <a:ext uri="{FF2B5EF4-FFF2-40B4-BE49-F238E27FC236}">
              <a16:creationId xmlns:a16="http://schemas.microsoft.com/office/drawing/2014/main" id="{868C0286-F17C-417C-95D4-ACCD9B8E38C3}"/>
            </a:ext>
          </a:extLst>
        </xdr:cNvPr>
        <xdr:cNvSpPr/>
      </xdr:nvSpPr>
      <xdr:spPr>
        <a:xfrm>
          <a:off x="122364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90" name="正方形/長方形 89">
          <a:extLst>
            <a:ext uri="{FF2B5EF4-FFF2-40B4-BE49-F238E27FC236}">
              <a16:creationId xmlns:a16="http://schemas.microsoft.com/office/drawing/2014/main" id="{8C4E651D-8835-457E-8744-0AA7F9F6AD7C}"/>
            </a:ext>
          </a:extLst>
        </xdr:cNvPr>
        <xdr:cNvSpPr/>
      </xdr:nvSpPr>
      <xdr:spPr>
        <a:xfrm>
          <a:off x="122364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91" name="正方形/長方形 90">
          <a:extLst>
            <a:ext uri="{FF2B5EF4-FFF2-40B4-BE49-F238E27FC236}">
              <a16:creationId xmlns:a16="http://schemas.microsoft.com/office/drawing/2014/main" id="{0531FF2C-B9E2-4251-ADA5-73565318A42E}"/>
            </a:ext>
          </a:extLst>
        </xdr:cNvPr>
        <xdr:cNvSpPr/>
      </xdr:nvSpPr>
      <xdr:spPr>
        <a:xfrm>
          <a:off x="132651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92" name="正方形/長方形 91">
          <a:extLst>
            <a:ext uri="{FF2B5EF4-FFF2-40B4-BE49-F238E27FC236}">
              <a16:creationId xmlns:a16="http://schemas.microsoft.com/office/drawing/2014/main" id="{B9C268C9-B62E-4230-83AC-63345CC313B2}"/>
            </a:ext>
          </a:extLst>
        </xdr:cNvPr>
        <xdr:cNvSpPr/>
      </xdr:nvSpPr>
      <xdr:spPr>
        <a:xfrm>
          <a:off x="132651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93" name="正方形/長方形 92">
          <a:extLst>
            <a:ext uri="{FF2B5EF4-FFF2-40B4-BE49-F238E27FC236}">
              <a16:creationId xmlns:a16="http://schemas.microsoft.com/office/drawing/2014/main" id="{1079063D-F7CE-4560-856D-1745E8877193}"/>
            </a:ext>
          </a:extLst>
        </xdr:cNvPr>
        <xdr:cNvSpPr/>
      </xdr:nvSpPr>
      <xdr:spPr>
        <a:xfrm>
          <a:off x="11207750" y="5143500"/>
          <a:ext cx="4248150" cy="2203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94" name="正方形/長方形 93">
          <a:extLst>
            <a:ext uri="{FF2B5EF4-FFF2-40B4-BE49-F238E27FC236}">
              <a16:creationId xmlns:a16="http://schemas.microsoft.com/office/drawing/2014/main" id="{D9A6DFDC-6782-4D84-890D-945C93FA9DC2}"/>
            </a:ext>
          </a:extLst>
        </xdr:cNvPr>
        <xdr:cNvSpPr/>
      </xdr:nvSpPr>
      <xdr:spPr>
        <a:xfrm>
          <a:off x="16459200" y="40449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95" name="正方形/長方形 94">
          <a:extLst>
            <a:ext uri="{FF2B5EF4-FFF2-40B4-BE49-F238E27FC236}">
              <a16:creationId xmlns:a16="http://schemas.microsoft.com/office/drawing/2014/main" id="{6EBD7B6B-B41C-439F-A1E8-16A73C774E75}"/>
            </a:ext>
          </a:extLst>
        </xdr:cNvPr>
        <xdr:cNvSpPr/>
      </xdr:nvSpPr>
      <xdr:spPr>
        <a:xfrm>
          <a:off x="165862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96" name="正方形/長方形 95">
          <a:extLst>
            <a:ext uri="{FF2B5EF4-FFF2-40B4-BE49-F238E27FC236}">
              <a16:creationId xmlns:a16="http://schemas.microsoft.com/office/drawing/2014/main" id="{395E5667-9E16-493D-A5B4-0FAB74A300EE}"/>
            </a:ext>
          </a:extLst>
        </xdr:cNvPr>
        <xdr:cNvSpPr/>
      </xdr:nvSpPr>
      <xdr:spPr>
        <a:xfrm>
          <a:off x="165862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97" name="正方形/長方形 96">
          <a:extLst>
            <a:ext uri="{FF2B5EF4-FFF2-40B4-BE49-F238E27FC236}">
              <a16:creationId xmlns:a16="http://schemas.microsoft.com/office/drawing/2014/main" id="{559A9811-1F00-41FF-B0C7-8A2BAD42F242}"/>
            </a:ext>
          </a:extLst>
        </xdr:cNvPr>
        <xdr:cNvSpPr/>
      </xdr:nvSpPr>
      <xdr:spPr>
        <a:xfrm>
          <a:off x="174879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98" name="正方形/長方形 97">
          <a:extLst>
            <a:ext uri="{FF2B5EF4-FFF2-40B4-BE49-F238E27FC236}">
              <a16:creationId xmlns:a16="http://schemas.microsoft.com/office/drawing/2014/main" id="{6AD2829F-0CEF-4C8D-B331-BE5B402F840B}"/>
            </a:ext>
          </a:extLst>
        </xdr:cNvPr>
        <xdr:cNvSpPr/>
      </xdr:nvSpPr>
      <xdr:spPr>
        <a:xfrm>
          <a:off x="174879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99" name="正方形/長方形 98">
          <a:extLst>
            <a:ext uri="{FF2B5EF4-FFF2-40B4-BE49-F238E27FC236}">
              <a16:creationId xmlns:a16="http://schemas.microsoft.com/office/drawing/2014/main" id="{5EAF551D-7496-4912-B3DB-808B153517F9}"/>
            </a:ext>
          </a:extLst>
        </xdr:cNvPr>
        <xdr:cNvSpPr/>
      </xdr:nvSpPr>
      <xdr:spPr>
        <a:xfrm>
          <a:off x="185166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100" name="正方形/長方形 99">
          <a:extLst>
            <a:ext uri="{FF2B5EF4-FFF2-40B4-BE49-F238E27FC236}">
              <a16:creationId xmlns:a16="http://schemas.microsoft.com/office/drawing/2014/main" id="{6938C87F-C8C4-4B8E-A223-7B5DC7AD5595}"/>
            </a:ext>
          </a:extLst>
        </xdr:cNvPr>
        <xdr:cNvSpPr/>
      </xdr:nvSpPr>
      <xdr:spPr>
        <a:xfrm>
          <a:off x="185166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132,902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101" name="正方形/長方形 100">
          <a:extLst>
            <a:ext uri="{FF2B5EF4-FFF2-40B4-BE49-F238E27FC236}">
              <a16:creationId xmlns:a16="http://schemas.microsoft.com/office/drawing/2014/main" id="{0D8117E0-D37D-4F45-A4BC-EC05CFC50334}"/>
            </a:ext>
          </a:extLst>
        </xdr:cNvPr>
        <xdr:cNvSpPr/>
      </xdr:nvSpPr>
      <xdr:spPr>
        <a:xfrm>
          <a:off x="16459200" y="5143500"/>
          <a:ext cx="4267200" cy="2203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102" name="正方形/長方形 101">
          <a:extLst>
            <a:ext uri="{FF2B5EF4-FFF2-40B4-BE49-F238E27FC236}">
              <a16:creationId xmlns:a16="http://schemas.microsoft.com/office/drawing/2014/main" id="{B5E11F05-42B3-4F22-B7B0-4E53338832FC}"/>
            </a:ext>
          </a:extLst>
        </xdr:cNvPr>
        <xdr:cNvSpPr/>
      </xdr:nvSpPr>
      <xdr:spPr>
        <a:xfrm>
          <a:off x="11207750" y="77152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103" name="正方形/長方形 102">
          <a:extLst>
            <a:ext uri="{FF2B5EF4-FFF2-40B4-BE49-F238E27FC236}">
              <a16:creationId xmlns:a16="http://schemas.microsoft.com/office/drawing/2014/main" id="{8B37BCAD-CB57-44E5-BB0C-0049A540DF8D}"/>
            </a:ext>
          </a:extLst>
        </xdr:cNvPr>
        <xdr:cNvSpPr/>
      </xdr:nvSpPr>
      <xdr:spPr>
        <a:xfrm>
          <a:off x="113157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104" name="正方形/長方形 103">
          <a:extLst>
            <a:ext uri="{FF2B5EF4-FFF2-40B4-BE49-F238E27FC236}">
              <a16:creationId xmlns:a16="http://schemas.microsoft.com/office/drawing/2014/main" id="{9F8A01FD-7FAB-4222-BCA3-E2DAD079CC9D}"/>
            </a:ext>
          </a:extLst>
        </xdr:cNvPr>
        <xdr:cNvSpPr/>
      </xdr:nvSpPr>
      <xdr:spPr>
        <a:xfrm>
          <a:off x="113157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105" name="正方形/長方形 104">
          <a:extLst>
            <a:ext uri="{FF2B5EF4-FFF2-40B4-BE49-F238E27FC236}">
              <a16:creationId xmlns:a16="http://schemas.microsoft.com/office/drawing/2014/main" id="{05E8FD96-8F02-4CBD-B570-88F4A0D81CCA}"/>
            </a:ext>
          </a:extLst>
        </xdr:cNvPr>
        <xdr:cNvSpPr/>
      </xdr:nvSpPr>
      <xdr:spPr>
        <a:xfrm>
          <a:off x="122364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106" name="正方形/長方形 105">
          <a:extLst>
            <a:ext uri="{FF2B5EF4-FFF2-40B4-BE49-F238E27FC236}">
              <a16:creationId xmlns:a16="http://schemas.microsoft.com/office/drawing/2014/main" id="{809B34E5-B5DE-4D83-BABE-2C717FD6B1BE}"/>
            </a:ext>
          </a:extLst>
        </xdr:cNvPr>
        <xdr:cNvSpPr/>
      </xdr:nvSpPr>
      <xdr:spPr>
        <a:xfrm>
          <a:off x="122364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107" name="正方形/長方形 106">
          <a:extLst>
            <a:ext uri="{FF2B5EF4-FFF2-40B4-BE49-F238E27FC236}">
              <a16:creationId xmlns:a16="http://schemas.microsoft.com/office/drawing/2014/main" id="{CCCD1FED-5E70-4FDC-92F8-9764019A1552}"/>
            </a:ext>
          </a:extLst>
        </xdr:cNvPr>
        <xdr:cNvSpPr/>
      </xdr:nvSpPr>
      <xdr:spPr>
        <a:xfrm>
          <a:off x="132651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108" name="正方形/長方形 107">
          <a:extLst>
            <a:ext uri="{FF2B5EF4-FFF2-40B4-BE49-F238E27FC236}">
              <a16:creationId xmlns:a16="http://schemas.microsoft.com/office/drawing/2014/main" id="{2560679E-BF3B-4C6F-91B1-126CE91E4E3B}"/>
            </a:ext>
          </a:extLst>
        </xdr:cNvPr>
        <xdr:cNvSpPr/>
      </xdr:nvSpPr>
      <xdr:spPr>
        <a:xfrm>
          <a:off x="132651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109" name="正方形/長方形 108">
          <a:extLst>
            <a:ext uri="{FF2B5EF4-FFF2-40B4-BE49-F238E27FC236}">
              <a16:creationId xmlns:a16="http://schemas.microsoft.com/office/drawing/2014/main" id="{52901BBA-770C-4AE2-A5D0-FF7DD5E80138}"/>
            </a:ext>
          </a:extLst>
        </xdr:cNvPr>
        <xdr:cNvSpPr/>
      </xdr:nvSpPr>
      <xdr:spPr>
        <a:xfrm>
          <a:off x="11207750" y="8813800"/>
          <a:ext cx="4248150" cy="2203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110" name="正方形/長方形 109">
          <a:extLst>
            <a:ext uri="{FF2B5EF4-FFF2-40B4-BE49-F238E27FC236}">
              <a16:creationId xmlns:a16="http://schemas.microsoft.com/office/drawing/2014/main" id="{0A088C58-BE1D-42A5-8899-6DB6DA2624E2}"/>
            </a:ext>
          </a:extLst>
        </xdr:cNvPr>
        <xdr:cNvSpPr/>
      </xdr:nvSpPr>
      <xdr:spPr>
        <a:xfrm>
          <a:off x="16459200" y="77152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111" name="正方形/長方形 110">
          <a:extLst>
            <a:ext uri="{FF2B5EF4-FFF2-40B4-BE49-F238E27FC236}">
              <a16:creationId xmlns:a16="http://schemas.microsoft.com/office/drawing/2014/main" id="{2B06C52C-3983-49C4-9899-6508569D669F}"/>
            </a:ext>
          </a:extLst>
        </xdr:cNvPr>
        <xdr:cNvSpPr/>
      </xdr:nvSpPr>
      <xdr:spPr>
        <a:xfrm>
          <a:off x="165862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112" name="正方形/長方形 111">
          <a:extLst>
            <a:ext uri="{FF2B5EF4-FFF2-40B4-BE49-F238E27FC236}">
              <a16:creationId xmlns:a16="http://schemas.microsoft.com/office/drawing/2014/main" id="{F38D2F37-2DF8-4245-893F-C8DCB389222A}"/>
            </a:ext>
          </a:extLst>
        </xdr:cNvPr>
        <xdr:cNvSpPr/>
      </xdr:nvSpPr>
      <xdr:spPr>
        <a:xfrm>
          <a:off x="165862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113" name="正方形/長方形 112">
          <a:extLst>
            <a:ext uri="{FF2B5EF4-FFF2-40B4-BE49-F238E27FC236}">
              <a16:creationId xmlns:a16="http://schemas.microsoft.com/office/drawing/2014/main" id="{8BB4D59D-E021-43A7-964C-61756B2F7EFB}"/>
            </a:ext>
          </a:extLst>
        </xdr:cNvPr>
        <xdr:cNvSpPr/>
      </xdr:nvSpPr>
      <xdr:spPr>
        <a:xfrm>
          <a:off x="174879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114" name="正方形/長方形 113">
          <a:extLst>
            <a:ext uri="{FF2B5EF4-FFF2-40B4-BE49-F238E27FC236}">
              <a16:creationId xmlns:a16="http://schemas.microsoft.com/office/drawing/2014/main" id="{3F636D3D-2ECC-4782-A582-CF49AA8FC474}"/>
            </a:ext>
          </a:extLst>
        </xdr:cNvPr>
        <xdr:cNvSpPr/>
      </xdr:nvSpPr>
      <xdr:spPr>
        <a:xfrm>
          <a:off x="174879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115" name="正方形/長方形 114">
          <a:extLst>
            <a:ext uri="{FF2B5EF4-FFF2-40B4-BE49-F238E27FC236}">
              <a16:creationId xmlns:a16="http://schemas.microsoft.com/office/drawing/2014/main" id="{195C6E98-9B28-444A-B2FA-312DA7D6DFFC}"/>
            </a:ext>
          </a:extLst>
        </xdr:cNvPr>
        <xdr:cNvSpPr/>
      </xdr:nvSpPr>
      <xdr:spPr>
        <a:xfrm>
          <a:off x="185166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116" name="正方形/長方形 115">
          <a:extLst>
            <a:ext uri="{FF2B5EF4-FFF2-40B4-BE49-F238E27FC236}">
              <a16:creationId xmlns:a16="http://schemas.microsoft.com/office/drawing/2014/main" id="{5803CDD2-6B39-4267-9501-87513D2E0ED3}"/>
            </a:ext>
          </a:extLst>
        </xdr:cNvPr>
        <xdr:cNvSpPr/>
      </xdr:nvSpPr>
      <xdr:spPr>
        <a:xfrm>
          <a:off x="185166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117" name="正方形/長方形 116">
          <a:extLst>
            <a:ext uri="{FF2B5EF4-FFF2-40B4-BE49-F238E27FC236}">
              <a16:creationId xmlns:a16="http://schemas.microsoft.com/office/drawing/2014/main" id="{59B6C23A-3CFE-43F3-921F-5F77BE93A1B6}"/>
            </a:ext>
          </a:extLst>
        </xdr:cNvPr>
        <xdr:cNvSpPr/>
      </xdr:nvSpPr>
      <xdr:spPr>
        <a:xfrm>
          <a:off x="16459200" y="8813800"/>
          <a:ext cx="4267200" cy="2203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118" name="正方形/長方形 117">
          <a:extLst>
            <a:ext uri="{FF2B5EF4-FFF2-40B4-BE49-F238E27FC236}">
              <a16:creationId xmlns:a16="http://schemas.microsoft.com/office/drawing/2014/main" id="{22DCAEC0-1CF5-406F-B2B8-7FDC20F34A89}"/>
            </a:ext>
          </a:extLst>
        </xdr:cNvPr>
        <xdr:cNvSpPr/>
      </xdr:nvSpPr>
      <xdr:spPr>
        <a:xfrm>
          <a:off x="11207750" y="113855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119" name="正方形/長方形 118">
          <a:extLst>
            <a:ext uri="{FF2B5EF4-FFF2-40B4-BE49-F238E27FC236}">
              <a16:creationId xmlns:a16="http://schemas.microsoft.com/office/drawing/2014/main" id="{2C7C8312-621A-4939-AEDD-3828683A5965}"/>
            </a:ext>
          </a:extLst>
        </xdr:cNvPr>
        <xdr:cNvSpPr/>
      </xdr:nvSpPr>
      <xdr:spPr>
        <a:xfrm>
          <a:off x="113157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120" name="正方形/長方形 119">
          <a:extLst>
            <a:ext uri="{FF2B5EF4-FFF2-40B4-BE49-F238E27FC236}">
              <a16:creationId xmlns:a16="http://schemas.microsoft.com/office/drawing/2014/main" id="{F0F6AA52-06C9-4B1E-9783-696941764F53}"/>
            </a:ext>
          </a:extLst>
        </xdr:cNvPr>
        <xdr:cNvSpPr/>
      </xdr:nvSpPr>
      <xdr:spPr>
        <a:xfrm>
          <a:off x="113157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121" name="正方形/長方形 120">
          <a:extLst>
            <a:ext uri="{FF2B5EF4-FFF2-40B4-BE49-F238E27FC236}">
              <a16:creationId xmlns:a16="http://schemas.microsoft.com/office/drawing/2014/main" id="{8C764A4F-00F9-4542-AA6E-35CCA801608D}"/>
            </a:ext>
          </a:extLst>
        </xdr:cNvPr>
        <xdr:cNvSpPr/>
      </xdr:nvSpPr>
      <xdr:spPr>
        <a:xfrm>
          <a:off x="122364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122" name="正方形/長方形 121">
          <a:extLst>
            <a:ext uri="{FF2B5EF4-FFF2-40B4-BE49-F238E27FC236}">
              <a16:creationId xmlns:a16="http://schemas.microsoft.com/office/drawing/2014/main" id="{A92B516D-E07A-458E-BA67-0988F21D69FB}"/>
            </a:ext>
          </a:extLst>
        </xdr:cNvPr>
        <xdr:cNvSpPr/>
      </xdr:nvSpPr>
      <xdr:spPr>
        <a:xfrm>
          <a:off x="122364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123" name="正方形/長方形 122">
          <a:extLst>
            <a:ext uri="{FF2B5EF4-FFF2-40B4-BE49-F238E27FC236}">
              <a16:creationId xmlns:a16="http://schemas.microsoft.com/office/drawing/2014/main" id="{D96AA4DA-53BE-43D5-A9E9-D63772D7BFE0}"/>
            </a:ext>
          </a:extLst>
        </xdr:cNvPr>
        <xdr:cNvSpPr/>
      </xdr:nvSpPr>
      <xdr:spPr>
        <a:xfrm>
          <a:off x="132651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124" name="正方形/長方形 123">
          <a:extLst>
            <a:ext uri="{FF2B5EF4-FFF2-40B4-BE49-F238E27FC236}">
              <a16:creationId xmlns:a16="http://schemas.microsoft.com/office/drawing/2014/main" id="{FC798049-15AC-43EB-ADF5-0AC82CBBE312}"/>
            </a:ext>
          </a:extLst>
        </xdr:cNvPr>
        <xdr:cNvSpPr/>
      </xdr:nvSpPr>
      <xdr:spPr>
        <a:xfrm>
          <a:off x="132651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125" name="正方形/長方形 124">
          <a:extLst>
            <a:ext uri="{FF2B5EF4-FFF2-40B4-BE49-F238E27FC236}">
              <a16:creationId xmlns:a16="http://schemas.microsoft.com/office/drawing/2014/main" id="{B561BF32-CE4A-41BB-BF0F-EF0E0C01BBEF}"/>
            </a:ext>
          </a:extLst>
        </xdr:cNvPr>
        <xdr:cNvSpPr/>
      </xdr:nvSpPr>
      <xdr:spPr>
        <a:xfrm>
          <a:off x="11207750" y="12484100"/>
          <a:ext cx="4248150" cy="2203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126" name="正方形/長方形 125">
          <a:extLst>
            <a:ext uri="{FF2B5EF4-FFF2-40B4-BE49-F238E27FC236}">
              <a16:creationId xmlns:a16="http://schemas.microsoft.com/office/drawing/2014/main" id="{719B7CBB-2997-4E94-9AAE-99FF560AE6C7}"/>
            </a:ext>
          </a:extLst>
        </xdr:cNvPr>
        <xdr:cNvSpPr/>
      </xdr:nvSpPr>
      <xdr:spPr>
        <a:xfrm>
          <a:off x="16459200" y="113855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127" name="正方形/長方形 126">
          <a:extLst>
            <a:ext uri="{FF2B5EF4-FFF2-40B4-BE49-F238E27FC236}">
              <a16:creationId xmlns:a16="http://schemas.microsoft.com/office/drawing/2014/main" id="{7E60981E-55E1-4A35-97C3-753FDD1B61BF}"/>
            </a:ext>
          </a:extLst>
        </xdr:cNvPr>
        <xdr:cNvSpPr/>
      </xdr:nvSpPr>
      <xdr:spPr>
        <a:xfrm>
          <a:off x="165862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128" name="正方形/長方形 127">
          <a:extLst>
            <a:ext uri="{FF2B5EF4-FFF2-40B4-BE49-F238E27FC236}">
              <a16:creationId xmlns:a16="http://schemas.microsoft.com/office/drawing/2014/main" id="{6220A1DA-22AD-46C7-B1D1-FA0D997E710D}"/>
            </a:ext>
          </a:extLst>
        </xdr:cNvPr>
        <xdr:cNvSpPr/>
      </xdr:nvSpPr>
      <xdr:spPr>
        <a:xfrm>
          <a:off x="165862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129" name="正方形/長方形 128">
          <a:extLst>
            <a:ext uri="{FF2B5EF4-FFF2-40B4-BE49-F238E27FC236}">
              <a16:creationId xmlns:a16="http://schemas.microsoft.com/office/drawing/2014/main" id="{CCC19BBA-838C-4933-8E88-67FB0D4A5BBC}"/>
            </a:ext>
          </a:extLst>
        </xdr:cNvPr>
        <xdr:cNvSpPr/>
      </xdr:nvSpPr>
      <xdr:spPr>
        <a:xfrm>
          <a:off x="174879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130" name="正方形/長方形 129">
          <a:extLst>
            <a:ext uri="{FF2B5EF4-FFF2-40B4-BE49-F238E27FC236}">
              <a16:creationId xmlns:a16="http://schemas.microsoft.com/office/drawing/2014/main" id="{1B42A626-7FDB-404B-9E4B-321586147223}"/>
            </a:ext>
          </a:extLst>
        </xdr:cNvPr>
        <xdr:cNvSpPr/>
      </xdr:nvSpPr>
      <xdr:spPr>
        <a:xfrm>
          <a:off x="174879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131" name="正方形/長方形 130">
          <a:extLst>
            <a:ext uri="{FF2B5EF4-FFF2-40B4-BE49-F238E27FC236}">
              <a16:creationId xmlns:a16="http://schemas.microsoft.com/office/drawing/2014/main" id="{27B59E01-8A5D-4B06-AE39-7A1393DA5600}"/>
            </a:ext>
          </a:extLst>
        </xdr:cNvPr>
        <xdr:cNvSpPr/>
      </xdr:nvSpPr>
      <xdr:spPr>
        <a:xfrm>
          <a:off x="185166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132" name="正方形/長方形 131">
          <a:extLst>
            <a:ext uri="{FF2B5EF4-FFF2-40B4-BE49-F238E27FC236}">
              <a16:creationId xmlns:a16="http://schemas.microsoft.com/office/drawing/2014/main" id="{84F70FD9-9C05-4482-9AC9-708B3E3E0A70}"/>
            </a:ext>
          </a:extLst>
        </xdr:cNvPr>
        <xdr:cNvSpPr/>
      </xdr:nvSpPr>
      <xdr:spPr>
        <a:xfrm>
          <a:off x="185166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133" name="正方形/長方形 132">
          <a:extLst>
            <a:ext uri="{FF2B5EF4-FFF2-40B4-BE49-F238E27FC236}">
              <a16:creationId xmlns:a16="http://schemas.microsoft.com/office/drawing/2014/main" id="{22FD5363-67FB-4414-9253-8A7360B7D394}"/>
            </a:ext>
          </a:extLst>
        </xdr:cNvPr>
        <xdr:cNvSpPr/>
      </xdr:nvSpPr>
      <xdr:spPr>
        <a:xfrm>
          <a:off x="16459200" y="12484100"/>
          <a:ext cx="4267200" cy="2203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134" name="正方形/長方形 133">
          <a:extLst>
            <a:ext uri="{FF2B5EF4-FFF2-40B4-BE49-F238E27FC236}">
              <a16:creationId xmlns:a16="http://schemas.microsoft.com/office/drawing/2014/main" id="{39E8ED07-B882-4E7B-BC26-3CC10A7EAD0C}"/>
            </a:ext>
          </a:extLst>
        </xdr:cNvPr>
        <xdr:cNvSpPr/>
      </xdr:nvSpPr>
      <xdr:spPr>
        <a:xfrm>
          <a:off x="11207750" y="150495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135" name="正方形/長方形 134">
          <a:extLst>
            <a:ext uri="{FF2B5EF4-FFF2-40B4-BE49-F238E27FC236}">
              <a16:creationId xmlns:a16="http://schemas.microsoft.com/office/drawing/2014/main" id="{BE45C6AE-90FC-410A-BF3B-612F87CC34A2}"/>
            </a:ext>
          </a:extLst>
        </xdr:cNvPr>
        <xdr:cNvSpPr/>
      </xdr:nvSpPr>
      <xdr:spPr>
        <a:xfrm>
          <a:off x="113157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136" name="正方形/長方形 135">
          <a:extLst>
            <a:ext uri="{FF2B5EF4-FFF2-40B4-BE49-F238E27FC236}">
              <a16:creationId xmlns:a16="http://schemas.microsoft.com/office/drawing/2014/main" id="{20596E5A-2A7B-4C27-B2CD-37AE395BC13C}"/>
            </a:ext>
          </a:extLst>
        </xdr:cNvPr>
        <xdr:cNvSpPr/>
      </xdr:nvSpPr>
      <xdr:spPr>
        <a:xfrm>
          <a:off x="113157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137" name="正方形/長方形 136">
          <a:extLst>
            <a:ext uri="{FF2B5EF4-FFF2-40B4-BE49-F238E27FC236}">
              <a16:creationId xmlns:a16="http://schemas.microsoft.com/office/drawing/2014/main" id="{9B9244D0-ABAE-407A-87D2-39CC9A8F8AEA}"/>
            </a:ext>
          </a:extLst>
        </xdr:cNvPr>
        <xdr:cNvSpPr/>
      </xdr:nvSpPr>
      <xdr:spPr>
        <a:xfrm>
          <a:off x="122364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138" name="正方形/長方形 137">
          <a:extLst>
            <a:ext uri="{FF2B5EF4-FFF2-40B4-BE49-F238E27FC236}">
              <a16:creationId xmlns:a16="http://schemas.microsoft.com/office/drawing/2014/main" id="{D2361DD2-D597-41E3-B5A7-9BD7E67BCDE4}"/>
            </a:ext>
          </a:extLst>
        </xdr:cNvPr>
        <xdr:cNvSpPr/>
      </xdr:nvSpPr>
      <xdr:spPr>
        <a:xfrm>
          <a:off x="122364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139" name="正方形/長方形 138">
          <a:extLst>
            <a:ext uri="{FF2B5EF4-FFF2-40B4-BE49-F238E27FC236}">
              <a16:creationId xmlns:a16="http://schemas.microsoft.com/office/drawing/2014/main" id="{94859BC9-766E-4B0C-88DE-66386D387E5F}"/>
            </a:ext>
          </a:extLst>
        </xdr:cNvPr>
        <xdr:cNvSpPr/>
      </xdr:nvSpPr>
      <xdr:spPr>
        <a:xfrm>
          <a:off x="132651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140" name="正方形/長方形 139">
          <a:extLst>
            <a:ext uri="{FF2B5EF4-FFF2-40B4-BE49-F238E27FC236}">
              <a16:creationId xmlns:a16="http://schemas.microsoft.com/office/drawing/2014/main" id="{5949FBD0-7EEA-4CD7-B441-87B1A1DB6D84}"/>
            </a:ext>
          </a:extLst>
        </xdr:cNvPr>
        <xdr:cNvSpPr/>
      </xdr:nvSpPr>
      <xdr:spPr>
        <a:xfrm>
          <a:off x="132651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141" name="正方形/長方形 140">
          <a:extLst>
            <a:ext uri="{FF2B5EF4-FFF2-40B4-BE49-F238E27FC236}">
              <a16:creationId xmlns:a16="http://schemas.microsoft.com/office/drawing/2014/main" id="{C72DC5E4-D250-4677-B606-4371F64C8013}"/>
            </a:ext>
          </a:extLst>
        </xdr:cNvPr>
        <xdr:cNvSpPr/>
      </xdr:nvSpPr>
      <xdr:spPr>
        <a:xfrm>
          <a:off x="11207750" y="1619250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91</xdr:row>
      <xdr:rowOff>19050</xdr:rowOff>
    </xdr:from>
    <xdr:to>
      <xdr:col>120</xdr:col>
      <xdr:colOff>152400</xdr:colOff>
      <xdr:row>94</xdr:row>
      <xdr:rowOff>139700</xdr:rowOff>
    </xdr:to>
    <xdr:sp macro="" textlink="">
      <xdr:nvSpPr>
        <xdr:cNvPr id="142" name="正方形/長方形 141">
          <a:extLst>
            <a:ext uri="{FF2B5EF4-FFF2-40B4-BE49-F238E27FC236}">
              <a16:creationId xmlns:a16="http://schemas.microsoft.com/office/drawing/2014/main" id="{2CEA34CE-8F2E-4356-8765-80D4291DB5D2}"/>
            </a:ext>
          </a:extLst>
        </xdr:cNvPr>
        <xdr:cNvSpPr/>
      </xdr:nvSpPr>
      <xdr:spPr>
        <a:xfrm>
          <a:off x="16459200" y="150495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143" name="正方形/長方形 142">
          <a:extLst>
            <a:ext uri="{FF2B5EF4-FFF2-40B4-BE49-F238E27FC236}">
              <a16:creationId xmlns:a16="http://schemas.microsoft.com/office/drawing/2014/main" id="{80D6AD6C-F8BF-4E50-9806-B6BD7FF31790}"/>
            </a:ext>
          </a:extLst>
        </xdr:cNvPr>
        <xdr:cNvSpPr/>
      </xdr:nvSpPr>
      <xdr:spPr>
        <a:xfrm>
          <a:off x="165862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144" name="正方形/長方形 143">
          <a:extLst>
            <a:ext uri="{FF2B5EF4-FFF2-40B4-BE49-F238E27FC236}">
              <a16:creationId xmlns:a16="http://schemas.microsoft.com/office/drawing/2014/main" id="{1E58F5D9-B8F1-456E-AFBA-3C2858BEC367}"/>
            </a:ext>
          </a:extLst>
        </xdr:cNvPr>
        <xdr:cNvSpPr/>
      </xdr:nvSpPr>
      <xdr:spPr>
        <a:xfrm>
          <a:off x="165862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145" name="正方形/長方形 144">
          <a:extLst>
            <a:ext uri="{FF2B5EF4-FFF2-40B4-BE49-F238E27FC236}">
              <a16:creationId xmlns:a16="http://schemas.microsoft.com/office/drawing/2014/main" id="{7F529029-1CDD-4628-A81A-E5154B2466C0}"/>
            </a:ext>
          </a:extLst>
        </xdr:cNvPr>
        <xdr:cNvSpPr/>
      </xdr:nvSpPr>
      <xdr:spPr>
        <a:xfrm>
          <a:off x="174879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146" name="正方形/長方形 145">
          <a:extLst>
            <a:ext uri="{FF2B5EF4-FFF2-40B4-BE49-F238E27FC236}">
              <a16:creationId xmlns:a16="http://schemas.microsoft.com/office/drawing/2014/main" id="{815C3640-8D8C-48FC-BDEC-9C35838C9BB2}"/>
            </a:ext>
          </a:extLst>
        </xdr:cNvPr>
        <xdr:cNvSpPr/>
      </xdr:nvSpPr>
      <xdr:spPr>
        <a:xfrm>
          <a:off x="174879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147" name="正方形/長方形 146">
          <a:extLst>
            <a:ext uri="{FF2B5EF4-FFF2-40B4-BE49-F238E27FC236}">
              <a16:creationId xmlns:a16="http://schemas.microsoft.com/office/drawing/2014/main" id="{8CEAE40E-887D-4220-B4EF-5442EDA11523}"/>
            </a:ext>
          </a:extLst>
        </xdr:cNvPr>
        <xdr:cNvSpPr/>
      </xdr:nvSpPr>
      <xdr:spPr>
        <a:xfrm>
          <a:off x="185166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148" name="正方形/長方形 147">
          <a:extLst>
            <a:ext uri="{FF2B5EF4-FFF2-40B4-BE49-F238E27FC236}">
              <a16:creationId xmlns:a16="http://schemas.microsoft.com/office/drawing/2014/main" id="{66042272-71AE-478B-906B-E0258B37D137}"/>
            </a:ext>
          </a:extLst>
        </xdr:cNvPr>
        <xdr:cNvSpPr/>
      </xdr:nvSpPr>
      <xdr:spPr>
        <a:xfrm>
          <a:off x="185166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149" name="正方形/長方形 148">
          <a:extLst>
            <a:ext uri="{FF2B5EF4-FFF2-40B4-BE49-F238E27FC236}">
              <a16:creationId xmlns:a16="http://schemas.microsoft.com/office/drawing/2014/main" id="{03BDF3DB-7493-42F6-BC70-289B931B6710}"/>
            </a:ext>
          </a:extLst>
        </xdr:cNvPr>
        <xdr:cNvSpPr/>
      </xdr:nvSpPr>
      <xdr:spPr>
        <a:xfrm>
          <a:off x="16459200" y="1619250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113</xdr:row>
      <xdr:rowOff>57150</xdr:rowOff>
    </xdr:from>
    <xdr:to>
      <xdr:col>120</xdr:col>
      <xdr:colOff>152400</xdr:colOff>
      <xdr:row>124</xdr:row>
      <xdr:rowOff>76200</xdr:rowOff>
    </xdr:to>
    <xdr:sp macro="" textlink="">
      <xdr:nvSpPr>
        <xdr:cNvPr id="150" name="正方形/長方形 149">
          <a:extLst>
            <a:ext uri="{FF2B5EF4-FFF2-40B4-BE49-F238E27FC236}">
              <a16:creationId xmlns:a16="http://schemas.microsoft.com/office/drawing/2014/main" id="{EBBDBB88-9056-40F3-9386-5BDA4897BA3D}"/>
            </a:ext>
          </a:extLst>
        </xdr:cNvPr>
        <xdr:cNvSpPr/>
      </xdr:nvSpPr>
      <xdr:spPr>
        <a:xfrm>
          <a:off x="685800" y="1885950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151" name="正方形/長方形 150">
          <a:extLst>
            <a:ext uri="{FF2B5EF4-FFF2-40B4-BE49-F238E27FC236}">
              <a16:creationId xmlns:a16="http://schemas.microsoft.com/office/drawing/2014/main" id="{F20DBD26-1CC1-4EF8-B7A9-73F6E36A2D89}"/>
            </a:ext>
          </a:extLst>
        </xdr:cNvPr>
        <xdr:cNvSpPr/>
      </xdr:nvSpPr>
      <xdr:spPr>
        <a:xfrm>
          <a:off x="685800" y="18923000"/>
          <a:ext cx="3467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152" name="テキスト ボックス 151">
          <a:extLst>
            <a:ext uri="{FF2B5EF4-FFF2-40B4-BE49-F238E27FC236}">
              <a16:creationId xmlns:a16="http://schemas.microsoft.com/office/drawing/2014/main" id="{ABED7FA0-8ABE-4357-ADAA-BE8B6B3BE02B}"/>
            </a:ext>
          </a:extLst>
        </xdr:cNvPr>
        <xdr:cNvSpPr txBox="1"/>
      </xdr:nvSpPr>
      <xdr:spPr>
        <a:xfrm>
          <a:off x="762000" y="19177000"/>
          <a:ext cx="198755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ここに入力</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1" zeroHeight="1" x14ac:dyDescent="0.2"/>
  <cols>
    <col min="1" max="11" width="2.08984375" style="162" customWidth="1"/>
    <col min="12" max="12" width="2.1796875" style="162" customWidth="1"/>
    <col min="13" max="17" width="2.36328125" style="162" customWidth="1"/>
    <col min="18" max="119" width="2.08984375" style="162" customWidth="1"/>
    <col min="120" max="16384" width="0" style="162" hidden="1"/>
  </cols>
  <sheetData>
    <row r="1" spans="1:119" ht="33" customHeight="1" x14ac:dyDescent="0.2">
      <c r="B1" s="604" t="s">
        <v>76</v>
      </c>
      <c r="C1" s="604"/>
      <c r="D1" s="604"/>
      <c r="E1" s="604"/>
      <c r="F1" s="604"/>
      <c r="G1" s="604"/>
      <c r="H1" s="604"/>
      <c r="I1" s="604"/>
      <c r="J1" s="604"/>
      <c r="K1" s="604"/>
      <c r="L1" s="604"/>
      <c r="M1" s="604"/>
      <c r="N1" s="604"/>
      <c r="O1" s="604"/>
      <c r="P1" s="604"/>
      <c r="Q1" s="604"/>
      <c r="R1" s="604"/>
      <c r="S1" s="604"/>
      <c r="T1" s="604"/>
      <c r="U1" s="604"/>
      <c r="V1" s="604"/>
      <c r="W1" s="604"/>
      <c r="X1" s="604"/>
      <c r="Y1" s="604"/>
      <c r="Z1" s="604"/>
      <c r="AA1" s="604"/>
      <c r="AB1" s="604"/>
      <c r="AC1" s="604"/>
      <c r="AD1" s="604"/>
      <c r="AE1" s="604"/>
      <c r="AF1" s="604"/>
      <c r="AG1" s="604"/>
      <c r="AH1" s="604"/>
      <c r="AI1" s="604"/>
      <c r="AJ1" s="604"/>
      <c r="AK1" s="604"/>
      <c r="AL1" s="604"/>
      <c r="AM1" s="604"/>
      <c r="AN1" s="604"/>
      <c r="AO1" s="604"/>
      <c r="AP1" s="604"/>
      <c r="AQ1" s="604"/>
      <c r="AR1" s="604"/>
      <c r="AS1" s="604"/>
      <c r="AT1" s="604"/>
      <c r="AU1" s="604"/>
      <c r="AV1" s="604"/>
      <c r="AW1" s="604"/>
      <c r="AX1" s="604"/>
      <c r="AY1" s="604"/>
      <c r="AZ1" s="604"/>
      <c r="BA1" s="604"/>
      <c r="BB1" s="604"/>
      <c r="BC1" s="604"/>
      <c r="BD1" s="604"/>
      <c r="BE1" s="604"/>
      <c r="BF1" s="604"/>
      <c r="BG1" s="604"/>
      <c r="BH1" s="604"/>
      <c r="BI1" s="604"/>
      <c r="BJ1" s="604"/>
      <c r="BK1" s="604"/>
      <c r="BL1" s="604"/>
      <c r="BM1" s="604"/>
      <c r="BN1" s="604"/>
      <c r="BO1" s="604"/>
      <c r="BP1" s="604"/>
      <c r="BQ1" s="604"/>
      <c r="BR1" s="604"/>
      <c r="BS1" s="604"/>
      <c r="BT1" s="604"/>
      <c r="BU1" s="604"/>
      <c r="BV1" s="604"/>
      <c r="BW1" s="604"/>
      <c r="BX1" s="604"/>
      <c r="BY1" s="604"/>
      <c r="BZ1" s="604"/>
      <c r="CA1" s="604"/>
      <c r="CB1" s="604"/>
      <c r="CC1" s="604"/>
      <c r="CD1" s="604"/>
      <c r="CE1" s="604"/>
      <c r="CF1" s="604"/>
      <c r="CG1" s="604"/>
      <c r="CH1" s="604"/>
      <c r="CI1" s="604"/>
      <c r="CJ1" s="604"/>
      <c r="CK1" s="604"/>
      <c r="CL1" s="604"/>
      <c r="CM1" s="604"/>
      <c r="CN1" s="604"/>
      <c r="CO1" s="604"/>
      <c r="CP1" s="604"/>
      <c r="CQ1" s="604"/>
      <c r="CR1" s="604"/>
      <c r="CS1" s="604"/>
      <c r="CT1" s="604"/>
      <c r="CU1" s="604"/>
      <c r="CV1" s="604"/>
      <c r="CW1" s="604"/>
      <c r="CX1" s="604"/>
      <c r="CY1" s="604"/>
      <c r="CZ1" s="604"/>
      <c r="DA1" s="604"/>
      <c r="DB1" s="604"/>
      <c r="DC1" s="604"/>
      <c r="DD1" s="604"/>
      <c r="DE1" s="604"/>
      <c r="DF1" s="604"/>
      <c r="DG1" s="604"/>
      <c r="DH1" s="604"/>
      <c r="DI1" s="604"/>
      <c r="DJ1" s="163"/>
      <c r="DK1" s="163"/>
      <c r="DL1" s="163"/>
      <c r="DM1" s="163"/>
      <c r="DN1" s="163"/>
      <c r="DO1" s="163"/>
    </row>
    <row r="2" spans="1:119" ht="24" thickBot="1" x14ac:dyDescent="0.25">
      <c r="B2" s="164" t="s">
        <v>77</v>
      </c>
      <c r="C2" s="164"/>
      <c r="D2" s="165"/>
    </row>
    <row r="3" spans="1:119" ht="18.75" customHeight="1" thickBot="1" x14ac:dyDescent="0.25">
      <c r="A3" s="163"/>
      <c r="B3" s="605" t="s">
        <v>78</v>
      </c>
      <c r="C3" s="606"/>
      <c r="D3" s="606"/>
      <c r="E3" s="607"/>
      <c r="F3" s="607"/>
      <c r="G3" s="607"/>
      <c r="H3" s="607"/>
      <c r="I3" s="607"/>
      <c r="J3" s="607"/>
      <c r="K3" s="607"/>
      <c r="L3" s="607" t="s">
        <v>79</v>
      </c>
      <c r="M3" s="607"/>
      <c r="N3" s="607"/>
      <c r="O3" s="607"/>
      <c r="P3" s="607"/>
      <c r="Q3" s="607"/>
      <c r="R3" s="610"/>
      <c r="S3" s="610"/>
      <c r="T3" s="610"/>
      <c r="U3" s="610"/>
      <c r="V3" s="611"/>
      <c r="W3" s="501" t="s">
        <v>80</v>
      </c>
      <c r="X3" s="502"/>
      <c r="Y3" s="502"/>
      <c r="Z3" s="502"/>
      <c r="AA3" s="502"/>
      <c r="AB3" s="606"/>
      <c r="AC3" s="610" t="s">
        <v>81</v>
      </c>
      <c r="AD3" s="502"/>
      <c r="AE3" s="502"/>
      <c r="AF3" s="502"/>
      <c r="AG3" s="502"/>
      <c r="AH3" s="502"/>
      <c r="AI3" s="502"/>
      <c r="AJ3" s="502"/>
      <c r="AK3" s="502"/>
      <c r="AL3" s="572"/>
      <c r="AM3" s="501" t="s">
        <v>82</v>
      </c>
      <c r="AN3" s="502"/>
      <c r="AO3" s="502"/>
      <c r="AP3" s="502"/>
      <c r="AQ3" s="502"/>
      <c r="AR3" s="502"/>
      <c r="AS3" s="502"/>
      <c r="AT3" s="502"/>
      <c r="AU3" s="502"/>
      <c r="AV3" s="502"/>
      <c r="AW3" s="502"/>
      <c r="AX3" s="572"/>
      <c r="AY3" s="564" t="s">
        <v>1</v>
      </c>
      <c r="AZ3" s="565"/>
      <c r="BA3" s="565"/>
      <c r="BB3" s="565"/>
      <c r="BC3" s="565"/>
      <c r="BD3" s="565"/>
      <c r="BE3" s="565"/>
      <c r="BF3" s="565"/>
      <c r="BG3" s="565"/>
      <c r="BH3" s="565"/>
      <c r="BI3" s="565"/>
      <c r="BJ3" s="565"/>
      <c r="BK3" s="565"/>
      <c r="BL3" s="565"/>
      <c r="BM3" s="614"/>
      <c r="BN3" s="501" t="s">
        <v>83</v>
      </c>
      <c r="BO3" s="502"/>
      <c r="BP3" s="502"/>
      <c r="BQ3" s="502"/>
      <c r="BR3" s="502"/>
      <c r="BS3" s="502"/>
      <c r="BT3" s="502"/>
      <c r="BU3" s="572"/>
      <c r="BV3" s="501" t="s">
        <v>84</v>
      </c>
      <c r="BW3" s="502"/>
      <c r="BX3" s="502"/>
      <c r="BY3" s="502"/>
      <c r="BZ3" s="502"/>
      <c r="CA3" s="502"/>
      <c r="CB3" s="502"/>
      <c r="CC3" s="572"/>
      <c r="CD3" s="564" t="s">
        <v>1</v>
      </c>
      <c r="CE3" s="565"/>
      <c r="CF3" s="565"/>
      <c r="CG3" s="565"/>
      <c r="CH3" s="565"/>
      <c r="CI3" s="565"/>
      <c r="CJ3" s="565"/>
      <c r="CK3" s="565"/>
      <c r="CL3" s="565"/>
      <c r="CM3" s="565"/>
      <c r="CN3" s="565"/>
      <c r="CO3" s="565"/>
      <c r="CP3" s="565"/>
      <c r="CQ3" s="565"/>
      <c r="CR3" s="565"/>
      <c r="CS3" s="614"/>
      <c r="CT3" s="501" t="s">
        <v>85</v>
      </c>
      <c r="CU3" s="502"/>
      <c r="CV3" s="502"/>
      <c r="CW3" s="502"/>
      <c r="CX3" s="502"/>
      <c r="CY3" s="502"/>
      <c r="CZ3" s="502"/>
      <c r="DA3" s="572"/>
      <c r="DB3" s="501" t="s">
        <v>86</v>
      </c>
      <c r="DC3" s="502"/>
      <c r="DD3" s="502"/>
      <c r="DE3" s="502"/>
      <c r="DF3" s="502"/>
      <c r="DG3" s="502"/>
      <c r="DH3" s="502"/>
      <c r="DI3" s="572"/>
    </row>
    <row r="4" spans="1:119" ht="18.75" customHeight="1" x14ac:dyDescent="0.2">
      <c r="A4" s="163"/>
      <c r="B4" s="580"/>
      <c r="C4" s="581"/>
      <c r="D4" s="581"/>
      <c r="E4" s="582"/>
      <c r="F4" s="582"/>
      <c r="G4" s="582"/>
      <c r="H4" s="582"/>
      <c r="I4" s="582"/>
      <c r="J4" s="582"/>
      <c r="K4" s="582"/>
      <c r="L4" s="582"/>
      <c r="M4" s="582"/>
      <c r="N4" s="582"/>
      <c r="O4" s="582"/>
      <c r="P4" s="582"/>
      <c r="Q4" s="582"/>
      <c r="R4" s="586"/>
      <c r="S4" s="586"/>
      <c r="T4" s="586"/>
      <c r="U4" s="586"/>
      <c r="V4" s="587"/>
      <c r="W4" s="573"/>
      <c r="X4" s="383"/>
      <c r="Y4" s="383"/>
      <c r="Z4" s="383"/>
      <c r="AA4" s="383"/>
      <c r="AB4" s="581"/>
      <c r="AC4" s="586"/>
      <c r="AD4" s="383"/>
      <c r="AE4" s="383"/>
      <c r="AF4" s="383"/>
      <c r="AG4" s="383"/>
      <c r="AH4" s="383"/>
      <c r="AI4" s="383"/>
      <c r="AJ4" s="383"/>
      <c r="AK4" s="383"/>
      <c r="AL4" s="574"/>
      <c r="AM4" s="523"/>
      <c r="AN4" s="421"/>
      <c r="AO4" s="421"/>
      <c r="AP4" s="421"/>
      <c r="AQ4" s="421"/>
      <c r="AR4" s="421"/>
      <c r="AS4" s="421"/>
      <c r="AT4" s="421"/>
      <c r="AU4" s="421"/>
      <c r="AV4" s="421"/>
      <c r="AW4" s="421"/>
      <c r="AX4" s="613"/>
      <c r="AY4" s="458" t="s">
        <v>87</v>
      </c>
      <c r="AZ4" s="459"/>
      <c r="BA4" s="459"/>
      <c r="BB4" s="459"/>
      <c r="BC4" s="459"/>
      <c r="BD4" s="459"/>
      <c r="BE4" s="459"/>
      <c r="BF4" s="459"/>
      <c r="BG4" s="459"/>
      <c r="BH4" s="459"/>
      <c r="BI4" s="459"/>
      <c r="BJ4" s="459"/>
      <c r="BK4" s="459"/>
      <c r="BL4" s="459"/>
      <c r="BM4" s="460"/>
      <c r="BN4" s="461">
        <v>3211640</v>
      </c>
      <c r="BO4" s="462"/>
      <c r="BP4" s="462"/>
      <c r="BQ4" s="462"/>
      <c r="BR4" s="462"/>
      <c r="BS4" s="462"/>
      <c r="BT4" s="462"/>
      <c r="BU4" s="463"/>
      <c r="BV4" s="461">
        <v>2919149</v>
      </c>
      <c r="BW4" s="462"/>
      <c r="BX4" s="462"/>
      <c r="BY4" s="462"/>
      <c r="BZ4" s="462"/>
      <c r="CA4" s="462"/>
      <c r="CB4" s="462"/>
      <c r="CC4" s="463"/>
      <c r="CD4" s="598" t="s">
        <v>88</v>
      </c>
      <c r="CE4" s="599"/>
      <c r="CF4" s="599"/>
      <c r="CG4" s="599"/>
      <c r="CH4" s="599"/>
      <c r="CI4" s="599"/>
      <c r="CJ4" s="599"/>
      <c r="CK4" s="599"/>
      <c r="CL4" s="599"/>
      <c r="CM4" s="599"/>
      <c r="CN4" s="599"/>
      <c r="CO4" s="599"/>
      <c r="CP4" s="599"/>
      <c r="CQ4" s="599"/>
      <c r="CR4" s="599"/>
      <c r="CS4" s="600"/>
      <c r="CT4" s="601">
        <v>5</v>
      </c>
      <c r="CU4" s="602"/>
      <c r="CV4" s="602"/>
      <c r="CW4" s="602"/>
      <c r="CX4" s="602"/>
      <c r="CY4" s="602"/>
      <c r="CZ4" s="602"/>
      <c r="DA4" s="603"/>
      <c r="DB4" s="601">
        <v>4.3</v>
      </c>
      <c r="DC4" s="602"/>
      <c r="DD4" s="602"/>
      <c r="DE4" s="602"/>
      <c r="DF4" s="602"/>
      <c r="DG4" s="602"/>
      <c r="DH4" s="602"/>
      <c r="DI4" s="603"/>
    </row>
    <row r="5" spans="1:119" ht="18.75" customHeight="1" x14ac:dyDescent="0.2">
      <c r="A5" s="163"/>
      <c r="B5" s="608"/>
      <c r="C5" s="422"/>
      <c r="D5" s="422"/>
      <c r="E5" s="609"/>
      <c r="F5" s="609"/>
      <c r="G5" s="609"/>
      <c r="H5" s="609"/>
      <c r="I5" s="609"/>
      <c r="J5" s="609"/>
      <c r="K5" s="609"/>
      <c r="L5" s="609"/>
      <c r="M5" s="609"/>
      <c r="N5" s="609"/>
      <c r="O5" s="609"/>
      <c r="P5" s="609"/>
      <c r="Q5" s="609"/>
      <c r="R5" s="420"/>
      <c r="S5" s="420"/>
      <c r="T5" s="420"/>
      <c r="U5" s="420"/>
      <c r="V5" s="612"/>
      <c r="W5" s="523"/>
      <c r="X5" s="421"/>
      <c r="Y5" s="421"/>
      <c r="Z5" s="421"/>
      <c r="AA5" s="421"/>
      <c r="AB5" s="422"/>
      <c r="AC5" s="420"/>
      <c r="AD5" s="421"/>
      <c r="AE5" s="421"/>
      <c r="AF5" s="421"/>
      <c r="AG5" s="421"/>
      <c r="AH5" s="421"/>
      <c r="AI5" s="421"/>
      <c r="AJ5" s="421"/>
      <c r="AK5" s="421"/>
      <c r="AL5" s="613"/>
      <c r="AM5" s="489" t="s">
        <v>89</v>
      </c>
      <c r="AN5" s="389"/>
      <c r="AO5" s="389"/>
      <c r="AP5" s="389"/>
      <c r="AQ5" s="389"/>
      <c r="AR5" s="389"/>
      <c r="AS5" s="389"/>
      <c r="AT5" s="390"/>
      <c r="AU5" s="490" t="s">
        <v>90</v>
      </c>
      <c r="AV5" s="491"/>
      <c r="AW5" s="491"/>
      <c r="AX5" s="491"/>
      <c r="AY5" s="446" t="s">
        <v>91</v>
      </c>
      <c r="AZ5" s="447"/>
      <c r="BA5" s="447"/>
      <c r="BB5" s="447"/>
      <c r="BC5" s="447"/>
      <c r="BD5" s="447"/>
      <c r="BE5" s="447"/>
      <c r="BF5" s="447"/>
      <c r="BG5" s="447"/>
      <c r="BH5" s="447"/>
      <c r="BI5" s="447"/>
      <c r="BJ5" s="447"/>
      <c r="BK5" s="447"/>
      <c r="BL5" s="447"/>
      <c r="BM5" s="448"/>
      <c r="BN5" s="432">
        <v>3096558</v>
      </c>
      <c r="BO5" s="433"/>
      <c r="BP5" s="433"/>
      <c r="BQ5" s="433"/>
      <c r="BR5" s="433"/>
      <c r="BS5" s="433"/>
      <c r="BT5" s="433"/>
      <c r="BU5" s="434"/>
      <c r="BV5" s="432">
        <v>2819385</v>
      </c>
      <c r="BW5" s="433"/>
      <c r="BX5" s="433"/>
      <c r="BY5" s="433"/>
      <c r="BZ5" s="433"/>
      <c r="CA5" s="433"/>
      <c r="CB5" s="433"/>
      <c r="CC5" s="434"/>
      <c r="CD5" s="472" t="s">
        <v>92</v>
      </c>
      <c r="CE5" s="392"/>
      <c r="CF5" s="392"/>
      <c r="CG5" s="392"/>
      <c r="CH5" s="392"/>
      <c r="CI5" s="392"/>
      <c r="CJ5" s="392"/>
      <c r="CK5" s="392"/>
      <c r="CL5" s="392"/>
      <c r="CM5" s="392"/>
      <c r="CN5" s="392"/>
      <c r="CO5" s="392"/>
      <c r="CP5" s="392"/>
      <c r="CQ5" s="392"/>
      <c r="CR5" s="392"/>
      <c r="CS5" s="473"/>
      <c r="CT5" s="429">
        <v>96.3</v>
      </c>
      <c r="CU5" s="430"/>
      <c r="CV5" s="430"/>
      <c r="CW5" s="430"/>
      <c r="CX5" s="430"/>
      <c r="CY5" s="430"/>
      <c r="CZ5" s="430"/>
      <c r="DA5" s="431"/>
      <c r="DB5" s="429">
        <v>94.4</v>
      </c>
      <c r="DC5" s="430"/>
      <c r="DD5" s="430"/>
      <c r="DE5" s="430"/>
      <c r="DF5" s="430"/>
      <c r="DG5" s="430"/>
      <c r="DH5" s="430"/>
      <c r="DI5" s="431"/>
    </row>
    <row r="6" spans="1:119" ht="18.75" customHeight="1" x14ac:dyDescent="0.2">
      <c r="A6" s="163"/>
      <c r="B6" s="578" t="s">
        <v>93</v>
      </c>
      <c r="C6" s="419"/>
      <c r="D6" s="419"/>
      <c r="E6" s="579"/>
      <c r="F6" s="579"/>
      <c r="G6" s="579"/>
      <c r="H6" s="579"/>
      <c r="I6" s="579"/>
      <c r="J6" s="579"/>
      <c r="K6" s="579"/>
      <c r="L6" s="579" t="s">
        <v>94</v>
      </c>
      <c r="M6" s="579"/>
      <c r="N6" s="579"/>
      <c r="O6" s="579"/>
      <c r="P6" s="579"/>
      <c r="Q6" s="579"/>
      <c r="R6" s="417"/>
      <c r="S6" s="417"/>
      <c r="T6" s="417"/>
      <c r="U6" s="417"/>
      <c r="V6" s="585"/>
      <c r="W6" s="522" t="s">
        <v>95</v>
      </c>
      <c r="X6" s="418"/>
      <c r="Y6" s="418"/>
      <c r="Z6" s="418"/>
      <c r="AA6" s="418"/>
      <c r="AB6" s="419"/>
      <c r="AC6" s="590" t="s">
        <v>96</v>
      </c>
      <c r="AD6" s="591"/>
      <c r="AE6" s="591"/>
      <c r="AF6" s="591"/>
      <c r="AG6" s="591"/>
      <c r="AH6" s="591"/>
      <c r="AI6" s="591"/>
      <c r="AJ6" s="591"/>
      <c r="AK6" s="591"/>
      <c r="AL6" s="592"/>
      <c r="AM6" s="489" t="s">
        <v>97</v>
      </c>
      <c r="AN6" s="389"/>
      <c r="AO6" s="389"/>
      <c r="AP6" s="389"/>
      <c r="AQ6" s="389"/>
      <c r="AR6" s="389"/>
      <c r="AS6" s="389"/>
      <c r="AT6" s="390"/>
      <c r="AU6" s="490" t="s">
        <v>90</v>
      </c>
      <c r="AV6" s="491"/>
      <c r="AW6" s="491"/>
      <c r="AX6" s="491"/>
      <c r="AY6" s="446" t="s">
        <v>98</v>
      </c>
      <c r="AZ6" s="447"/>
      <c r="BA6" s="447"/>
      <c r="BB6" s="447"/>
      <c r="BC6" s="447"/>
      <c r="BD6" s="447"/>
      <c r="BE6" s="447"/>
      <c r="BF6" s="447"/>
      <c r="BG6" s="447"/>
      <c r="BH6" s="447"/>
      <c r="BI6" s="447"/>
      <c r="BJ6" s="447"/>
      <c r="BK6" s="447"/>
      <c r="BL6" s="447"/>
      <c r="BM6" s="448"/>
      <c r="BN6" s="432">
        <v>115082</v>
      </c>
      <c r="BO6" s="433"/>
      <c r="BP6" s="433"/>
      <c r="BQ6" s="433"/>
      <c r="BR6" s="433"/>
      <c r="BS6" s="433"/>
      <c r="BT6" s="433"/>
      <c r="BU6" s="434"/>
      <c r="BV6" s="432">
        <v>99764</v>
      </c>
      <c r="BW6" s="433"/>
      <c r="BX6" s="433"/>
      <c r="BY6" s="433"/>
      <c r="BZ6" s="433"/>
      <c r="CA6" s="433"/>
      <c r="CB6" s="433"/>
      <c r="CC6" s="434"/>
      <c r="CD6" s="472" t="s">
        <v>99</v>
      </c>
      <c r="CE6" s="392"/>
      <c r="CF6" s="392"/>
      <c r="CG6" s="392"/>
      <c r="CH6" s="392"/>
      <c r="CI6" s="392"/>
      <c r="CJ6" s="392"/>
      <c r="CK6" s="392"/>
      <c r="CL6" s="392"/>
      <c r="CM6" s="392"/>
      <c r="CN6" s="392"/>
      <c r="CO6" s="392"/>
      <c r="CP6" s="392"/>
      <c r="CQ6" s="392"/>
      <c r="CR6" s="392"/>
      <c r="CS6" s="473"/>
      <c r="CT6" s="575">
        <v>96.5</v>
      </c>
      <c r="CU6" s="576"/>
      <c r="CV6" s="576"/>
      <c r="CW6" s="576"/>
      <c r="CX6" s="576"/>
      <c r="CY6" s="576"/>
      <c r="CZ6" s="576"/>
      <c r="DA6" s="577"/>
      <c r="DB6" s="575">
        <v>94.8</v>
      </c>
      <c r="DC6" s="576"/>
      <c r="DD6" s="576"/>
      <c r="DE6" s="576"/>
      <c r="DF6" s="576"/>
      <c r="DG6" s="576"/>
      <c r="DH6" s="576"/>
      <c r="DI6" s="577"/>
    </row>
    <row r="7" spans="1:119" ht="18.75" customHeight="1" x14ac:dyDescent="0.2">
      <c r="A7" s="163"/>
      <c r="B7" s="580"/>
      <c r="C7" s="581"/>
      <c r="D7" s="581"/>
      <c r="E7" s="582"/>
      <c r="F7" s="582"/>
      <c r="G7" s="582"/>
      <c r="H7" s="582"/>
      <c r="I7" s="582"/>
      <c r="J7" s="582"/>
      <c r="K7" s="582"/>
      <c r="L7" s="582"/>
      <c r="M7" s="582"/>
      <c r="N7" s="582"/>
      <c r="O7" s="582"/>
      <c r="P7" s="582"/>
      <c r="Q7" s="582"/>
      <c r="R7" s="586"/>
      <c r="S7" s="586"/>
      <c r="T7" s="586"/>
      <c r="U7" s="586"/>
      <c r="V7" s="587"/>
      <c r="W7" s="573"/>
      <c r="X7" s="383"/>
      <c r="Y7" s="383"/>
      <c r="Z7" s="383"/>
      <c r="AA7" s="383"/>
      <c r="AB7" s="581"/>
      <c r="AC7" s="593"/>
      <c r="AD7" s="384"/>
      <c r="AE7" s="384"/>
      <c r="AF7" s="384"/>
      <c r="AG7" s="384"/>
      <c r="AH7" s="384"/>
      <c r="AI7" s="384"/>
      <c r="AJ7" s="384"/>
      <c r="AK7" s="384"/>
      <c r="AL7" s="594"/>
      <c r="AM7" s="489" t="s">
        <v>100</v>
      </c>
      <c r="AN7" s="389"/>
      <c r="AO7" s="389"/>
      <c r="AP7" s="389"/>
      <c r="AQ7" s="389"/>
      <c r="AR7" s="389"/>
      <c r="AS7" s="389"/>
      <c r="AT7" s="390"/>
      <c r="AU7" s="490" t="s">
        <v>90</v>
      </c>
      <c r="AV7" s="491"/>
      <c r="AW7" s="491"/>
      <c r="AX7" s="491"/>
      <c r="AY7" s="446" t="s">
        <v>101</v>
      </c>
      <c r="AZ7" s="447"/>
      <c r="BA7" s="447"/>
      <c r="BB7" s="447"/>
      <c r="BC7" s="447"/>
      <c r="BD7" s="447"/>
      <c r="BE7" s="447"/>
      <c r="BF7" s="447"/>
      <c r="BG7" s="447"/>
      <c r="BH7" s="447"/>
      <c r="BI7" s="447"/>
      <c r="BJ7" s="447"/>
      <c r="BK7" s="447"/>
      <c r="BL7" s="447"/>
      <c r="BM7" s="448"/>
      <c r="BN7" s="432">
        <v>19768</v>
      </c>
      <c r="BO7" s="433"/>
      <c r="BP7" s="433"/>
      <c r="BQ7" s="433"/>
      <c r="BR7" s="433"/>
      <c r="BS7" s="433"/>
      <c r="BT7" s="433"/>
      <c r="BU7" s="434"/>
      <c r="BV7" s="432">
        <v>19033</v>
      </c>
      <c r="BW7" s="433"/>
      <c r="BX7" s="433"/>
      <c r="BY7" s="433"/>
      <c r="BZ7" s="433"/>
      <c r="CA7" s="433"/>
      <c r="CB7" s="433"/>
      <c r="CC7" s="434"/>
      <c r="CD7" s="472" t="s">
        <v>102</v>
      </c>
      <c r="CE7" s="392"/>
      <c r="CF7" s="392"/>
      <c r="CG7" s="392"/>
      <c r="CH7" s="392"/>
      <c r="CI7" s="392"/>
      <c r="CJ7" s="392"/>
      <c r="CK7" s="392"/>
      <c r="CL7" s="392"/>
      <c r="CM7" s="392"/>
      <c r="CN7" s="392"/>
      <c r="CO7" s="392"/>
      <c r="CP7" s="392"/>
      <c r="CQ7" s="392"/>
      <c r="CR7" s="392"/>
      <c r="CS7" s="473"/>
      <c r="CT7" s="432">
        <v>1924274</v>
      </c>
      <c r="CU7" s="433"/>
      <c r="CV7" s="433"/>
      <c r="CW7" s="433"/>
      <c r="CX7" s="433"/>
      <c r="CY7" s="433"/>
      <c r="CZ7" s="433"/>
      <c r="DA7" s="434"/>
      <c r="DB7" s="432">
        <v>1877549</v>
      </c>
      <c r="DC7" s="433"/>
      <c r="DD7" s="433"/>
      <c r="DE7" s="433"/>
      <c r="DF7" s="433"/>
      <c r="DG7" s="433"/>
      <c r="DH7" s="433"/>
      <c r="DI7" s="434"/>
    </row>
    <row r="8" spans="1:119" ht="18.75" customHeight="1" thickBot="1" x14ac:dyDescent="0.25">
      <c r="A8" s="163"/>
      <c r="B8" s="583"/>
      <c r="C8" s="528"/>
      <c r="D8" s="528"/>
      <c r="E8" s="584"/>
      <c r="F8" s="584"/>
      <c r="G8" s="584"/>
      <c r="H8" s="584"/>
      <c r="I8" s="584"/>
      <c r="J8" s="584"/>
      <c r="K8" s="584"/>
      <c r="L8" s="584"/>
      <c r="M8" s="584"/>
      <c r="N8" s="584"/>
      <c r="O8" s="584"/>
      <c r="P8" s="584"/>
      <c r="Q8" s="584"/>
      <c r="R8" s="588"/>
      <c r="S8" s="588"/>
      <c r="T8" s="588"/>
      <c r="U8" s="588"/>
      <c r="V8" s="589"/>
      <c r="W8" s="503"/>
      <c r="X8" s="504"/>
      <c r="Y8" s="504"/>
      <c r="Z8" s="504"/>
      <c r="AA8" s="504"/>
      <c r="AB8" s="528"/>
      <c r="AC8" s="595"/>
      <c r="AD8" s="596"/>
      <c r="AE8" s="596"/>
      <c r="AF8" s="596"/>
      <c r="AG8" s="596"/>
      <c r="AH8" s="596"/>
      <c r="AI8" s="596"/>
      <c r="AJ8" s="596"/>
      <c r="AK8" s="596"/>
      <c r="AL8" s="597"/>
      <c r="AM8" s="489" t="s">
        <v>103</v>
      </c>
      <c r="AN8" s="389"/>
      <c r="AO8" s="389"/>
      <c r="AP8" s="389"/>
      <c r="AQ8" s="389"/>
      <c r="AR8" s="389"/>
      <c r="AS8" s="389"/>
      <c r="AT8" s="390"/>
      <c r="AU8" s="490" t="s">
        <v>90</v>
      </c>
      <c r="AV8" s="491"/>
      <c r="AW8" s="491"/>
      <c r="AX8" s="491"/>
      <c r="AY8" s="446" t="s">
        <v>104</v>
      </c>
      <c r="AZ8" s="447"/>
      <c r="BA8" s="447"/>
      <c r="BB8" s="447"/>
      <c r="BC8" s="447"/>
      <c r="BD8" s="447"/>
      <c r="BE8" s="447"/>
      <c r="BF8" s="447"/>
      <c r="BG8" s="447"/>
      <c r="BH8" s="447"/>
      <c r="BI8" s="447"/>
      <c r="BJ8" s="447"/>
      <c r="BK8" s="447"/>
      <c r="BL8" s="447"/>
      <c r="BM8" s="448"/>
      <c r="BN8" s="432">
        <v>95314</v>
      </c>
      <c r="BO8" s="433"/>
      <c r="BP8" s="433"/>
      <c r="BQ8" s="433"/>
      <c r="BR8" s="433"/>
      <c r="BS8" s="433"/>
      <c r="BT8" s="433"/>
      <c r="BU8" s="434"/>
      <c r="BV8" s="432">
        <v>80731</v>
      </c>
      <c r="BW8" s="433"/>
      <c r="BX8" s="433"/>
      <c r="BY8" s="433"/>
      <c r="BZ8" s="433"/>
      <c r="CA8" s="433"/>
      <c r="CB8" s="433"/>
      <c r="CC8" s="434"/>
      <c r="CD8" s="472" t="s">
        <v>105</v>
      </c>
      <c r="CE8" s="392"/>
      <c r="CF8" s="392"/>
      <c r="CG8" s="392"/>
      <c r="CH8" s="392"/>
      <c r="CI8" s="392"/>
      <c r="CJ8" s="392"/>
      <c r="CK8" s="392"/>
      <c r="CL8" s="392"/>
      <c r="CM8" s="392"/>
      <c r="CN8" s="392"/>
      <c r="CO8" s="392"/>
      <c r="CP8" s="392"/>
      <c r="CQ8" s="392"/>
      <c r="CR8" s="392"/>
      <c r="CS8" s="473"/>
      <c r="CT8" s="535">
        <v>0.21</v>
      </c>
      <c r="CU8" s="536"/>
      <c r="CV8" s="536"/>
      <c r="CW8" s="536"/>
      <c r="CX8" s="536"/>
      <c r="CY8" s="536"/>
      <c r="CZ8" s="536"/>
      <c r="DA8" s="537"/>
      <c r="DB8" s="535">
        <v>0.22</v>
      </c>
      <c r="DC8" s="536"/>
      <c r="DD8" s="536"/>
      <c r="DE8" s="536"/>
      <c r="DF8" s="536"/>
      <c r="DG8" s="536"/>
      <c r="DH8" s="536"/>
      <c r="DI8" s="537"/>
    </row>
    <row r="9" spans="1:119" ht="18.75" customHeight="1" thickBot="1" x14ac:dyDescent="0.25">
      <c r="A9" s="163"/>
      <c r="B9" s="564" t="s">
        <v>106</v>
      </c>
      <c r="C9" s="565"/>
      <c r="D9" s="565"/>
      <c r="E9" s="565"/>
      <c r="F9" s="565"/>
      <c r="G9" s="565"/>
      <c r="H9" s="565"/>
      <c r="I9" s="565"/>
      <c r="J9" s="565"/>
      <c r="K9" s="483"/>
      <c r="L9" s="566" t="s">
        <v>107</v>
      </c>
      <c r="M9" s="567"/>
      <c r="N9" s="567"/>
      <c r="O9" s="567"/>
      <c r="P9" s="567"/>
      <c r="Q9" s="568"/>
      <c r="R9" s="569">
        <v>3081</v>
      </c>
      <c r="S9" s="570"/>
      <c r="T9" s="570"/>
      <c r="U9" s="570"/>
      <c r="V9" s="571"/>
      <c r="W9" s="501" t="s">
        <v>108</v>
      </c>
      <c r="X9" s="502"/>
      <c r="Y9" s="502"/>
      <c r="Z9" s="502"/>
      <c r="AA9" s="502"/>
      <c r="AB9" s="502"/>
      <c r="AC9" s="502"/>
      <c r="AD9" s="502"/>
      <c r="AE9" s="502"/>
      <c r="AF9" s="502"/>
      <c r="AG9" s="502"/>
      <c r="AH9" s="502"/>
      <c r="AI9" s="502"/>
      <c r="AJ9" s="502"/>
      <c r="AK9" s="502"/>
      <c r="AL9" s="572"/>
      <c r="AM9" s="489" t="s">
        <v>109</v>
      </c>
      <c r="AN9" s="389"/>
      <c r="AO9" s="389"/>
      <c r="AP9" s="389"/>
      <c r="AQ9" s="389"/>
      <c r="AR9" s="389"/>
      <c r="AS9" s="389"/>
      <c r="AT9" s="390"/>
      <c r="AU9" s="490" t="s">
        <v>90</v>
      </c>
      <c r="AV9" s="491"/>
      <c r="AW9" s="491"/>
      <c r="AX9" s="491"/>
      <c r="AY9" s="446" t="s">
        <v>110</v>
      </c>
      <c r="AZ9" s="447"/>
      <c r="BA9" s="447"/>
      <c r="BB9" s="447"/>
      <c r="BC9" s="447"/>
      <c r="BD9" s="447"/>
      <c r="BE9" s="447"/>
      <c r="BF9" s="447"/>
      <c r="BG9" s="447"/>
      <c r="BH9" s="447"/>
      <c r="BI9" s="447"/>
      <c r="BJ9" s="447"/>
      <c r="BK9" s="447"/>
      <c r="BL9" s="447"/>
      <c r="BM9" s="448"/>
      <c r="BN9" s="432">
        <v>14583</v>
      </c>
      <c r="BO9" s="433"/>
      <c r="BP9" s="433"/>
      <c r="BQ9" s="433"/>
      <c r="BR9" s="433"/>
      <c r="BS9" s="433"/>
      <c r="BT9" s="433"/>
      <c r="BU9" s="434"/>
      <c r="BV9" s="432">
        <v>-12140</v>
      </c>
      <c r="BW9" s="433"/>
      <c r="BX9" s="433"/>
      <c r="BY9" s="433"/>
      <c r="BZ9" s="433"/>
      <c r="CA9" s="433"/>
      <c r="CB9" s="433"/>
      <c r="CC9" s="434"/>
      <c r="CD9" s="472" t="s">
        <v>111</v>
      </c>
      <c r="CE9" s="392"/>
      <c r="CF9" s="392"/>
      <c r="CG9" s="392"/>
      <c r="CH9" s="392"/>
      <c r="CI9" s="392"/>
      <c r="CJ9" s="392"/>
      <c r="CK9" s="392"/>
      <c r="CL9" s="392"/>
      <c r="CM9" s="392"/>
      <c r="CN9" s="392"/>
      <c r="CO9" s="392"/>
      <c r="CP9" s="392"/>
      <c r="CQ9" s="392"/>
      <c r="CR9" s="392"/>
      <c r="CS9" s="473"/>
      <c r="CT9" s="429">
        <v>16.899999999999999</v>
      </c>
      <c r="CU9" s="430"/>
      <c r="CV9" s="430"/>
      <c r="CW9" s="430"/>
      <c r="CX9" s="430"/>
      <c r="CY9" s="430"/>
      <c r="CZ9" s="430"/>
      <c r="DA9" s="431"/>
      <c r="DB9" s="429">
        <v>17.5</v>
      </c>
      <c r="DC9" s="430"/>
      <c r="DD9" s="430"/>
      <c r="DE9" s="430"/>
      <c r="DF9" s="430"/>
      <c r="DG9" s="430"/>
      <c r="DH9" s="430"/>
      <c r="DI9" s="431"/>
    </row>
    <row r="10" spans="1:119" ht="18.75" customHeight="1" thickBot="1" x14ac:dyDescent="0.25">
      <c r="A10" s="163"/>
      <c r="B10" s="564"/>
      <c r="C10" s="565"/>
      <c r="D10" s="565"/>
      <c r="E10" s="565"/>
      <c r="F10" s="565"/>
      <c r="G10" s="565"/>
      <c r="H10" s="565"/>
      <c r="I10" s="565"/>
      <c r="J10" s="565"/>
      <c r="K10" s="483"/>
      <c r="L10" s="388" t="s">
        <v>112</v>
      </c>
      <c r="M10" s="389"/>
      <c r="N10" s="389"/>
      <c r="O10" s="389"/>
      <c r="P10" s="389"/>
      <c r="Q10" s="390"/>
      <c r="R10" s="385">
        <v>3206</v>
      </c>
      <c r="S10" s="386"/>
      <c r="T10" s="386"/>
      <c r="U10" s="386"/>
      <c r="V10" s="445"/>
      <c r="W10" s="573"/>
      <c r="X10" s="383"/>
      <c r="Y10" s="383"/>
      <c r="Z10" s="383"/>
      <c r="AA10" s="383"/>
      <c r="AB10" s="383"/>
      <c r="AC10" s="383"/>
      <c r="AD10" s="383"/>
      <c r="AE10" s="383"/>
      <c r="AF10" s="383"/>
      <c r="AG10" s="383"/>
      <c r="AH10" s="383"/>
      <c r="AI10" s="383"/>
      <c r="AJ10" s="383"/>
      <c r="AK10" s="383"/>
      <c r="AL10" s="574"/>
      <c r="AM10" s="489" t="s">
        <v>113</v>
      </c>
      <c r="AN10" s="389"/>
      <c r="AO10" s="389"/>
      <c r="AP10" s="389"/>
      <c r="AQ10" s="389"/>
      <c r="AR10" s="389"/>
      <c r="AS10" s="389"/>
      <c r="AT10" s="390"/>
      <c r="AU10" s="490" t="s">
        <v>90</v>
      </c>
      <c r="AV10" s="491"/>
      <c r="AW10" s="491"/>
      <c r="AX10" s="491"/>
      <c r="AY10" s="446" t="s">
        <v>114</v>
      </c>
      <c r="AZ10" s="447"/>
      <c r="BA10" s="447"/>
      <c r="BB10" s="447"/>
      <c r="BC10" s="447"/>
      <c r="BD10" s="447"/>
      <c r="BE10" s="447"/>
      <c r="BF10" s="447"/>
      <c r="BG10" s="447"/>
      <c r="BH10" s="447"/>
      <c r="BI10" s="447"/>
      <c r="BJ10" s="447"/>
      <c r="BK10" s="447"/>
      <c r="BL10" s="447"/>
      <c r="BM10" s="448"/>
      <c r="BN10" s="432">
        <v>41021</v>
      </c>
      <c r="BO10" s="433"/>
      <c r="BP10" s="433"/>
      <c r="BQ10" s="433"/>
      <c r="BR10" s="433"/>
      <c r="BS10" s="433"/>
      <c r="BT10" s="433"/>
      <c r="BU10" s="434"/>
      <c r="BV10" s="432">
        <v>47022</v>
      </c>
      <c r="BW10" s="433"/>
      <c r="BX10" s="433"/>
      <c r="BY10" s="433"/>
      <c r="BZ10" s="433"/>
      <c r="CA10" s="433"/>
      <c r="CB10" s="433"/>
      <c r="CC10" s="434"/>
      <c r="CD10" s="169" t="s">
        <v>115</v>
      </c>
      <c r="CE10" s="170"/>
      <c r="CF10" s="170"/>
      <c r="CG10" s="170"/>
      <c r="CH10" s="170"/>
      <c r="CI10" s="170"/>
      <c r="CJ10" s="170"/>
      <c r="CK10" s="170"/>
      <c r="CL10" s="170"/>
      <c r="CM10" s="170"/>
      <c r="CN10" s="170"/>
      <c r="CO10" s="170"/>
      <c r="CP10" s="170"/>
      <c r="CQ10" s="170"/>
      <c r="CR10" s="170"/>
      <c r="CS10" s="171"/>
      <c r="CT10" s="175"/>
      <c r="CU10" s="176"/>
      <c r="CV10" s="176"/>
      <c r="CW10" s="176"/>
      <c r="CX10" s="176"/>
      <c r="CY10" s="176"/>
      <c r="CZ10" s="176"/>
      <c r="DA10" s="177"/>
      <c r="DB10" s="175"/>
      <c r="DC10" s="176"/>
      <c r="DD10" s="176"/>
      <c r="DE10" s="176"/>
      <c r="DF10" s="176"/>
      <c r="DG10" s="176"/>
      <c r="DH10" s="176"/>
      <c r="DI10" s="177"/>
    </row>
    <row r="11" spans="1:119" ht="18.75" customHeight="1" thickBot="1" x14ac:dyDescent="0.25">
      <c r="A11" s="163"/>
      <c r="B11" s="564"/>
      <c r="C11" s="565"/>
      <c r="D11" s="565"/>
      <c r="E11" s="565"/>
      <c r="F11" s="565"/>
      <c r="G11" s="565"/>
      <c r="H11" s="565"/>
      <c r="I11" s="565"/>
      <c r="J11" s="565"/>
      <c r="K11" s="483"/>
      <c r="L11" s="393" t="s">
        <v>116</v>
      </c>
      <c r="M11" s="394"/>
      <c r="N11" s="394"/>
      <c r="O11" s="394"/>
      <c r="P11" s="394"/>
      <c r="Q11" s="395"/>
      <c r="R11" s="561" t="s">
        <v>117</v>
      </c>
      <c r="S11" s="562"/>
      <c r="T11" s="562"/>
      <c r="U11" s="562"/>
      <c r="V11" s="563"/>
      <c r="W11" s="573"/>
      <c r="X11" s="383"/>
      <c r="Y11" s="383"/>
      <c r="Z11" s="383"/>
      <c r="AA11" s="383"/>
      <c r="AB11" s="383"/>
      <c r="AC11" s="383"/>
      <c r="AD11" s="383"/>
      <c r="AE11" s="383"/>
      <c r="AF11" s="383"/>
      <c r="AG11" s="383"/>
      <c r="AH11" s="383"/>
      <c r="AI11" s="383"/>
      <c r="AJ11" s="383"/>
      <c r="AK11" s="383"/>
      <c r="AL11" s="574"/>
      <c r="AM11" s="489" t="s">
        <v>118</v>
      </c>
      <c r="AN11" s="389"/>
      <c r="AO11" s="389"/>
      <c r="AP11" s="389"/>
      <c r="AQ11" s="389"/>
      <c r="AR11" s="389"/>
      <c r="AS11" s="389"/>
      <c r="AT11" s="390"/>
      <c r="AU11" s="490" t="s">
        <v>90</v>
      </c>
      <c r="AV11" s="491"/>
      <c r="AW11" s="491"/>
      <c r="AX11" s="491"/>
      <c r="AY11" s="446" t="s">
        <v>119</v>
      </c>
      <c r="AZ11" s="447"/>
      <c r="BA11" s="447"/>
      <c r="BB11" s="447"/>
      <c r="BC11" s="447"/>
      <c r="BD11" s="447"/>
      <c r="BE11" s="447"/>
      <c r="BF11" s="447"/>
      <c r="BG11" s="447"/>
      <c r="BH11" s="447"/>
      <c r="BI11" s="447"/>
      <c r="BJ11" s="447"/>
      <c r="BK11" s="447"/>
      <c r="BL11" s="447"/>
      <c r="BM11" s="448"/>
      <c r="BN11" s="432">
        <v>0</v>
      </c>
      <c r="BO11" s="433"/>
      <c r="BP11" s="433"/>
      <c r="BQ11" s="433"/>
      <c r="BR11" s="433"/>
      <c r="BS11" s="433"/>
      <c r="BT11" s="433"/>
      <c r="BU11" s="434"/>
      <c r="BV11" s="432">
        <v>0</v>
      </c>
      <c r="BW11" s="433"/>
      <c r="BX11" s="433"/>
      <c r="BY11" s="433"/>
      <c r="BZ11" s="433"/>
      <c r="CA11" s="433"/>
      <c r="CB11" s="433"/>
      <c r="CC11" s="434"/>
      <c r="CD11" s="472" t="s">
        <v>120</v>
      </c>
      <c r="CE11" s="392"/>
      <c r="CF11" s="392"/>
      <c r="CG11" s="392"/>
      <c r="CH11" s="392"/>
      <c r="CI11" s="392"/>
      <c r="CJ11" s="392"/>
      <c r="CK11" s="392"/>
      <c r="CL11" s="392"/>
      <c r="CM11" s="392"/>
      <c r="CN11" s="392"/>
      <c r="CO11" s="392"/>
      <c r="CP11" s="392"/>
      <c r="CQ11" s="392"/>
      <c r="CR11" s="392"/>
      <c r="CS11" s="473"/>
      <c r="CT11" s="535" t="s">
        <v>121</v>
      </c>
      <c r="CU11" s="536"/>
      <c r="CV11" s="536"/>
      <c r="CW11" s="536"/>
      <c r="CX11" s="536"/>
      <c r="CY11" s="536"/>
      <c r="CZ11" s="536"/>
      <c r="DA11" s="537"/>
      <c r="DB11" s="535" t="s">
        <v>121</v>
      </c>
      <c r="DC11" s="536"/>
      <c r="DD11" s="536"/>
      <c r="DE11" s="536"/>
      <c r="DF11" s="536"/>
      <c r="DG11" s="536"/>
      <c r="DH11" s="536"/>
      <c r="DI11" s="537"/>
    </row>
    <row r="12" spans="1:119" ht="18.75" customHeight="1" x14ac:dyDescent="0.2">
      <c r="A12" s="163"/>
      <c r="B12" s="538" t="s">
        <v>122</v>
      </c>
      <c r="C12" s="539"/>
      <c r="D12" s="539"/>
      <c r="E12" s="539"/>
      <c r="F12" s="539"/>
      <c r="G12" s="539"/>
      <c r="H12" s="539"/>
      <c r="I12" s="539"/>
      <c r="J12" s="539"/>
      <c r="K12" s="540"/>
      <c r="L12" s="547" t="s">
        <v>123</v>
      </c>
      <c r="M12" s="548"/>
      <c r="N12" s="548"/>
      <c r="O12" s="548"/>
      <c r="P12" s="548"/>
      <c r="Q12" s="549"/>
      <c r="R12" s="550">
        <v>2980</v>
      </c>
      <c r="S12" s="551"/>
      <c r="T12" s="551"/>
      <c r="U12" s="551"/>
      <c r="V12" s="552"/>
      <c r="W12" s="553" t="s">
        <v>1</v>
      </c>
      <c r="X12" s="491"/>
      <c r="Y12" s="491"/>
      <c r="Z12" s="491"/>
      <c r="AA12" s="491"/>
      <c r="AB12" s="554"/>
      <c r="AC12" s="555" t="s">
        <v>124</v>
      </c>
      <c r="AD12" s="556"/>
      <c r="AE12" s="556"/>
      <c r="AF12" s="556"/>
      <c r="AG12" s="557"/>
      <c r="AH12" s="555" t="s">
        <v>125</v>
      </c>
      <c r="AI12" s="556"/>
      <c r="AJ12" s="556"/>
      <c r="AK12" s="556"/>
      <c r="AL12" s="558"/>
      <c r="AM12" s="489" t="s">
        <v>126</v>
      </c>
      <c r="AN12" s="389"/>
      <c r="AO12" s="389"/>
      <c r="AP12" s="389"/>
      <c r="AQ12" s="389"/>
      <c r="AR12" s="389"/>
      <c r="AS12" s="389"/>
      <c r="AT12" s="390"/>
      <c r="AU12" s="490" t="s">
        <v>90</v>
      </c>
      <c r="AV12" s="491"/>
      <c r="AW12" s="491"/>
      <c r="AX12" s="491"/>
      <c r="AY12" s="446" t="s">
        <v>127</v>
      </c>
      <c r="AZ12" s="447"/>
      <c r="BA12" s="447"/>
      <c r="BB12" s="447"/>
      <c r="BC12" s="447"/>
      <c r="BD12" s="447"/>
      <c r="BE12" s="447"/>
      <c r="BF12" s="447"/>
      <c r="BG12" s="447"/>
      <c r="BH12" s="447"/>
      <c r="BI12" s="447"/>
      <c r="BJ12" s="447"/>
      <c r="BK12" s="447"/>
      <c r="BL12" s="447"/>
      <c r="BM12" s="448"/>
      <c r="BN12" s="432">
        <v>184000</v>
      </c>
      <c r="BO12" s="433"/>
      <c r="BP12" s="433"/>
      <c r="BQ12" s="433"/>
      <c r="BR12" s="433"/>
      <c r="BS12" s="433"/>
      <c r="BT12" s="433"/>
      <c r="BU12" s="434"/>
      <c r="BV12" s="432">
        <v>126000</v>
      </c>
      <c r="BW12" s="433"/>
      <c r="BX12" s="433"/>
      <c r="BY12" s="433"/>
      <c r="BZ12" s="433"/>
      <c r="CA12" s="433"/>
      <c r="CB12" s="433"/>
      <c r="CC12" s="434"/>
      <c r="CD12" s="472" t="s">
        <v>128</v>
      </c>
      <c r="CE12" s="392"/>
      <c r="CF12" s="392"/>
      <c r="CG12" s="392"/>
      <c r="CH12" s="392"/>
      <c r="CI12" s="392"/>
      <c r="CJ12" s="392"/>
      <c r="CK12" s="392"/>
      <c r="CL12" s="392"/>
      <c r="CM12" s="392"/>
      <c r="CN12" s="392"/>
      <c r="CO12" s="392"/>
      <c r="CP12" s="392"/>
      <c r="CQ12" s="392"/>
      <c r="CR12" s="392"/>
      <c r="CS12" s="473"/>
      <c r="CT12" s="535" t="s">
        <v>121</v>
      </c>
      <c r="CU12" s="536"/>
      <c r="CV12" s="536"/>
      <c r="CW12" s="536"/>
      <c r="CX12" s="536"/>
      <c r="CY12" s="536"/>
      <c r="CZ12" s="536"/>
      <c r="DA12" s="537"/>
      <c r="DB12" s="535" t="s">
        <v>121</v>
      </c>
      <c r="DC12" s="536"/>
      <c r="DD12" s="536"/>
      <c r="DE12" s="536"/>
      <c r="DF12" s="536"/>
      <c r="DG12" s="536"/>
      <c r="DH12" s="536"/>
      <c r="DI12" s="537"/>
    </row>
    <row r="13" spans="1:119" ht="18.75" customHeight="1" x14ac:dyDescent="0.2">
      <c r="A13" s="163"/>
      <c r="B13" s="541"/>
      <c r="C13" s="542"/>
      <c r="D13" s="542"/>
      <c r="E13" s="542"/>
      <c r="F13" s="542"/>
      <c r="G13" s="542"/>
      <c r="H13" s="542"/>
      <c r="I13" s="542"/>
      <c r="J13" s="542"/>
      <c r="K13" s="543"/>
      <c r="L13" s="178"/>
      <c r="M13" s="516" t="s">
        <v>129</v>
      </c>
      <c r="N13" s="517"/>
      <c r="O13" s="517"/>
      <c r="P13" s="517"/>
      <c r="Q13" s="518"/>
      <c r="R13" s="519">
        <v>2970</v>
      </c>
      <c r="S13" s="520"/>
      <c r="T13" s="520"/>
      <c r="U13" s="520"/>
      <c r="V13" s="521"/>
      <c r="W13" s="522" t="s">
        <v>130</v>
      </c>
      <c r="X13" s="418"/>
      <c r="Y13" s="418"/>
      <c r="Z13" s="418"/>
      <c r="AA13" s="418"/>
      <c r="AB13" s="419"/>
      <c r="AC13" s="385">
        <v>361</v>
      </c>
      <c r="AD13" s="386"/>
      <c r="AE13" s="386"/>
      <c r="AF13" s="386"/>
      <c r="AG13" s="387"/>
      <c r="AH13" s="385">
        <v>444</v>
      </c>
      <c r="AI13" s="386"/>
      <c r="AJ13" s="386"/>
      <c r="AK13" s="386"/>
      <c r="AL13" s="445"/>
      <c r="AM13" s="489" t="s">
        <v>131</v>
      </c>
      <c r="AN13" s="389"/>
      <c r="AO13" s="389"/>
      <c r="AP13" s="389"/>
      <c r="AQ13" s="389"/>
      <c r="AR13" s="389"/>
      <c r="AS13" s="389"/>
      <c r="AT13" s="390"/>
      <c r="AU13" s="490" t="s">
        <v>132</v>
      </c>
      <c r="AV13" s="491"/>
      <c r="AW13" s="491"/>
      <c r="AX13" s="491"/>
      <c r="AY13" s="446" t="s">
        <v>133</v>
      </c>
      <c r="AZ13" s="447"/>
      <c r="BA13" s="447"/>
      <c r="BB13" s="447"/>
      <c r="BC13" s="447"/>
      <c r="BD13" s="447"/>
      <c r="BE13" s="447"/>
      <c r="BF13" s="447"/>
      <c r="BG13" s="447"/>
      <c r="BH13" s="447"/>
      <c r="BI13" s="447"/>
      <c r="BJ13" s="447"/>
      <c r="BK13" s="447"/>
      <c r="BL13" s="447"/>
      <c r="BM13" s="448"/>
      <c r="BN13" s="432">
        <v>-128396</v>
      </c>
      <c r="BO13" s="433"/>
      <c r="BP13" s="433"/>
      <c r="BQ13" s="433"/>
      <c r="BR13" s="433"/>
      <c r="BS13" s="433"/>
      <c r="BT13" s="433"/>
      <c r="BU13" s="434"/>
      <c r="BV13" s="432">
        <v>-91118</v>
      </c>
      <c r="BW13" s="433"/>
      <c r="BX13" s="433"/>
      <c r="BY13" s="433"/>
      <c r="BZ13" s="433"/>
      <c r="CA13" s="433"/>
      <c r="CB13" s="433"/>
      <c r="CC13" s="434"/>
      <c r="CD13" s="472" t="s">
        <v>134</v>
      </c>
      <c r="CE13" s="392"/>
      <c r="CF13" s="392"/>
      <c r="CG13" s="392"/>
      <c r="CH13" s="392"/>
      <c r="CI13" s="392"/>
      <c r="CJ13" s="392"/>
      <c r="CK13" s="392"/>
      <c r="CL13" s="392"/>
      <c r="CM13" s="392"/>
      <c r="CN13" s="392"/>
      <c r="CO13" s="392"/>
      <c r="CP13" s="392"/>
      <c r="CQ13" s="392"/>
      <c r="CR13" s="392"/>
      <c r="CS13" s="473"/>
      <c r="CT13" s="429">
        <v>11.5</v>
      </c>
      <c r="CU13" s="430"/>
      <c r="CV13" s="430"/>
      <c r="CW13" s="430"/>
      <c r="CX13" s="430"/>
      <c r="CY13" s="430"/>
      <c r="CZ13" s="430"/>
      <c r="DA13" s="431"/>
      <c r="DB13" s="429">
        <v>11.9</v>
      </c>
      <c r="DC13" s="430"/>
      <c r="DD13" s="430"/>
      <c r="DE13" s="430"/>
      <c r="DF13" s="430"/>
      <c r="DG13" s="430"/>
      <c r="DH13" s="430"/>
      <c r="DI13" s="431"/>
    </row>
    <row r="14" spans="1:119" ht="18.75" customHeight="1" thickBot="1" x14ac:dyDescent="0.25">
      <c r="A14" s="163"/>
      <c r="B14" s="541"/>
      <c r="C14" s="542"/>
      <c r="D14" s="542"/>
      <c r="E14" s="542"/>
      <c r="F14" s="542"/>
      <c r="G14" s="542"/>
      <c r="H14" s="542"/>
      <c r="I14" s="542"/>
      <c r="J14" s="542"/>
      <c r="K14" s="543"/>
      <c r="L14" s="506" t="s">
        <v>135</v>
      </c>
      <c r="M14" s="559"/>
      <c r="N14" s="559"/>
      <c r="O14" s="559"/>
      <c r="P14" s="559"/>
      <c r="Q14" s="560"/>
      <c r="R14" s="519">
        <v>3050</v>
      </c>
      <c r="S14" s="520"/>
      <c r="T14" s="520"/>
      <c r="U14" s="520"/>
      <c r="V14" s="521"/>
      <c r="W14" s="523"/>
      <c r="X14" s="421"/>
      <c r="Y14" s="421"/>
      <c r="Z14" s="421"/>
      <c r="AA14" s="421"/>
      <c r="AB14" s="422"/>
      <c r="AC14" s="512">
        <v>22.2</v>
      </c>
      <c r="AD14" s="513"/>
      <c r="AE14" s="513"/>
      <c r="AF14" s="513"/>
      <c r="AG14" s="514"/>
      <c r="AH14" s="512">
        <v>25.4</v>
      </c>
      <c r="AI14" s="513"/>
      <c r="AJ14" s="513"/>
      <c r="AK14" s="513"/>
      <c r="AL14" s="515"/>
      <c r="AM14" s="489"/>
      <c r="AN14" s="389"/>
      <c r="AO14" s="389"/>
      <c r="AP14" s="389"/>
      <c r="AQ14" s="389"/>
      <c r="AR14" s="389"/>
      <c r="AS14" s="389"/>
      <c r="AT14" s="390"/>
      <c r="AU14" s="490"/>
      <c r="AV14" s="491"/>
      <c r="AW14" s="491"/>
      <c r="AX14" s="491"/>
      <c r="AY14" s="446"/>
      <c r="AZ14" s="447"/>
      <c r="BA14" s="447"/>
      <c r="BB14" s="447"/>
      <c r="BC14" s="447"/>
      <c r="BD14" s="447"/>
      <c r="BE14" s="447"/>
      <c r="BF14" s="447"/>
      <c r="BG14" s="447"/>
      <c r="BH14" s="447"/>
      <c r="BI14" s="447"/>
      <c r="BJ14" s="447"/>
      <c r="BK14" s="447"/>
      <c r="BL14" s="447"/>
      <c r="BM14" s="448"/>
      <c r="BN14" s="432"/>
      <c r="BO14" s="433"/>
      <c r="BP14" s="433"/>
      <c r="BQ14" s="433"/>
      <c r="BR14" s="433"/>
      <c r="BS14" s="433"/>
      <c r="BT14" s="433"/>
      <c r="BU14" s="434"/>
      <c r="BV14" s="432"/>
      <c r="BW14" s="433"/>
      <c r="BX14" s="433"/>
      <c r="BY14" s="433"/>
      <c r="BZ14" s="433"/>
      <c r="CA14" s="433"/>
      <c r="CB14" s="433"/>
      <c r="CC14" s="434"/>
      <c r="CD14" s="469" t="s">
        <v>136</v>
      </c>
      <c r="CE14" s="470"/>
      <c r="CF14" s="470"/>
      <c r="CG14" s="470"/>
      <c r="CH14" s="470"/>
      <c r="CI14" s="470"/>
      <c r="CJ14" s="470"/>
      <c r="CK14" s="470"/>
      <c r="CL14" s="470"/>
      <c r="CM14" s="470"/>
      <c r="CN14" s="470"/>
      <c r="CO14" s="470"/>
      <c r="CP14" s="470"/>
      <c r="CQ14" s="470"/>
      <c r="CR14" s="470"/>
      <c r="CS14" s="471"/>
      <c r="CT14" s="529" t="s">
        <v>121</v>
      </c>
      <c r="CU14" s="530"/>
      <c r="CV14" s="530"/>
      <c r="CW14" s="530"/>
      <c r="CX14" s="530"/>
      <c r="CY14" s="530"/>
      <c r="CZ14" s="530"/>
      <c r="DA14" s="531"/>
      <c r="DB14" s="529" t="s">
        <v>121</v>
      </c>
      <c r="DC14" s="530"/>
      <c r="DD14" s="530"/>
      <c r="DE14" s="530"/>
      <c r="DF14" s="530"/>
      <c r="DG14" s="530"/>
      <c r="DH14" s="530"/>
      <c r="DI14" s="531"/>
    </row>
    <row r="15" spans="1:119" ht="18.75" customHeight="1" x14ac:dyDescent="0.2">
      <c r="A15" s="163"/>
      <c r="B15" s="541"/>
      <c r="C15" s="542"/>
      <c r="D15" s="542"/>
      <c r="E15" s="542"/>
      <c r="F15" s="542"/>
      <c r="G15" s="542"/>
      <c r="H15" s="542"/>
      <c r="I15" s="542"/>
      <c r="J15" s="542"/>
      <c r="K15" s="543"/>
      <c r="L15" s="178"/>
      <c r="M15" s="516" t="s">
        <v>129</v>
      </c>
      <c r="N15" s="517"/>
      <c r="O15" s="517"/>
      <c r="P15" s="517"/>
      <c r="Q15" s="518"/>
      <c r="R15" s="519">
        <v>3042</v>
      </c>
      <c r="S15" s="520"/>
      <c r="T15" s="520"/>
      <c r="U15" s="520"/>
      <c r="V15" s="521"/>
      <c r="W15" s="522" t="s">
        <v>137</v>
      </c>
      <c r="X15" s="418"/>
      <c r="Y15" s="418"/>
      <c r="Z15" s="418"/>
      <c r="AA15" s="418"/>
      <c r="AB15" s="419"/>
      <c r="AC15" s="385">
        <v>401</v>
      </c>
      <c r="AD15" s="386"/>
      <c r="AE15" s="386"/>
      <c r="AF15" s="386"/>
      <c r="AG15" s="387"/>
      <c r="AH15" s="385">
        <v>419</v>
      </c>
      <c r="AI15" s="386"/>
      <c r="AJ15" s="386"/>
      <c r="AK15" s="386"/>
      <c r="AL15" s="445"/>
      <c r="AM15" s="489"/>
      <c r="AN15" s="389"/>
      <c r="AO15" s="389"/>
      <c r="AP15" s="389"/>
      <c r="AQ15" s="389"/>
      <c r="AR15" s="389"/>
      <c r="AS15" s="389"/>
      <c r="AT15" s="390"/>
      <c r="AU15" s="490"/>
      <c r="AV15" s="491"/>
      <c r="AW15" s="491"/>
      <c r="AX15" s="491"/>
      <c r="AY15" s="458" t="s">
        <v>138</v>
      </c>
      <c r="AZ15" s="459"/>
      <c r="BA15" s="459"/>
      <c r="BB15" s="459"/>
      <c r="BC15" s="459"/>
      <c r="BD15" s="459"/>
      <c r="BE15" s="459"/>
      <c r="BF15" s="459"/>
      <c r="BG15" s="459"/>
      <c r="BH15" s="459"/>
      <c r="BI15" s="459"/>
      <c r="BJ15" s="459"/>
      <c r="BK15" s="459"/>
      <c r="BL15" s="459"/>
      <c r="BM15" s="460"/>
      <c r="BN15" s="461">
        <v>377010</v>
      </c>
      <c r="BO15" s="462"/>
      <c r="BP15" s="462"/>
      <c r="BQ15" s="462"/>
      <c r="BR15" s="462"/>
      <c r="BS15" s="462"/>
      <c r="BT15" s="462"/>
      <c r="BU15" s="463"/>
      <c r="BV15" s="461">
        <v>384920</v>
      </c>
      <c r="BW15" s="462"/>
      <c r="BX15" s="462"/>
      <c r="BY15" s="462"/>
      <c r="BZ15" s="462"/>
      <c r="CA15" s="462"/>
      <c r="CB15" s="462"/>
      <c r="CC15" s="463"/>
      <c r="CD15" s="532" t="s">
        <v>139</v>
      </c>
      <c r="CE15" s="533"/>
      <c r="CF15" s="533"/>
      <c r="CG15" s="533"/>
      <c r="CH15" s="533"/>
      <c r="CI15" s="533"/>
      <c r="CJ15" s="533"/>
      <c r="CK15" s="533"/>
      <c r="CL15" s="533"/>
      <c r="CM15" s="533"/>
      <c r="CN15" s="533"/>
      <c r="CO15" s="533"/>
      <c r="CP15" s="533"/>
      <c r="CQ15" s="533"/>
      <c r="CR15" s="533"/>
      <c r="CS15" s="534"/>
      <c r="CT15" s="179"/>
      <c r="CU15" s="180"/>
      <c r="CV15" s="180"/>
      <c r="CW15" s="180"/>
      <c r="CX15" s="180"/>
      <c r="CY15" s="180"/>
      <c r="CZ15" s="180"/>
      <c r="DA15" s="181"/>
      <c r="DB15" s="179"/>
      <c r="DC15" s="180"/>
      <c r="DD15" s="180"/>
      <c r="DE15" s="180"/>
      <c r="DF15" s="180"/>
      <c r="DG15" s="180"/>
      <c r="DH15" s="180"/>
      <c r="DI15" s="181"/>
    </row>
    <row r="16" spans="1:119" ht="18.75" customHeight="1" x14ac:dyDescent="0.2">
      <c r="A16" s="163"/>
      <c r="B16" s="541"/>
      <c r="C16" s="542"/>
      <c r="D16" s="542"/>
      <c r="E16" s="542"/>
      <c r="F16" s="542"/>
      <c r="G16" s="542"/>
      <c r="H16" s="542"/>
      <c r="I16" s="542"/>
      <c r="J16" s="542"/>
      <c r="K16" s="543"/>
      <c r="L16" s="506" t="s">
        <v>140</v>
      </c>
      <c r="M16" s="507"/>
      <c r="N16" s="507"/>
      <c r="O16" s="507"/>
      <c r="P16" s="507"/>
      <c r="Q16" s="508"/>
      <c r="R16" s="509" t="s">
        <v>141</v>
      </c>
      <c r="S16" s="510"/>
      <c r="T16" s="510"/>
      <c r="U16" s="510"/>
      <c r="V16" s="511"/>
      <c r="W16" s="523"/>
      <c r="X16" s="421"/>
      <c r="Y16" s="421"/>
      <c r="Z16" s="421"/>
      <c r="AA16" s="421"/>
      <c r="AB16" s="422"/>
      <c r="AC16" s="512">
        <v>24.6</v>
      </c>
      <c r="AD16" s="513"/>
      <c r="AE16" s="513"/>
      <c r="AF16" s="513"/>
      <c r="AG16" s="514"/>
      <c r="AH16" s="512">
        <v>24</v>
      </c>
      <c r="AI16" s="513"/>
      <c r="AJ16" s="513"/>
      <c r="AK16" s="513"/>
      <c r="AL16" s="515"/>
      <c r="AM16" s="489"/>
      <c r="AN16" s="389"/>
      <c r="AO16" s="389"/>
      <c r="AP16" s="389"/>
      <c r="AQ16" s="389"/>
      <c r="AR16" s="389"/>
      <c r="AS16" s="389"/>
      <c r="AT16" s="390"/>
      <c r="AU16" s="490"/>
      <c r="AV16" s="491"/>
      <c r="AW16" s="491"/>
      <c r="AX16" s="491"/>
      <c r="AY16" s="446" t="s">
        <v>142</v>
      </c>
      <c r="AZ16" s="447"/>
      <c r="BA16" s="447"/>
      <c r="BB16" s="447"/>
      <c r="BC16" s="447"/>
      <c r="BD16" s="447"/>
      <c r="BE16" s="447"/>
      <c r="BF16" s="447"/>
      <c r="BG16" s="447"/>
      <c r="BH16" s="447"/>
      <c r="BI16" s="447"/>
      <c r="BJ16" s="447"/>
      <c r="BK16" s="447"/>
      <c r="BL16" s="447"/>
      <c r="BM16" s="448"/>
      <c r="BN16" s="432">
        <v>1830181</v>
      </c>
      <c r="BO16" s="433"/>
      <c r="BP16" s="433"/>
      <c r="BQ16" s="433"/>
      <c r="BR16" s="433"/>
      <c r="BS16" s="433"/>
      <c r="BT16" s="433"/>
      <c r="BU16" s="434"/>
      <c r="BV16" s="432">
        <v>1774093</v>
      </c>
      <c r="BW16" s="433"/>
      <c r="BX16" s="433"/>
      <c r="BY16" s="433"/>
      <c r="BZ16" s="433"/>
      <c r="CA16" s="433"/>
      <c r="CB16" s="433"/>
      <c r="CC16" s="434"/>
      <c r="CD16" s="172"/>
      <c r="CE16" s="464"/>
      <c r="CF16" s="464"/>
      <c r="CG16" s="464"/>
      <c r="CH16" s="464"/>
      <c r="CI16" s="464"/>
      <c r="CJ16" s="464"/>
      <c r="CK16" s="464"/>
      <c r="CL16" s="464"/>
      <c r="CM16" s="464"/>
      <c r="CN16" s="464"/>
      <c r="CO16" s="464"/>
      <c r="CP16" s="464"/>
      <c r="CQ16" s="464"/>
      <c r="CR16" s="464"/>
      <c r="CS16" s="465"/>
      <c r="CT16" s="429"/>
      <c r="CU16" s="430"/>
      <c r="CV16" s="430"/>
      <c r="CW16" s="430"/>
      <c r="CX16" s="430"/>
      <c r="CY16" s="430"/>
      <c r="CZ16" s="430"/>
      <c r="DA16" s="431"/>
      <c r="DB16" s="429"/>
      <c r="DC16" s="430"/>
      <c r="DD16" s="430"/>
      <c r="DE16" s="430"/>
      <c r="DF16" s="430"/>
      <c r="DG16" s="430"/>
      <c r="DH16" s="430"/>
      <c r="DI16" s="431"/>
    </row>
    <row r="17" spans="1:113" ht="18.75" customHeight="1" thickBot="1" x14ac:dyDescent="0.25">
      <c r="A17" s="163"/>
      <c r="B17" s="544"/>
      <c r="C17" s="545"/>
      <c r="D17" s="545"/>
      <c r="E17" s="545"/>
      <c r="F17" s="545"/>
      <c r="G17" s="545"/>
      <c r="H17" s="545"/>
      <c r="I17" s="545"/>
      <c r="J17" s="545"/>
      <c r="K17" s="546"/>
      <c r="L17" s="182"/>
      <c r="M17" s="525" t="s">
        <v>143</v>
      </c>
      <c r="N17" s="526"/>
      <c r="O17" s="526"/>
      <c r="P17" s="526"/>
      <c r="Q17" s="527"/>
      <c r="R17" s="509" t="s">
        <v>144</v>
      </c>
      <c r="S17" s="510"/>
      <c r="T17" s="510"/>
      <c r="U17" s="510"/>
      <c r="V17" s="511"/>
      <c r="W17" s="522" t="s">
        <v>145</v>
      </c>
      <c r="X17" s="418"/>
      <c r="Y17" s="418"/>
      <c r="Z17" s="418"/>
      <c r="AA17" s="418"/>
      <c r="AB17" s="419"/>
      <c r="AC17" s="385">
        <v>865</v>
      </c>
      <c r="AD17" s="386"/>
      <c r="AE17" s="386"/>
      <c r="AF17" s="386"/>
      <c r="AG17" s="387"/>
      <c r="AH17" s="385">
        <v>885</v>
      </c>
      <c r="AI17" s="386"/>
      <c r="AJ17" s="386"/>
      <c r="AK17" s="386"/>
      <c r="AL17" s="445"/>
      <c r="AM17" s="489"/>
      <c r="AN17" s="389"/>
      <c r="AO17" s="389"/>
      <c r="AP17" s="389"/>
      <c r="AQ17" s="389"/>
      <c r="AR17" s="389"/>
      <c r="AS17" s="389"/>
      <c r="AT17" s="390"/>
      <c r="AU17" s="490"/>
      <c r="AV17" s="491"/>
      <c r="AW17" s="491"/>
      <c r="AX17" s="491"/>
      <c r="AY17" s="446" t="s">
        <v>146</v>
      </c>
      <c r="AZ17" s="447"/>
      <c r="BA17" s="447"/>
      <c r="BB17" s="447"/>
      <c r="BC17" s="447"/>
      <c r="BD17" s="447"/>
      <c r="BE17" s="447"/>
      <c r="BF17" s="447"/>
      <c r="BG17" s="447"/>
      <c r="BH17" s="447"/>
      <c r="BI17" s="447"/>
      <c r="BJ17" s="447"/>
      <c r="BK17" s="447"/>
      <c r="BL17" s="447"/>
      <c r="BM17" s="448"/>
      <c r="BN17" s="432">
        <v>467185</v>
      </c>
      <c r="BO17" s="433"/>
      <c r="BP17" s="433"/>
      <c r="BQ17" s="433"/>
      <c r="BR17" s="433"/>
      <c r="BS17" s="433"/>
      <c r="BT17" s="433"/>
      <c r="BU17" s="434"/>
      <c r="BV17" s="432">
        <v>477714</v>
      </c>
      <c r="BW17" s="433"/>
      <c r="BX17" s="433"/>
      <c r="BY17" s="433"/>
      <c r="BZ17" s="433"/>
      <c r="CA17" s="433"/>
      <c r="CB17" s="433"/>
      <c r="CC17" s="434"/>
      <c r="CD17" s="172"/>
      <c r="CE17" s="464"/>
      <c r="CF17" s="464"/>
      <c r="CG17" s="464"/>
      <c r="CH17" s="464"/>
      <c r="CI17" s="464"/>
      <c r="CJ17" s="464"/>
      <c r="CK17" s="464"/>
      <c r="CL17" s="464"/>
      <c r="CM17" s="464"/>
      <c r="CN17" s="464"/>
      <c r="CO17" s="464"/>
      <c r="CP17" s="464"/>
      <c r="CQ17" s="464"/>
      <c r="CR17" s="464"/>
      <c r="CS17" s="465"/>
      <c r="CT17" s="429"/>
      <c r="CU17" s="430"/>
      <c r="CV17" s="430"/>
      <c r="CW17" s="430"/>
      <c r="CX17" s="430"/>
      <c r="CY17" s="430"/>
      <c r="CZ17" s="430"/>
      <c r="DA17" s="431"/>
      <c r="DB17" s="429"/>
      <c r="DC17" s="430"/>
      <c r="DD17" s="430"/>
      <c r="DE17" s="430"/>
      <c r="DF17" s="430"/>
      <c r="DG17" s="430"/>
      <c r="DH17" s="430"/>
      <c r="DI17" s="431"/>
    </row>
    <row r="18" spans="1:113" ht="18.75" customHeight="1" thickBot="1" x14ac:dyDescent="0.25">
      <c r="A18" s="163"/>
      <c r="B18" s="482" t="s">
        <v>147</v>
      </c>
      <c r="C18" s="483"/>
      <c r="D18" s="483"/>
      <c r="E18" s="484"/>
      <c r="F18" s="484"/>
      <c r="G18" s="484"/>
      <c r="H18" s="484"/>
      <c r="I18" s="484"/>
      <c r="J18" s="484"/>
      <c r="K18" s="484"/>
      <c r="L18" s="485">
        <v>16.37</v>
      </c>
      <c r="M18" s="485"/>
      <c r="N18" s="485"/>
      <c r="O18" s="485"/>
      <c r="P18" s="485"/>
      <c r="Q18" s="485"/>
      <c r="R18" s="486"/>
      <c r="S18" s="486"/>
      <c r="T18" s="486"/>
      <c r="U18" s="486"/>
      <c r="V18" s="487"/>
      <c r="W18" s="503"/>
      <c r="X18" s="504"/>
      <c r="Y18" s="504"/>
      <c r="Z18" s="504"/>
      <c r="AA18" s="504"/>
      <c r="AB18" s="528"/>
      <c r="AC18" s="402">
        <v>53.2</v>
      </c>
      <c r="AD18" s="403"/>
      <c r="AE18" s="403"/>
      <c r="AF18" s="403"/>
      <c r="AG18" s="488"/>
      <c r="AH18" s="402">
        <v>50.6</v>
      </c>
      <c r="AI18" s="403"/>
      <c r="AJ18" s="403"/>
      <c r="AK18" s="403"/>
      <c r="AL18" s="404"/>
      <c r="AM18" s="489"/>
      <c r="AN18" s="389"/>
      <c r="AO18" s="389"/>
      <c r="AP18" s="389"/>
      <c r="AQ18" s="389"/>
      <c r="AR18" s="389"/>
      <c r="AS18" s="389"/>
      <c r="AT18" s="390"/>
      <c r="AU18" s="490"/>
      <c r="AV18" s="491"/>
      <c r="AW18" s="491"/>
      <c r="AX18" s="491"/>
      <c r="AY18" s="446" t="s">
        <v>148</v>
      </c>
      <c r="AZ18" s="447"/>
      <c r="BA18" s="447"/>
      <c r="BB18" s="447"/>
      <c r="BC18" s="447"/>
      <c r="BD18" s="447"/>
      <c r="BE18" s="447"/>
      <c r="BF18" s="447"/>
      <c r="BG18" s="447"/>
      <c r="BH18" s="447"/>
      <c r="BI18" s="447"/>
      <c r="BJ18" s="447"/>
      <c r="BK18" s="447"/>
      <c r="BL18" s="447"/>
      <c r="BM18" s="448"/>
      <c r="BN18" s="432">
        <v>1857458</v>
      </c>
      <c r="BO18" s="433"/>
      <c r="BP18" s="433"/>
      <c r="BQ18" s="433"/>
      <c r="BR18" s="433"/>
      <c r="BS18" s="433"/>
      <c r="BT18" s="433"/>
      <c r="BU18" s="434"/>
      <c r="BV18" s="432">
        <v>1758732</v>
      </c>
      <c r="BW18" s="433"/>
      <c r="BX18" s="433"/>
      <c r="BY18" s="433"/>
      <c r="BZ18" s="433"/>
      <c r="CA18" s="433"/>
      <c r="CB18" s="433"/>
      <c r="CC18" s="434"/>
      <c r="CD18" s="172"/>
      <c r="CE18" s="464"/>
      <c r="CF18" s="464"/>
      <c r="CG18" s="464"/>
      <c r="CH18" s="464"/>
      <c r="CI18" s="464"/>
      <c r="CJ18" s="464"/>
      <c r="CK18" s="464"/>
      <c r="CL18" s="464"/>
      <c r="CM18" s="464"/>
      <c r="CN18" s="464"/>
      <c r="CO18" s="464"/>
      <c r="CP18" s="464"/>
      <c r="CQ18" s="464"/>
      <c r="CR18" s="464"/>
      <c r="CS18" s="465"/>
      <c r="CT18" s="429"/>
      <c r="CU18" s="430"/>
      <c r="CV18" s="430"/>
      <c r="CW18" s="430"/>
      <c r="CX18" s="430"/>
      <c r="CY18" s="430"/>
      <c r="CZ18" s="430"/>
      <c r="DA18" s="431"/>
      <c r="DB18" s="429"/>
      <c r="DC18" s="430"/>
      <c r="DD18" s="430"/>
      <c r="DE18" s="430"/>
      <c r="DF18" s="430"/>
      <c r="DG18" s="430"/>
      <c r="DH18" s="430"/>
      <c r="DI18" s="431"/>
    </row>
    <row r="19" spans="1:113" ht="18.75" customHeight="1" thickBot="1" x14ac:dyDescent="0.25">
      <c r="A19" s="163"/>
      <c r="B19" s="482" t="s">
        <v>149</v>
      </c>
      <c r="C19" s="483"/>
      <c r="D19" s="483"/>
      <c r="E19" s="484"/>
      <c r="F19" s="484"/>
      <c r="G19" s="484"/>
      <c r="H19" s="484"/>
      <c r="I19" s="484"/>
      <c r="J19" s="484"/>
      <c r="K19" s="484"/>
      <c r="L19" s="492">
        <v>188</v>
      </c>
      <c r="M19" s="492"/>
      <c r="N19" s="492"/>
      <c r="O19" s="492"/>
      <c r="P19" s="492"/>
      <c r="Q19" s="492"/>
      <c r="R19" s="493"/>
      <c r="S19" s="493"/>
      <c r="T19" s="493"/>
      <c r="U19" s="493"/>
      <c r="V19" s="494"/>
      <c r="W19" s="501"/>
      <c r="X19" s="502"/>
      <c r="Y19" s="502"/>
      <c r="Z19" s="502"/>
      <c r="AA19" s="502"/>
      <c r="AB19" s="502"/>
      <c r="AC19" s="505"/>
      <c r="AD19" s="505"/>
      <c r="AE19" s="505"/>
      <c r="AF19" s="505"/>
      <c r="AG19" s="505"/>
      <c r="AH19" s="505"/>
      <c r="AI19" s="505"/>
      <c r="AJ19" s="505"/>
      <c r="AK19" s="505"/>
      <c r="AL19" s="524"/>
      <c r="AM19" s="489"/>
      <c r="AN19" s="389"/>
      <c r="AO19" s="389"/>
      <c r="AP19" s="389"/>
      <c r="AQ19" s="389"/>
      <c r="AR19" s="389"/>
      <c r="AS19" s="389"/>
      <c r="AT19" s="390"/>
      <c r="AU19" s="490"/>
      <c r="AV19" s="491"/>
      <c r="AW19" s="491"/>
      <c r="AX19" s="491"/>
      <c r="AY19" s="446" t="s">
        <v>150</v>
      </c>
      <c r="AZ19" s="447"/>
      <c r="BA19" s="447"/>
      <c r="BB19" s="447"/>
      <c r="BC19" s="447"/>
      <c r="BD19" s="447"/>
      <c r="BE19" s="447"/>
      <c r="BF19" s="447"/>
      <c r="BG19" s="447"/>
      <c r="BH19" s="447"/>
      <c r="BI19" s="447"/>
      <c r="BJ19" s="447"/>
      <c r="BK19" s="447"/>
      <c r="BL19" s="447"/>
      <c r="BM19" s="448"/>
      <c r="BN19" s="432">
        <v>2370161</v>
      </c>
      <c r="BO19" s="433"/>
      <c r="BP19" s="433"/>
      <c r="BQ19" s="433"/>
      <c r="BR19" s="433"/>
      <c r="BS19" s="433"/>
      <c r="BT19" s="433"/>
      <c r="BU19" s="434"/>
      <c r="BV19" s="432">
        <v>2268820</v>
      </c>
      <c r="BW19" s="433"/>
      <c r="BX19" s="433"/>
      <c r="BY19" s="433"/>
      <c r="BZ19" s="433"/>
      <c r="CA19" s="433"/>
      <c r="CB19" s="433"/>
      <c r="CC19" s="434"/>
      <c r="CD19" s="172"/>
      <c r="CE19" s="464"/>
      <c r="CF19" s="464"/>
      <c r="CG19" s="464"/>
      <c r="CH19" s="464"/>
      <c r="CI19" s="464"/>
      <c r="CJ19" s="464"/>
      <c r="CK19" s="464"/>
      <c r="CL19" s="464"/>
      <c r="CM19" s="464"/>
      <c r="CN19" s="464"/>
      <c r="CO19" s="464"/>
      <c r="CP19" s="464"/>
      <c r="CQ19" s="464"/>
      <c r="CR19" s="464"/>
      <c r="CS19" s="465"/>
      <c r="CT19" s="429"/>
      <c r="CU19" s="430"/>
      <c r="CV19" s="430"/>
      <c r="CW19" s="430"/>
      <c r="CX19" s="430"/>
      <c r="CY19" s="430"/>
      <c r="CZ19" s="430"/>
      <c r="DA19" s="431"/>
      <c r="DB19" s="429"/>
      <c r="DC19" s="430"/>
      <c r="DD19" s="430"/>
      <c r="DE19" s="430"/>
      <c r="DF19" s="430"/>
      <c r="DG19" s="430"/>
      <c r="DH19" s="430"/>
      <c r="DI19" s="431"/>
    </row>
    <row r="20" spans="1:113" ht="18.75" customHeight="1" thickBot="1" x14ac:dyDescent="0.25">
      <c r="A20" s="163"/>
      <c r="B20" s="482" t="s">
        <v>151</v>
      </c>
      <c r="C20" s="483"/>
      <c r="D20" s="483"/>
      <c r="E20" s="484"/>
      <c r="F20" s="484"/>
      <c r="G20" s="484"/>
      <c r="H20" s="484"/>
      <c r="I20" s="484"/>
      <c r="J20" s="484"/>
      <c r="K20" s="484"/>
      <c r="L20" s="492">
        <v>976</v>
      </c>
      <c r="M20" s="492"/>
      <c r="N20" s="492"/>
      <c r="O20" s="492"/>
      <c r="P20" s="492"/>
      <c r="Q20" s="492"/>
      <c r="R20" s="493"/>
      <c r="S20" s="493"/>
      <c r="T20" s="493"/>
      <c r="U20" s="493"/>
      <c r="V20" s="494"/>
      <c r="W20" s="503"/>
      <c r="X20" s="504"/>
      <c r="Y20" s="504"/>
      <c r="Z20" s="504"/>
      <c r="AA20" s="504"/>
      <c r="AB20" s="504"/>
      <c r="AC20" s="495"/>
      <c r="AD20" s="495"/>
      <c r="AE20" s="495"/>
      <c r="AF20" s="495"/>
      <c r="AG20" s="495"/>
      <c r="AH20" s="495"/>
      <c r="AI20" s="495"/>
      <c r="AJ20" s="495"/>
      <c r="AK20" s="495"/>
      <c r="AL20" s="496"/>
      <c r="AM20" s="497"/>
      <c r="AN20" s="394"/>
      <c r="AO20" s="394"/>
      <c r="AP20" s="394"/>
      <c r="AQ20" s="394"/>
      <c r="AR20" s="394"/>
      <c r="AS20" s="394"/>
      <c r="AT20" s="395"/>
      <c r="AU20" s="498"/>
      <c r="AV20" s="499"/>
      <c r="AW20" s="499"/>
      <c r="AX20" s="500"/>
      <c r="AY20" s="446"/>
      <c r="AZ20" s="447"/>
      <c r="BA20" s="447"/>
      <c r="BB20" s="447"/>
      <c r="BC20" s="447"/>
      <c r="BD20" s="447"/>
      <c r="BE20" s="447"/>
      <c r="BF20" s="447"/>
      <c r="BG20" s="447"/>
      <c r="BH20" s="447"/>
      <c r="BI20" s="447"/>
      <c r="BJ20" s="447"/>
      <c r="BK20" s="447"/>
      <c r="BL20" s="447"/>
      <c r="BM20" s="448"/>
      <c r="BN20" s="432"/>
      <c r="BO20" s="433"/>
      <c r="BP20" s="433"/>
      <c r="BQ20" s="433"/>
      <c r="BR20" s="433"/>
      <c r="BS20" s="433"/>
      <c r="BT20" s="433"/>
      <c r="BU20" s="434"/>
      <c r="BV20" s="432"/>
      <c r="BW20" s="433"/>
      <c r="BX20" s="433"/>
      <c r="BY20" s="433"/>
      <c r="BZ20" s="433"/>
      <c r="CA20" s="433"/>
      <c r="CB20" s="433"/>
      <c r="CC20" s="434"/>
      <c r="CD20" s="172"/>
      <c r="CE20" s="464"/>
      <c r="CF20" s="464"/>
      <c r="CG20" s="464"/>
      <c r="CH20" s="464"/>
      <c r="CI20" s="464"/>
      <c r="CJ20" s="464"/>
      <c r="CK20" s="464"/>
      <c r="CL20" s="464"/>
      <c r="CM20" s="464"/>
      <c r="CN20" s="464"/>
      <c r="CO20" s="464"/>
      <c r="CP20" s="464"/>
      <c r="CQ20" s="464"/>
      <c r="CR20" s="464"/>
      <c r="CS20" s="465"/>
      <c r="CT20" s="429"/>
      <c r="CU20" s="430"/>
      <c r="CV20" s="430"/>
      <c r="CW20" s="430"/>
      <c r="CX20" s="430"/>
      <c r="CY20" s="430"/>
      <c r="CZ20" s="430"/>
      <c r="DA20" s="431"/>
      <c r="DB20" s="429"/>
      <c r="DC20" s="430"/>
      <c r="DD20" s="430"/>
      <c r="DE20" s="430"/>
      <c r="DF20" s="430"/>
      <c r="DG20" s="430"/>
      <c r="DH20" s="430"/>
      <c r="DI20" s="431"/>
    </row>
    <row r="21" spans="1:113" ht="18.75" customHeight="1" thickBot="1" x14ac:dyDescent="0.25">
      <c r="A21" s="163"/>
      <c r="B21" s="479" t="s">
        <v>152</v>
      </c>
      <c r="C21" s="480"/>
      <c r="D21" s="480"/>
      <c r="E21" s="480"/>
      <c r="F21" s="480"/>
      <c r="G21" s="480"/>
      <c r="H21" s="480"/>
      <c r="I21" s="480"/>
      <c r="J21" s="480"/>
      <c r="K21" s="480"/>
      <c r="L21" s="480"/>
      <c r="M21" s="480"/>
      <c r="N21" s="480"/>
      <c r="O21" s="480"/>
      <c r="P21" s="480"/>
      <c r="Q21" s="480"/>
      <c r="R21" s="480"/>
      <c r="S21" s="480"/>
      <c r="T21" s="480"/>
      <c r="U21" s="480"/>
      <c r="V21" s="480"/>
      <c r="W21" s="480"/>
      <c r="X21" s="480"/>
      <c r="Y21" s="480"/>
      <c r="Z21" s="480"/>
      <c r="AA21" s="480"/>
      <c r="AB21" s="480"/>
      <c r="AC21" s="480"/>
      <c r="AD21" s="480"/>
      <c r="AE21" s="480"/>
      <c r="AF21" s="480"/>
      <c r="AG21" s="480"/>
      <c r="AH21" s="480"/>
      <c r="AI21" s="480"/>
      <c r="AJ21" s="480"/>
      <c r="AK21" s="480"/>
      <c r="AL21" s="480"/>
      <c r="AM21" s="480"/>
      <c r="AN21" s="480"/>
      <c r="AO21" s="480"/>
      <c r="AP21" s="480"/>
      <c r="AQ21" s="480"/>
      <c r="AR21" s="480"/>
      <c r="AS21" s="480"/>
      <c r="AT21" s="480"/>
      <c r="AU21" s="480"/>
      <c r="AV21" s="480"/>
      <c r="AW21" s="480"/>
      <c r="AX21" s="481"/>
      <c r="AY21" s="405"/>
      <c r="AZ21" s="406"/>
      <c r="BA21" s="406"/>
      <c r="BB21" s="406"/>
      <c r="BC21" s="406"/>
      <c r="BD21" s="406"/>
      <c r="BE21" s="406"/>
      <c r="BF21" s="406"/>
      <c r="BG21" s="406"/>
      <c r="BH21" s="406"/>
      <c r="BI21" s="406"/>
      <c r="BJ21" s="406"/>
      <c r="BK21" s="406"/>
      <c r="BL21" s="406"/>
      <c r="BM21" s="407"/>
      <c r="BN21" s="466"/>
      <c r="BO21" s="467"/>
      <c r="BP21" s="467"/>
      <c r="BQ21" s="467"/>
      <c r="BR21" s="467"/>
      <c r="BS21" s="467"/>
      <c r="BT21" s="467"/>
      <c r="BU21" s="468"/>
      <c r="BV21" s="466"/>
      <c r="BW21" s="467"/>
      <c r="BX21" s="467"/>
      <c r="BY21" s="467"/>
      <c r="BZ21" s="467"/>
      <c r="CA21" s="467"/>
      <c r="CB21" s="467"/>
      <c r="CC21" s="468"/>
      <c r="CD21" s="172"/>
      <c r="CE21" s="464"/>
      <c r="CF21" s="464"/>
      <c r="CG21" s="464"/>
      <c r="CH21" s="464"/>
      <c r="CI21" s="464"/>
      <c r="CJ21" s="464"/>
      <c r="CK21" s="464"/>
      <c r="CL21" s="464"/>
      <c r="CM21" s="464"/>
      <c r="CN21" s="464"/>
      <c r="CO21" s="464"/>
      <c r="CP21" s="464"/>
      <c r="CQ21" s="464"/>
      <c r="CR21" s="464"/>
      <c r="CS21" s="465"/>
      <c r="CT21" s="429"/>
      <c r="CU21" s="430"/>
      <c r="CV21" s="430"/>
      <c r="CW21" s="430"/>
      <c r="CX21" s="430"/>
      <c r="CY21" s="430"/>
      <c r="CZ21" s="430"/>
      <c r="DA21" s="431"/>
      <c r="DB21" s="429"/>
      <c r="DC21" s="430"/>
      <c r="DD21" s="430"/>
      <c r="DE21" s="430"/>
      <c r="DF21" s="430"/>
      <c r="DG21" s="430"/>
      <c r="DH21" s="430"/>
      <c r="DI21" s="431"/>
    </row>
    <row r="22" spans="1:113" ht="18.75" customHeight="1" x14ac:dyDescent="0.2">
      <c r="A22" s="163"/>
      <c r="B22" s="408" t="s">
        <v>153</v>
      </c>
      <c r="C22" s="409"/>
      <c r="D22" s="410"/>
      <c r="E22" s="417" t="s">
        <v>1</v>
      </c>
      <c r="F22" s="418"/>
      <c r="G22" s="418"/>
      <c r="H22" s="418"/>
      <c r="I22" s="418"/>
      <c r="J22" s="418"/>
      <c r="K22" s="419"/>
      <c r="L22" s="417" t="s">
        <v>154</v>
      </c>
      <c r="M22" s="418"/>
      <c r="N22" s="418"/>
      <c r="O22" s="418"/>
      <c r="P22" s="419"/>
      <c r="Q22" s="423" t="s">
        <v>155</v>
      </c>
      <c r="R22" s="424"/>
      <c r="S22" s="424"/>
      <c r="T22" s="424"/>
      <c r="U22" s="424"/>
      <c r="V22" s="425"/>
      <c r="W22" s="474" t="s">
        <v>156</v>
      </c>
      <c r="X22" s="409"/>
      <c r="Y22" s="410"/>
      <c r="Z22" s="417" t="s">
        <v>1</v>
      </c>
      <c r="AA22" s="418"/>
      <c r="AB22" s="418"/>
      <c r="AC22" s="418"/>
      <c r="AD22" s="418"/>
      <c r="AE22" s="418"/>
      <c r="AF22" s="418"/>
      <c r="AG22" s="419"/>
      <c r="AH22" s="435" t="s">
        <v>157</v>
      </c>
      <c r="AI22" s="418"/>
      <c r="AJ22" s="418"/>
      <c r="AK22" s="418"/>
      <c r="AL22" s="419"/>
      <c r="AM22" s="435" t="s">
        <v>158</v>
      </c>
      <c r="AN22" s="436"/>
      <c r="AO22" s="436"/>
      <c r="AP22" s="436"/>
      <c r="AQ22" s="436"/>
      <c r="AR22" s="437"/>
      <c r="AS22" s="423" t="s">
        <v>155</v>
      </c>
      <c r="AT22" s="424"/>
      <c r="AU22" s="424"/>
      <c r="AV22" s="424"/>
      <c r="AW22" s="424"/>
      <c r="AX22" s="441"/>
      <c r="AY22" s="458" t="s">
        <v>159</v>
      </c>
      <c r="AZ22" s="459"/>
      <c r="BA22" s="459"/>
      <c r="BB22" s="459"/>
      <c r="BC22" s="459"/>
      <c r="BD22" s="459"/>
      <c r="BE22" s="459"/>
      <c r="BF22" s="459"/>
      <c r="BG22" s="459"/>
      <c r="BH22" s="459"/>
      <c r="BI22" s="459"/>
      <c r="BJ22" s="459"/>
      <c r="BK22" s="459"/>
      <c r="BL22" s="459"/>
      <c r="BM22" s="460"/>
      <c r="BN22" s="461">
        <v>2222512</v>
      </c>
      <c r="BO22" s="462"/>
      <c r="BP22" s="462"/>
      <c r="BQ22" s="462"/>
      <c r="BR22" s="462"/>
      <c r="BS22" s="462"/>
      <c r="BT22" s="462"/>
      <c r="BU22" s="463"/>
      <c r="BV22" s="461">
        <v>2469578</v>
      </c>
      <c r="BW22" s="462"/>
      <c r="BX22" s="462"/>
      <c r="BY22" s="462"/>
      <c r="BZ22" s="462"/>
      <c r="CA22" s="462"/>
      <c r="CB22" s="462"/>
      <c r="CC22" s="463"/>
      <c r="CD22" s="172"/>
      <c r="CE22" s="464"/>
      <c r="CF22" s="464"/>
      <c r="CG22" s="464"/>
      <c r="CH22" s="464"/>
      <c r="CI22" s="464"/>
      <c r="CJ22" s="464"/>
      <c r="CK22" s="464"/>
      <c r="CL22" s="464"/>
      <c r="CM22" s="464"/>
      <c r="CN22" s="464"/>
      <c r="CO22" s="464"/>
      <c r="CP22" s="464"/>
      <c r="CQ22" s="464"/>
      <c r="CR22" s="464"/>
      <c r="CS22" s="465"/>
      <c r="CT22" s="429"/>
      <c r="CU22" s="430"/>
      <c r="CV22" s="430"/>
      <c r="CW22" s="430"/>
      <c r="CX22" s="430"/>
      <c r="CY22" s="430"/>
      <c r="CZ22" s="430"/>
      <c r="DA22" s="431"/>
      <c r="DB22" s="429"/>
      <c r="DC22" s="430"/>
      <c r="DD22" s="430"/>
      <c r="DE22" s="430"/>
      <c r="DF22" s="430"/>
      <c r="DG22" s="430"/>
      <c r="DH22" s="430"/>
      <c r="DI22" s="431"/>
    </row>
    <row r="23" spans="1:113" ht="18.75" customHeight="1" x14ac:dyDescent="0.2">
      <c r="A23" s="163"/>
      <c r="B23" s="411"/>
      <c r="C23" s="412"/>
      <c r="D23" s="413"/>
      <c r="E23" s="420"/>
      <c r="F23" s="421"/>
      <c r="G23" s="421"/>
      <c r="H23" s="421"/>
      <c r="I23" s="421"/>
      <c r="J23" s="421"/>
      <c r="K23" s="422"/>
      <c r="L23" s="420"/>
      <c r="M23" s="421"/>
      <c r="N23" s="421"/>
      <c r="O23" s="421"/>
      <c r="P23" s="422"/>
      <c r="Q23" s="426"/>
      <c r="R23" s="427"/>
      <c r="S23" s="427"/>
      <c r="T23" s="427"/>
      <c r="U23" s="427"/>
      <c r="V23" s="428"/>
      <c r="W23" s="475"/>
      <c r="X23" s="412"/>
      <c r="Y23" s="413"/>
      <c r="Z23" s="420"/>
      <c r="AA23" s="421"/>
      <c r="AB23" s="421"/>
      <c r="AC23" s="421"/>
      <c r="AD23" s="421"/>
      <c r="AE23" s="421"/>
      <c r="AF23" s="421"/>
      <c r="AG23" s="422"/>
      <c r="AH23" s="420"/>
      <c r="AI23" s="421"/>
      <c r="AJ23" s="421"/>
      <c r="AK23" s="421"/>
      <c r="AL23" s="422"/>
      <c r="AM23" s="438"/>
      <c r="AN23" s="439"/>
      <c r="AO23" s="439"/>
      <c r="AP23" s="439"/>
      <c r="AQ23" s="439"/>
      <c r="AR23" s="440"/>
      <c r="AS23" s="426"/>
      <c r="AT23" s="427"/>
      <c r="AU23" s="427"/>
      <c r="AV23" s="427"/>
      <c r="AW23" s="427"/>
      <c r="AX23" s="442"/>
      <c r="AY23" s="446" t="s">
        <v>160</v>
      </c>
      <c r="AZ23" s="447"/>
      <c r="BA23" s="447"/>
      <c r="BB23" s="447"/>
      <c r="BC23" s="447"/>
      <c r="BD23" s="447"/>
      <c r="BE23" s="447"/>
      <c r="BF23" s="447"/>
      <c r="BG23" s="447"/>
      <c r="BH23" s="447"/>
      <c r="BI23" s="447"/>
      <c r="BJ23" s="447"/>
      <c r="BK23" s="447"/>
      <c r="BL23" s="447"/>
      <c r="BM23" s="448"/>
      <c r="BN23" s="432">
        <v>1582860</v>
      </c>
      <c r="BO23" s="433"/>
      <c r="BP23" s="433"/>
      <c r="BQ23" s="433"/>
      <c r="BR23" s="433"/>
      <c r="BS23" s="433"/>
      <c r="BT23" s="433"/>
      <c r="BU23" s="434"/>
      <c r="BV23" s="432">
        <v>1792871</v>
      </c>
      <c r="BW23" s="433"/>
      <c r="BX23" s="433"/>
      <c r="BY23" s="433"/>
      <c r="BZ23" s="433"/>
      <c r="CA23" s="433"/>
      <c r="CB23" s="433"/>
      <c r="CC23" s="434"/>
      <c r="CD23" s="172"/>
      <c r="CE23" s="464"/>
      <c r="CF23" s="464"/>
      <c r="CG23" s="464"/>
      <c r="CH23" s="464"/>
      <c r="CI23" s="464"/>
      <c r="CJ23" s="464"/>
      <c r="CK23" s="464"/>
      <c r="CL23" s="464"/>
      <c r="CM23" s="464"/>
      <c r="CN23" s="464"/>
      <c r="CO23" s="464"/>
      <c r="CP23" s="464"/>
      <c r="CQ23" s="464"/>
      <c r="CR23" s="464"/>
      <c r="CS23" s="465"/>
      <c r="CT23" s="429"/>
      <c r="CU23" s="430"/>
      <c r="CV23" s="430"/>
      <c r="CW23" s="430"/>
      <c r="CX23" s="430"/>
      <c r="CY23" s="430"/>
      <c r="CZ23" s="430"/>
      <c r="DA23" s="431"/>
      <c r="DB23" s="429"/>
      <c r="DC23" s="430"/>
      <c r="DD23" s="430"/>
      <c r="DE23" s="430"/>
      <c r="DF23" s="430"/>
      <c r="DG23" s="430"/>
      <c r="DH23" s="430"/>
      <c r="DI23" s="431"/>
    </row>
    <row r="24" spans="1:113" ht="18.75" customHeight="1" thickBot="1" x14ac:dyDescent="0.25">
      <c r="A24" s="163"/>
      <c r="B24" s="411"/>
      <c r="C24" s="412"/>
      <c r="D24" s="413"/>
      <c r="E24" s="388" t="s">
        <v>161</v>
      </c>
      <c r="F24" s="389"/>
      <c r="G24" s="389"/>
      <c r="H24" s="389"/>
      <c r="I24" s="389"/>
      <c r="J24" s="389"/>
      <c r="K24" s="390"/>
      <c r="L24" s="385">
        <v>1</v>
      </c>
      <c r="M24" s="386"/>
      <c r="N24" s="386"/>
      <c r="O24" s="386"/>
      <c r="P24" s="387"/>
      <c r="Q24" s="385">
        <v>7260</v>
      </c>
      <c r="R24" s="386"/>
      <c r="S24" s="386"/>
      <c r="T24" s="386"/>
      <c r="U24" s="386"/>
      <c r="V24" s="387"/>
      <c r="W24" s="475"/>
      <c r="X24" s="412"/>
      <c r="Y24" s="413"/>
      <c r="Z24" s="388" t="s">
        <v>162</v>
      </c>
      <c r="AA24" s="389"/>
      <c r="AB24" s="389"/>
      <c r="AC24" s="389"/>
      <c r="AD24" s="389"/>
      <c r="AE24" s="389"/>
      <c r="AF24" s="389"/>
      <c r="AG24" s="390"/>
      <c r="AH24" s="385">
        <v>50</v>
      </c>
      <c r="AI24" s="386"/>
      <c r="AJ24" s="386"/>
      <c r="AK24" s="386"/>
      <c r="AL24" s="387"/>
      <c r="AM24" s="385">
        <v>156200</v>
      </c>
      <c r="AN24" s="386"/>
      <c r="AO24" s="386"/>
      <c r="AP24" s="386"/>
      <c r="AQ24" s="386"/>
      <c r="AR24" s="387"/>
      <c r="AS24" s="385">
        <v>3124</v>
      </c>
      <c r="AT24" s="386"/>
      <c r="AU24" s="386"/>
      <c r="AV24" s="386"/>
      <c r="AW24" s="386"/>
      <c r="AX24" s="445"/>
      <c r="AY24" s="405" t="s">
        <v>163</v>
      </c>
      <c r="AZ24" s="406"/>
      <c r="BA24" s="406"/>
      <c r="BB24" s="406"/>
      <c r="BC24" s="406"/>
      <c r="BD24" s="406"/>
      <c r="BE24" s="406"/>
      <c r="BF24" s="406"/>
      <c r="BG24" s="406"/>
      <c r="BH24" s="406"/>
      <c r="BI24" s="406"/>
      <c r="BJ24" s="406"/>
      <c r="BK24" s="406"/>
      <c r="BL24" s="406"/>
      <c r="BM24" s="407"/>
      <c r="BN24" s="432">
        <v>1526456</v>
      </c>
      <c r="BO24" s="433"/>
      <c r="BP24" s="433"/>
      <c r="BQ24" s="433"/>
      <c r="BR24" s="433"/>
      <c r="BS24" s="433"/>
      <c r="BT24" s="433"/>
      <c r="BU24" s="434"/>
      <c r="BV24" s="432">
        <v>1693922</v>
      </c>
      <c r="BW24" s="433"/>
      <c r="BX24" s="433"/>
      <c r="BY24" s="433"/>
      <c r="BZ24" s="433"/>
      <c r="CA24" s="433"/>
      <c r="CB24" s="433"/>
      <c r="CC24" s="434"/>
      <c r="CD24" s="172"/>
      <c r="CE24" s="464"/>
      <c r="CF24" s="464"/>
      <c r="CG24" s="464"/>
      <c r="CH24" s="464"/>
      <c r="CI24" s="464"/>
      <c r="CJ24" s="464"/>
      <c r="CK24" s="464"/>
      <c r="CL24" s="464"/>
      <c r="CM24" s="464"/>
      <c r="CN24" s="464"/>
      <c r="CO24" s="464"/>
      <c r="CP24" s="464"/>
      <c r="CQ24" s="464"/>
      <c r="CR24" s="464"/>
      <c r="CS24" s="465"/>
      <c r="CT24" s="429"/>
      <c r="CU24" s="430"/>
      <c r="CV24" s="430"/>
      <c r="CW24" s="430"/>
      <c r="CX24" s="430"/>
      <c r="CY24" s="430"/>
      <c r="CZ24" s="430"/>
      <c r="DA24" s="431"/>
      <c r="DB24" s="429"/>
      <c r="DC24" s="430"/>
      <c r="DD24" s="430"/>
      <c r="DE24" s="430"/>
      <c r="DF24" s="430"/>
      <c r="DG24" s="430"/>
      <c r="DH24" s="430"/>
      <c r="DI24" s="431"/>
    </row>
    <row r="25" spans="1:113" ht="18.75" customHeight="1" x14ac:dyDescent="0.2">
      <c r="A25" s="163"/>
      <c r="B25" s="411"/>
      <c r="C25" s="412"/>
      <c r="D25" s="413"/>
      <c r="E25" s="388" t="s">
        <v>164</v>
      </c>
      <c r="F25" s="389"/>
      <c r="G25" s="389"/>
      <c r="H25" s="389"/>
      <c r="I25" s="389"/>
      <c r="J25" s="389"/>
      <c r="K25" s="390"/>
      <c r="L25" s="385">
        <v>1</v>
      </c>
      <c r="M25" s="386"/>
      <c r="N25" s="386"/>
      <c r="O25" s="386"/>
      <c r="P25" s="387"/>
      <c r="Q25" s="385">
        <v>5800</v>
      </c>
      <c r="R25" s="386"/>
      <c r="S25" s="386"/>
      <c r="T25" s="386"/>
      <c r="U25" s="386"/>
      <c r="V25" s="387"/>
      <c r="W25" s="475"/>
      <c r="X25" s="412"/>
      <c r="Y25" s="413"/>
      <c r="Z25" s="388" t="s">
        <v>165</v>
      </c>
      <c r="AA25" s="389"/>
      <c r="AB25" s="389"/>
      <c r="AC25" s="389"/>
      <c r="AD25" s="389"/>
      <c r="AE25" s="389"/>
      <c r="AF25" s="389"/>
      <c r="AG25" s="390"/>
      <c r="AH25" s="385" t="s">
        <v>121</v>
      </c>
      <c r="AI25" s="386"/>
      <c r="AJ25" s="386"/>
      <c r="AK25" s="386"/>
      <c r="AL25" s="387"/>
      <c r="AM25" s="385" t="s">
        <v>121</v>
      </c>
      <c r="AN25" s="386"/>
      <c r="AO25" s="386"/>
      <c r="AP25" s="386"/>
      <c r="AQ25" s="386"/>
      <c r="AR25" s="387"/>
      <c r="AS25" s="385" t="s">
        <v>121</v>
      </c>
      <c r="AT25" s="386"/>
      <c r="AU25" s="386"/>
      <c r="AV25" s="386"/>
      <c r="AW25" s="386"/>
      <c r="AX25" s="445"/>
      <c r="AY25" s="458" t="s">
        <v>166</v>
      </c>
      <c r="AZ25" s="459"/>
      <c r="BA25" s="459"/>
      <c r="BB25" s="459"/>
      <c r="BC25" s="459"/>
      <c r="BD25" s="459"/>
      <c r="BE25" s="459"/>
      <c r="BF25" s="459"/>
      <c r="BG25" s="459"/>
      <c r="BH25" s="459"/>
      <c r="BI25" s="459"/>
      <c r="BJ25" s="459"/>
      <c r="BK25" s="459"/>
      <c r="BL25" s="459"/>
      <c r="BM25" s="460"/>
      <c r="BN25" s="461" t="s">
        <v>121</v>
      </c>
      <c r="BO25" s="462"/>
      <c r="BP25" s="462"/>
      <c r="BQ25" s="462"/>
      <c r="BR25" s="462"/>
      <c r="BS25" s="462"/>
      <c r="BT25" s="462"/>
      <c r="BU25" s="463"/>
      <c r="BV25" s="461" t="s">
        <v>121</v>
      </c>
      <c r="BW25" s="462"/>
      <c r="BX25" s="462"/>
      <c r="BY25" s="462"/>
      <c r="BZ25" s="462"/>
      <c r="CA25" s="462"/>
      <c r="CB25" s="462"/>
      <c r="CC25" s="463"/>
      <c r="CD25" s="172"/>
      <c r="CE25" s="464"/>
      <c r="CF25" s="464"/>
      <c r="CG25" s="464"/>
      <c r="CH25" s="464"/>
      <c r="CI25" s="464"/>
      <c r="CJ25" s="464"/>
      <c r="CK25" s="464"/>
      <c r="CL25" s="464"/>
      <c r="CM25" s="464"/>
      <c r="CN25" s="464"/>
      <c r="CO25" s="464"/>
      <c r="CP25" s="464"/>
      <c r="CQ25" s="464"/>
      <c r="CR25" s="464"/>
      <c r="CS25" s="465"/>
      <c r="CT25" s="429"/>
      <c r="CU25" s="430"/>
      <c r="CV25" s="430"/>
      <c r="CW25" s="430"/>
      <c r="CX25" s="430"/>
      <c r="CY25" s="430"/>
      <c r="CZ25" s="430"/>
      <c r="DA25" s="431"/>
      <c r="DB25" s="429"/>
      <c r="DC25" s="430"/>
      <c r="DD25" s="430"/>
      <c r="DE25" s="430"/>
      <c r="DF25" s="430"/>
      <c r="DG25" s="430"/>
      <c r="DH25" s="430"/>
      <c r="DI25" s="431"/>
    </row>
    <row r="26" spans="1:113" ht="18.75" customHeight="1" x14ac:dyDescent="0.2">
      <c r="A26" s="163"/>
      <c r="B26" s="411"/>
      <c r="C26" s="412"/>
      <c r="D26" s="413"/>
      <c r="E26" s="388" t="s">
        <v>167</v>
      </c>
      <c r="F26" s="389"/>
      <c r="G26" s="389"/>
      <c r="H26" s="389"/>
      <c r="I26" s="389"/>
      <c r="J26" s="389"/>
      <c r="K26" s="390"/>
      <c r="L26" s="385">
        <v>1</v>
      </c>
      <c r="M26" s="386"/>
      <c r="N26" s="386"/>
      <c r="O26" s="386"/>
      <c r="P26" s="387"/>
      <c r="Q26" s="385">
        <v>5530</v>
      </c>
      <c r="R26" s="386"/>
      <c r="S26" s="386"/>
      <c r="T26" s="386"/>
      <c r="U26" s="386"/>
      <c r="V26" s="387"/>
      <c r="W26" s="475"/>
      <c r="X26" s="412"/>
      <c r="Y26" s="413"/>
      <c r="Z26" s="388" t="s">
        <v>168</v>
      </c>
      <c r="AA26" s="443"/>
      <c r="AB26" s="443"/>
      <c r="AC26" s="443"/>
      <c r="AD26" s="443"/>
      <c r="AE26" s="443"/>
      <c r="AF26" s="443"/>
      <c r="AG26" s="444"/>
      <c r="AH26" s="385" t="s">
        <v>121</v>
      </c>
      <c r="AI26" s="386"/>
      <c r="AJ26" s="386"/>
      <c r="AK26" s="386"/>
      <c r="AL26" s="387"/>
      <c r="AM26" s="385" t="s">
        <v>121</v>
      </c>
      <c r="AN26" s="386"/>
      <c r="AO26" s="386"/>
      <c r="AP26" s="386"/>
      <c r="AQ26" s="386"/>
      <c r="AR26" s="387"/>
      <c r="AS26" s="385" t="s">
        <v>121</v>
      </c>
      <c r="AT26" s="386"/>
      <c r="AU26" s="386"/>
      <c r="AV26" s="386"/>
      <c r="AW26" s="386"/>
      <c r="AX26" s="445"/>
      <c r="AY26" s="472" t="s">
        <v>169</v>
      </c>
      <c r="AZ26" s="392"/>
      <c r="BA26" s="392"/>
      <c r="BB26" s="392"/>
      <c r="BC26" s="392"/>
      <c r="BD26" s="392"/>
      <c r="BE26" s="392"/>
      <c r="BF26" s="392"/>
      <c r="BG26" s="392"/>
      <c r="BH26" s="392"/>
      <c r="BI26" s="392"/>
      <c r="BJ26" s="392"/>
      <c r="BK26" s="392"/>
      <c r="BL26" s="392"/>
      <c r="BM26" s="473"/>
      <c r="BN26" s="432" t="s">
        <v>121</v>
      </c>
      <c r="BO26" s="433"/>
      <c r="BP26" s="433"/>
      <c r="BQ26" s="433"/>
      <c r="BR26" s="433"/>
      <c r="BS26" s="433"/>
      <c r="BT26" s="433"/>
      <c r="BU26" s="434"/>
      <c r="BV26" s="432" t="s">
        <v>121</v>
      </c>
      <c r="BW26" s="433"/>
      <c r="BX26" s="433"/>
      <c r="BY26" s="433"/>
      <c r="BZ26" s="433"/>
      <c r="CA26" s="433"/>
      <c r="CB26" s="433"/>
      <c r="CC26" s="434"/>
      <c r="CD26" s="172"/>
      <c r="CE26" s="464"/>
      <c r="CF26" s="464"/>
      <c r="CG26" s="464"/>
      <c r="CH26" s="464"/>
      <c r="CI26" s="464"/>
      <c r="CJ26" s="464"/>
      <c r="CK26" s="464"/>
      <c r="CL26" s="464"/>
      <c r="CM26" s="464"/>
      <c r="CN26" s="464"/>
      <c r="CO26" s="464"/>
      <c r="CP26" s="464"/>
      <c r="CQ26" s="464"/>
      <c r="CR26" s="464"/>
      <c r="CS26" s="465"/>
      <c r="CT26" s="429"/>
      <c r="CU26" s="430"/>
      <c r="CV26" s="430"/>
      <c r="CW26" s="430"/>
      <c r="CX26" s="430"/>
      <c r="CY26" s="430"/>
      <c r="CZ26" s="430"/>
      <c r="DA26" s="431"/>
      <c r="DB26" s="429"/>
      <c r="DC26" s="430"/>
      <c r="DD26" s="430"/>
      <c r="DE26" s="430"/>
      <c r="DF26" s="430"/>
      <c r="DG26" s="430"/>
      <c r="DH26" s="430"/>
      <c r="DI26" s="431"/>
    </row>
    <row r="27" spans="1:113" ht="18.75" customHeight="1" thickBot="1" x14ac:dyDescent="0.25">
      <c r="A27" s="163"/>
      <c r="B27" s="411"/>
      <c r="C27" s="412"/>
      <c r="D27" s="413"/>
      <c r="E27" s="388" t="s">
        <v>170</v>
      </c>
      <c r="F27" s="389"/>
      <c r="G27" s="389"/>
      <c r="H27" s="389"/>
      <c r="I27" s="389"/>
      <c r="J27" s="389"/>
      <c r="K27" s="390"/>
      <c r="L27" s="385">
        <v>1</v>
      </c>
      <c r="M27" s="386"/>
      <c r="N27" s="386"/>
      <c r="O27" s="386"/>
      <c r="P27" s="387"/>
      <c r="Q27" s="385">
        <v>2610</v>
      </c>
      <c r="R27" s="386"/>
      <c r="S27" s="386"/>
      <c r="T27" s="386"/>
      <c r="U27" s="386"/>
      <c r="V27" s="387"/>
      <c r="W27" s="475"/>
      <c r="X27" s="412"/>
      <c r="Y27" s="413"/>
      <c r="Z27" s="388" t="s">
        <v>171</v>
      </c>
      <c r="AA27" s="389"/>
      <c r="AB27" s="389"/>
      <c r="AC27" s="389"/>
      <c r="AD27" s="389"/>
      <c r="AE27" s="389"/>
      <c r="AF27" s="389"/>
      <c r="AG27" s="390"/>
      <c r="AH27" s="385">
        <v>5</v>
      </c>
      <c r="AI27" s="386"/>
      <c r="AJ27" s="386"/>
      <c r="AK27" s="386"/>
      <c r="AL27" s="387"/>
      <c r="AM27" s="385">
        <v>16235</v>
      </c>
      <c r="AN27" s="386"/>
      <c r="AO27" s="386"/>
      <c r="AP27" s="386"/>
      <c r="AQ27" s="386"/>
      <c r="AR27" s="387"/>
      <c r="AS27" s="385">
        <v>3247</v>
      </c>
      <c r="AT27" s="386"/>
      <c r="AU27" s="386"/>
      <c r="AV27" s="386"/>
      <c r="AW27" s="386"/>
      <c r="AX27" s="445"/>
      <c r="AY27" s="469" t="s">
        <v>172</v>
      </c>
      <c r="AZ27" s="470"/>
      <c r="BA27" s="470"/>
      <c r="BB27" s="470"/>
      <c r="BC27" s="470"/>
      <c r="BD27" s="470"/>
      <c r="BE27" s="470"/>
      <c r="BF27" s="470"/>
      <c r="BG27" s="470"/>
      <c r="BH27" s="470"/>
      <c r="BI27" s="470"/>
      <c r="BJ27" s="470"/>
      <c r="BK27" s="470"/>
      <c r="BL27" s="470"/>
      <c r="BM27" s="471"/>
      <c r="BN27" s="466" t="s">
        <v>121</v>
      </c>
      <c r="BO27" s="467"/>
      <c r="BP27" s="467"/>
      <c r="BQ27" s="467"/>
      <c r="BR27" s="467"/>
      <c r="BS27" s="467"/>
      <c r="BT27" s="467"/>
      <c r="BU27" s="468"/>
      <c r="BV27" s="466" t="s">
        <v>121</v>
      </c>
      <c r="BW27" s="467"/>
      <c r="BX27" s="467"/>
      <c r="BY27" s="467"/>
      <c r="BZ27" s="467"/>
      <c r="CA27" s="467"/>
      <c r="CB27" s="467"/>
      <c r="CC27" s="468"/>
      <c r="CD27" s="166"/>
      <c r="CE27" s="464"/>
      <c r="CF27" s="464"/>
      <c r="CG27" s="464"/>
      <c r="CH27" s="464"/>
      <c r="CI27" s="464"/>
      <c r="CJ27" s="464"/>
      <c r="CK27" s="464"/>
      <c r="CL27" s="464"/>
      <c r="CM27" s="464"/>
      <c r="CN27" s="464"/>
      <c r="CO27" s="464"/>
      <c r="CP27" s="464"/>
      <c r="CQ27" s="464"/>
      <c r="CR27" s="464"/>
      <c r="CS27" s="465"/>
      <c r="CT27" s="429"/>
      <c r="CU27" s="430"/>
      <c r="CV27" s="430"/>
      <c r="CW27" s="430"/>
      <c r="CX27" s="430"/>
      <c r="CY27" s="430"/>
      <c r="CZ27" s="430"/>
      <c r="DA27" s="431"/>
      <c r="DB27" s="429"/>
      <c r="DC27" s="430"/>
      <c r="DD27" s="430"/>
      <c r="DE27" s="430"/>
      <c r="DF27" s="430"/>
      <c r="DG27" s="430"/>
      <c r="DH27" s="430"/>
      <c r="DI27" s="431"/>
    </row>
    <row r="28" spans="1:113" ht="18.75" customHeight="1" x14ac:dyDescent="0.2">
      <c r="A28" s="163"/>
      <c r="B28" s="411"/>
      <c r="C28" s="412"/>
      <c r="D28" s="413"/>
      <c r="E28" s="388" t="s">
        <v>173</v>
      </c>
      <c r="F28" s="389"/>
      <c r="G28" s="389"/>
      <c r="H28" s="389"/>
      <c r="I28" s="389"/>
      <c r="J28" s="389"/>
      <c r="K28" s="390"/>
      <c r="L28" s="385">
        <v>1</v>
      </c>
      <c r="M28" s="386"/>
      <c r="N28" s="386"/>
      <c r="O28" s="386"/>
      <c r="P28" s="387"/>
      <c r="Q28" s="385">
        <v>2160</v>
      </c>
      <c r="R28" s="386"/>
      <c r="S28" s="386"/>
      <c r="T28" s="386"/>
      <c r="U28" s="386"/>
      <c r="V28" s="387"/>
      <c r="W28" s="475"/>
      <c r="X28" s="412"/>
      <c r="Y28" s="413"/>
      <c r="Z28" s="388" t="s">
        <v>174</v>
      </c>
      <c r="AA28" s="389"/>
      <c r="AB28" s="389"/>
      <c r="AC28" s="389"/>
      <c r="AD28" s="389"/>
      <c r="AE28" s="389"/>
      <c r="AF28" s="389"/>
      <c r="AG28" s="390"/>
      <c r="AH28" s="385" t="s">
        <v>121</v>
      </c>
      <c r="AI28" s="386"/>
      <c r="AJ28" s="386"/>
      <c r="AK28" s="386"/>
      <c r="AL28" s="387"/>
      <c r="AM28" s="385" t="s">
        <v>121</v>
      </c>
      <c r="AN28" s="386"/>
      <c r="AO28" s="386"/>
      <c r="AP28" s="386"/>
      <c r="AQ28" s="386"/>
      <c r="AR28" s="387"/>
      <c r="AS28" s="385" t="s">
        <v>121</v>
      </c>
      <c r="AT28" s="386"/>
      <c r="AU28" s="386"/>
      <c r="AV28" s="386"/>
      <c r="AW28" s="386"/>
      <c r="AX28" s="445"/>
      <c r="AY28" s="449" t="s">
        <v>175</v>
      </c>
      <c r="AZ28" s="450"/>
      <c r="BA28" s="450"/>
      <c r="BB28" s="451"/>
      <c r="BC28" s="458" t="s">
        <v>46</v>
      </c>
      <c r="BD28" s="459"/>
      <c r="BE28" s="459"/>
      <c r="BF28" s="459"/>
      <c r="BG28" s="459"/>
      <c r="BH28" s="459"/>
      <c r="BI28" s="459"/>
      <c r="BJ28" s="459"/>
      <c r="BK28" s="459"/>
      <c r="BL28" s="459"/>
      <c r="BM28" s="460"/>
      <c r="BN28" s="461">
        <v>598463</v>
      </c>
      <c r="BO28" s="462"/>
      <c r="BP28" s="462"/>
      <c r="BQ28" s="462"/>
      <c r="BR28" s="462"/>
      <c r="BS28" s="462"/>
      <c r="BT28" s="462"/>
      <c r="BU28" s="463"/>
      <c r="BV28" s="461">
        <v>741441</v>
      </c>
      <c r="BW28" s="462"/>
      <c r="BX28" s="462"/>
      <c r="BY28" s="462"/>
      <c r="BZ28" s="462"/>
      <c r="CA28" s="462"/>
      <c r="CB28" s="462"/>
      <c r="CC28" s="463"/>
      <c r="CD28" s="172"/>
      <c r="CE28" s="464"/>
      <c r="CF28" s="464"/>
      <c r="CG28" s="464"/>
      <c r="CH28" s="464"/>
      <c r="CI28" s="464"/>
      <c r="CJ28" s="464"/>
      <c r="CK28" s="464"/>
      <c r="CL28" s="464"/>
      <c r="CM28" s="464"/>
      <c r="CN28" s="464"/>
      <c r="CO28" s="464"/>
      <c r="CP28" s="464"/>
      <c r="CQ28" s="464"/>
      <c r="CR28" s="464"/>
      <c r="CS28" s="465"/>
      <c r="CT28" s="429"/>
      <c r="CU28" s="430"/>
      <c r="CV28" s="430"/>
      <c r="CW28" s="430"/>
      <c r="CX28" s="430"/>
      <c r="CY28" s="430"/>
      <c r="CZ28" s="430"/>
      <c r="DA28" s="431"/>
      <c r="DB28" s="429"/>
      <c r="DC28" s="430"/>
      <c r="DD28" s="430"/>
      <c r="DE28" s="430"/>
      <c r="DF28" s="430"/>
      <c r="DG28" s="430"/>
      <c r="DH28" s="430"/>
      <c r="DI28" s="431"/>
    </row>
    <row r="29" spans="1:113" ht="18.75" customHeight="1" x14ac:dyDescent="0.2">
      <c r="A29" s="163"/>
      <c r="B29" s="411"/>
      <c r="C29" s="412"/>
      <c r="D29" s="413"/>
      <c r="E29" s="388" t="s">
        <v>176</v>
      </c>
      <c r="F29" s="389"/>
      <c r="G29" s="389"/>
      <c r="H29" s="389"/>
      <c r="I29" s="389"/>
      <c r="J29" s="389"/>
      <c r="K29" s="390"/>
      <c r="L29" s="385">
        <v>7</v>
      </c>
      <c r="M29" s="386"/>
      <c r="N29" s="386"/>
      <c r="O29" s="386"/>
      <c r="P29" s="387"/>
      <c r="Q29" s="385">
        <v>1960</v>
      </c>
      <c r="R29" s="386"/>
      <c r="S29" s="386"/>
      <c r="T29" s="386"/>
      <c r="U29" s="386"/>
      <c r="V29" s="387"/>
      <c r="W29" s="476"/>
      <c r="X29" s="477"/>
      <c r="Y29" s="478"/>
      <c r="Z29" s="388" t="s">
        <v>177</v>
      </c>
      <c r="AA29" s="389"/>
      <c r="AB29" s="389"/>
      <c r="AC29" s="389"/>
      <c r="AD29" s="389"/>
      <c r="AE29" s="389"/>
      <c r="AF29" s="389"/>
      <c r="AG29" s="390"/>
      <c r="AH29" s="385">
        <v>55</v>
      </c>
      <c r="AI29" s="386"/>
      <c r="AJ29" s="386"/>
      <c r="AK29" s="386"/>
      <c r="AL29" s="387"/>
      <c r="AM29" s="385">
        <v>172435</v>
      </c>
      <c r="AN29" s="386"/>
      <c r="AO29" s="386"/>
      <c r="AP29" s="386"/>
      <c r="AQ29" s="386"/>
      <c r="AR29" s="387"/>
      <c r="AS29" s="385">
        <v>3135</v>
      </c>
      <c r="AT29" s="386"/>
      <c r="AU29" s="386"/>
      <c r="AV29" s="386"/>
      <c r="AW29" s="386"/>
      <c r="AX29" s="445"/>
      <c r="AY29" s="452"/>
      <c r="AZ29" s="453"/>
      <c r="BA29" s="453"/>
      <c r="BB29" s="454"/>
      <c r="BC29" s="446" t="s">
        <v>178</v>
      </c>
      <c r="BD29" s="447"/>
      <c r="BE29" s="447"/>
      <c r="BF29" s="447"/>
      <c r="BG29" s="447"/>
      <c r="BH29" s="447"/>
      <c r="BI29" s="447"/>
      <c r="BJ29" s="447"/>
      <c r="BK29" s="447"/>
      <c r="BL29" s="447"/>
      <c r="BM29" s="448"/>
      <c r="BN29" s="432">
        <v>47840</v>
      </c>
      <c r="BO29" s="433"/>
      <c r="BP29" s="433"/>
      <c r="BQ29" s="433"/>
      <c r="BR29" s="433"/>
      <c r="BS29" s="433"/>
      <c r="BT29" s="433"/>
      <c r="BU29" s="434"/>
      <c r="BV29" s="432">
        <v>39679</v>
      </c>
      <c r="BW29" s="433"/>
      <c r="BX29" s="433"/>
      <c r="BY29" s="433"/>
      <c r="BZ29" s="433"/>
      <c r="CA29" s="433"/>
      <c r="CB29" s="433"/>
      <c r="CC29" s="434"/>
      <c r="CD29" s="166"/>
      <c r="CE29" s="464"/>
      <c r="CF29" s="464"/>
      <c r="CG29" s="464"/>
      <c r="CH29" s="464"/>
      <c r="CI29" s="464"/>
      <c r="CJ29" s="464"/>
      <c r="CK29" s="464"/>
      <c r="CL29" s="464"/>
      <c r="CM29" s="464"/>
      <c r="CN29" s="464"/>
      <c r="CO29" s="464"/>
      <c r="CP29" s="464"/>
      <c r="CQ29" s="464"/>
      <c r="CR29" s="464"/>
      <c r="CS29" s="465"/>
      <c r="CT29" s="429"/>
      <c r="CU29" s="430"/>
      <c r="CV29" s="430"/>
      <c r="CW29" s="430"/>
      <c r="CX29" s="430"/>
      <c r="CY29" s="430"/>
      <c r="CZ29" s="430"/>
      <c r="DA29" s="431"/>
      <c r="DB29" s="429"/>
      <c r="DC29" s="430"/>
      <c r="DD29" s="430"/>
      <c r="DE29" s="430"/>
      <c r="DF29" s="430"/>
      <c r="DG29" s="430"/>
      <c r="DH29" s="430"/>
      <c r="DI29" s="431"/>
    </row>
    <row r="30" spans="1:113" ht="18.75" customHeight="1" thickBot="1" x14ac:dyDescent="0.25">
      <c r="A30" s="163"/>
      <c r="B30" s="414"/>
      <c r="C30" s="415"/>
      <c r="D30" s="416"/>
      <c r="E30" s="393"/>
      <c r="F30" s="394"/>
      <c r="G30" s="394"/>
      <c r="H30" s="394"/>
      <c r="I30" s="394"/>
      <c r="J30" s="394"/>
      <c r="K30" s="395"/>
      <c r="L30" s="396"/>
      <c r="M30" s="397"/>
      <c r="N30" s="397"/>
      <c r="O30" s="397"/>
      <c r="P30" s="398"/>
      <c r="Q30" s="396"/>
      <c r="R30" s="397"/>
      <c r="S30" s="397"/>
      <c r="T30" s="397"/>
      <c r="U30" s="397"/>
      <c r="V30" s="398"/>
      <c r="W30" s="399" t="s">
        <v>179</v>
      </c>
      <c r="X30" s="400"/>
      <c r="Y30" s="400"/>
      <c r="Z30" s="400"/>
      <c r="AA30" s="400"/>
      <c r="AB30" s="400"/>
      <c r="AC30" s="400"/>
      <c r="AD30" s="400"/>
      <c r="AE30" s="400"/>
      <c r="AF30" s="400"/>
      <c r="AG30" s="401"/>
      <c r="AH30" s="402">
        <v>100.1</v>
      </c>
      <c r="AI30" s="403"/>
      <c r="AJ30" s="403"/>
      <c r="AK30" s="403"/>
      <c r="AL30" s="403"/>
      <c r="AM30" s="403"/>
      <c r="AN30" s="403"/>
      <c r="AO30" s="403"/>
      <c r="AP30" s="403"/>
      <c r="AQ30" s="403"/>
      <c r="AR30" s="403"/>
      <c r="AS30" s="403"/>
      <c r="AT30" s="403"/>
      <c r="AU30" s="403"/>
      <c r="AV30" s="403"/>
      <c r="AW30" s="403"/>
      <c r="AX30" s="404"/>
      <c r="AY30" s="455"/>
      <c r="AZ30" s="456"/>
      <c r="BA30" s="456"/>
      <c r="BB30" s="457"/>
      <c r="BC30" s="405" t="s">
        <v>48</v>
      </c>
      <c r="BD30" s="406"/>
      <c r="BE30" s="406"/>
      <c r="BF30" s="406"/>
      <c r="BG30" s="406"/>
      <c r="BH30" s="406"/>
      <c r="BI30" s="406"/>
      <c r="BJ30" s="406"/>
      <c r="BK30" s="406"/>
      <c r="BL30" s="406"/>
      <c r="BM30" s="407"/>
      <c r="BN30" s="466">
        <v>984015</v>
      </c>
      <c r="BO30" s="467"/>
      <c r="BP30" s="467"/>
      <c r="BQ30" s="467"/>
      <c r="BR30" s="467"/>
      <c r="BS30" s="467"/>
      <c r="BT30" s="467"/>
      <c r="BU30" s="468"/>
      <c r="BV30" s="466">
        <v>995011</v>
      </c>
      <c r="BW30" s="467"/>
      <c r="BX30" s="467"/>
      <c r="BY30" s="467"/>
      <c r="BZ30" s="467"/>
      <c r="CA30" s="467"/>
      <c r="CB30" s="467"/>
      <c r="CC30" s="468"/>
      <c r="CD30" s="174"/>
      <c r="CE30" s="183"/>
      <c r="CF30" s="183"/>
      <c r="CG30" s="183"/>
      <c r="CH30" s="183"/>
      <c r="CI30" s="183"/>
      <c r="CJ30" s="183"/>
      <c r="CK30" s="183"/>
      <c r="CL30" s="183"/>
      <c r="CM30" s="183"/>
      <c r="CN30" s="183"/>
      <c r="CO30" s="183"/>
      <c r="CP30" s="183"/>
      <c r="CQ30" s="183"/>
      <c r="CR30" s="183"/>
      <c r="CS30" s="184"/>
      <c r="CT30" s="185"/>
      <c r="CU30" s="186"/>
      <c r="CV30" s="186"/>
      <c r="CW30" s="186"/>
      <c r="CX30" s="186"/>
      <c r="CY30" s="186"/>
      <c r="CZ30" s="186"/>
      <c r="DA30" s="187"/>
      <c r="DB30" s="185"/>
      <c r="DC30" s="186"/>
      <c r="DD30" s="186"/>
      <c r="DE30" s="186"/>
      <c r="DF30" s="186"/>
      <c r="DG30" s="186"/>
      <c r="DH30" s="186"/>
      <c r="DI30" s="187"/>
    </row>
    <row r="31" spans="1:113" ht="13.5" customHeight="1" x14ac:dyDescent="0.2">
      <c r="A31" s="163"/>
      <c r="B31" s="188"/>
      <c r="DI31" s="189"/>
    </row>
    <row r="32" spans="1:113" ht="13.5" customHeight="1" x14ac:dyDescent="0.2">
      <c r="A32" s="163"/>
      <c r="B32" s="190"/>
      <c r="C32" s="391" t="s">
        <v>180</v>
      </c>
      <c r="D32" s="391"/>
      <c r="E32" s="391"/>
      <c r="F32" s="391"/>
      <c r="G32" s="391"/>
      <c r="H32" s="391"/>
      <c r="I32" s="391"/>
      <c r="J32" s="391"/>
      <c r="K32" s="391"/>
      <c r="L32" s="391"/>
      <c r="M32" s="391"/>
      <c r="N32" s="391"/>
      <c r="O32" s="391"/>
      <c r="P32" s="391"/>
      <c r="Q32" s="391"/>
      <c r="R32" s="391"/>
      <c r="S32" s="391"/>
      <c r="U32" s="392" t="s">
        <v>181</v>
      </c>
      <c r="V32" s="392"/>
      <c r="W32" s="392"/>
      <c r="X32" s="392"/>
      <c r="Y32" s="392"/>
      <c r="Z32" s="392"/>
      <c r="AA32" s="392"/>
      <c r="AB32" s="392"/>
      <c r="AC32" s="392"/>
      <c r="AD32" s="392"/>
      <c r="AE32" s="392"/>
      <c r="AF32" s="392"/>
      <c r="AG32" s="392"/>
      <c r="AH32" s="392"/>
      <c r="AI32" s="392"/>
      <c r="AJ32" s="392"/>
      <c r="AK32" s="392"/>
      <c r="AM32" s="392" t="s">
        <v>182</v>
      </c>
      <c r="AN32" s="392"/>
      <c r="AO32" s="392"/>
      <c r="AP32" s="392"/>
      <c r="AQ32" s="392"/>
      <c r="AR32" s="392"/>
      <c r="AS32" s="392"/>
      <c r="AT32" s="392"/>
      <c r="AU32" s="392"/>
      <c r="AV32" s="392"/>
      <c r="AW32" s="392"/>
      <c r="AX32" s="392"/>
      <c r="AY32" s="392"/>
      <c r="AZ32" s="392"/>
      <c r="BA32" s="392"/>
      <c r="BB32" s="392"/>
      <c r="BC32" s="392"/>
      <c r="BE32" s="392" t="s">
        <v>183</v>
      </c>
      <c r="BF32" s="392"/>
      <c r="BG32" s="392"/>
      <c r="BH32" s="392"/>
      <c r="BI32" s="392"/>
      <c r="BJ32" s="392"/>
      <c r="BK32" s="392"/>
      <c r="BL32" s="392"/>
      <c r="BM32" s="392"/>
      <c r="BN32" s="392"/>
      <c r="BO32" s="392"/>
      <c r="BP32" s="392"/>
      <c r="BQ32" s="392"/>
      <c r="BR32" s="392"/>
      <c r="BS32" s="392"/>
      <c r="BT32" s="392"/>
      <c r="BU32" s="392"/>
      <c r="BW32" s="392" t="s">
        <v>184</v>
      </c>
      <c r="BX32" s="392"/>
      <c r="BY32" s="392"/>
      <c r="BZ32" s="392"/>
      <c r="CA32" s="392"/>
      <c r="CB32" s="392"/>
      <c r="CC32" s="392"/>
      <c r="CD32" s="392"/>
      <c r="CE32" s="392"/>
      <c r="CF32" s="392"/>
      <c r="CG32" s="392"/>
      <c r="CH32" s="392"/>
      <c r="CI32" s="392"/>
      <c r="CJ32" s="392"/>
      <c r="CK32" s="392"/>
      <c r="CL32" s="392"/>
      <c r="CM32" s="392"/>
      <c r="CO32" s="392" t="s">
        <v>185</v>
      </c>
      <c r="CP32" s="392"/>
      <c r="CQ32" s="392"/>
      <c r="CR32" s="392"/>
      <c r="CS32" s="392"/>
      <c r="CT32" s="392"/>
      <c r="CU32" s="392"/>
      <c r="CV32" s="392"/>
      <c r="CW32" s="392"/>
      <c r="CX32" s="392"/>
      <c r="CY32" s="392"/>
      <c r="CZ32" s="392"/>
      <c r="DA32" s="392"/>
      <c r="DB32" s="392"/>
      <c r="DC32" s="392"/>
      <c r="DD32" s="392"/>
      <c r="DE32" s="392"/>
      <c r="DI32" s="189"/>
    </row>
    <row r="33" spans="1:113" ht="13.5" customHeight="1" x14ac:dyDescent="0.2">
      <c r="A33" s="163"/>
      <c r="B33" s="190"/>
      <c r="C33" s="384" t="s">
        <v>186</v>
      </c>
      <c r="D33" s="384"/>
      <c r="E33" s="383" t="s">
        <v>187</v>
      </c>
      <c r="F33" s="383"/>
      <c r="G33" s="383"/>
      <c r="H33" s="383"/>
      <c r="I33" s="383"/>
      <c r="J33" s="383"/>
      <c r="K33" s="383"/>
      <c r="L33" s="383"/>
      <c r="M33" s="383"/>
      <c r="N33" s="383"/>
      <c r="O33" s="383"/>
      <c r="P33" s="383"/>
      <c r="Q33" s="383"/>
      <c r="R33" s="383"/>
      <c r="S33" s="383"/>
      <c r="T33" s="167"/>
      <c r="U33" s="384" t="s">
        <v>186</v>
      </c>
      <c r="V33" s="384"/>
      <c r="W33" s="383" t="s">
        <v>187</v>
      </c>
      <c r="X33" s="383"/>
      <c r="Y33" s="383"/>
      <c r="Z33" s="383"/>
      <c r="AA33" s="383"/>
      <c r="AB33" s="383"/>
      <c r="AC33" s="383"/>
      <c r="AD33" s="383"/>
      <c r="AE33" s="383"/>
      <c r="AF33" s="383"/>
      <c r="AG33" s="383"/>
      <c r="AH33" s="383"/>
      <c r="AI33" s="383"/>
      <c r="AJ33" s="383"/>
      <c r="AK33" s="383"/>
      <c r="AL33" s="167"/>
      <c r="AM33" s="384" t="s">
        <v>186</v>
      </c>
      <c r="AN33" s="384"/>
      <c r="AO33" s="383" t="s">
        <v>187</v>
      </c>
      <c r="AP33" s="383"/>
      <c r="AQ33" s="383"/>
      <c r="AR33" s="383"/>
      <c r="AS33" s="383"/>
      <c r="AT33" s="383"/>
      <c r="AU33" s="383"/>
      <c r="AV33" s="383"/>
      <c r="AW33" s="383"/>
      <c r="AX33" s="383"/>
      <c r="AY33" s="383"/>
      <c r="AZ33" s="383"/>
      <c r="BA33" s="383"/>
      <c r="BB33" s="383"/>
      <c r="BC33" s="383"/>
      <c r="BD33" s="173"/>
      <c r="BE33" s="383" t="s">
        <v>188</v>
      </c>
      <c r="BF33" s="383"/>
      <c r="BG33" s="383" t="s">
        <v>189</v>
      </c>
      <c r="BH33" s="383"/>
      <c r="BI33" s="383"/>
      <c r="BJ33" s="383"/>
      <c r="BK33" s="383"/>
      <c r="BL33" s="383"/>
      <c r="BM33" s="383"/>
      <c r="BN33" s="383"/>
      <c r="BO33" s="383"/>
      <c r="BP33" s="383"/>
      <c r="BQ33" s="383"/>
      <c r="BR33" s="383"/>
      <c r="BS33" s="383"/>
      <c r="BT33" s="383"/>
      <c r="BU33" s="383"/>
      <c r="BV33" s="173"/>
      <c r="BW33" s="384" t="s">
        <v>188</v>
      </c>
      <c r="BX33" s="384"/>
      <c r="BY33" s="383" t="s">
        <v>190</v>
      </c>
      <c r="BZ33" s="383"/>
      <c r="CA33" s="383"/>
      <c r="CB33" s="383"/>
      <c r="CC33" s="383"/>
      <c r="CD33" s="383"/>
      <c r="CE33" s="383"/>
      <c r="CF33" s="383"/>
      <c r="CG33" s="383"/>
      <c r="CH33" s="383"/>
      <c r="CI33" s="383"/>
      <c r="CJ33" s="383"/>
      <c r="CK33" s="383"/>
      <c r="CL33" s="383"/>
      <c r="CM33" s="383"/>
      <c r="CN33" s="167"/>
      <c r="CO33" s="384" t="s">
        <v>186</v>
      </c>
      <c r="CP33" s="384"/>
      <c r="CQ33" s="383" t="s">
        <v>191</v>
      </c>
      <c r="CR33" s="383"/>
      <c r="CS33" s="383"/>
      <c r="CT33" s="383"/>
      <c r="CU33" s="383"/>
      <c r="CV33" s="383"/>
      <c r="CW33" s="383"/>
      <c r="CX33" s="383"/>
      <c r="CY33" s="383"/>
      <c r="CZ33" s="383"/>
      <c r="DA33" s="383"/>
      <c r="DB33" s="383"/>
      <c r="DC33" s="383"/>
      <c r="DD33" s="383"/>
      <c r="DE33" s="383"/>
      <c r="DF33" s="167"/>
      <c r="DG33" s="382" t="s">
        <v>192</v>
      </c>
      <c r="DH33" s="382"/>
      <c r="DI33" s="168"/>
    </row>
    <row r="34" spans="1:113" ht="32.25" customHeight="1" x14ac:dyDescent="0.2">
      <c r="A34" s="163"/>
      <c r="B34" s="190"/>
      <c r="C34" s="380">
        <f>IF(E34="","",1)</f>
        <v>1</v>
      </c>
      <c r="D34" s="380"/>
      <c r="E34" s="381" t="str">
        <f>IF('各会計、関係団体の財政状況及び健全化判断比率'!B7="","",'各会計、関係団体の財政状況及び健全化判断比率'!B7)</f>
        <v>一般会計</v>
      </c>
      <c r="F34" s="381"/>
      <c r="G34" s="381"/>
      <c r="H34" s="381"/>
      <c r="I34" s="381"/>
      <c r="J34" s="381"/>
      <c r="K34" s="381"/>
      <c r="L34" s="381"/>
      <c r="M34" s="381"/>
      <c r="N34" s="381"/>
      <c r="O34" s="381"/>
      <c r="P34" s="381"/>
      <c r="Q34" s="381"/>
      <c r="R34" s="381"/>
      <c r="S34" s="381"/>
      <c r="T34" s="163"/>
      <c r="U34" s="380">
        <f>IF(W34="","",MAX(C34:D43)+1)</f>
        <v>3</v>
      </c>
      <c r="V34" s="380"/>
      <c r="W34" s="381" t="str">
        <f>IF('各会計、関係団体の財政状況及び健全化判断比率'!B28="","",'各会計、関係団体の財政状況及び健全化判断比率'!B28)</f>
        <v>国民健康保険特別会計</v>
      </c>
      <c r="X34" s="381"/>
      <c r="Y34" s="381"/>
      <c r="Z34" s="381"/>
      <c r="AA34" s="381"/>
      <c r="AB34" s="381"/>
      <c r="AC34" s="381"/>
      <c r="AD34" s="381"/>
      <c r="AE34" s="381"/>
      <c r="AF34" s="381"/>
      <c r="AG34" s="381"/>
      <c r="AH34" s="381"/>
      <c r="AI34" s="381"/>
      <c r="AJ34" s="381"/>
      <c r="AK34" s="381"/>
      <c r="AL34" s="163"/>
      <c r="AM34" s="380">
        <f>IF(AO34="","",MAX(C34:D43,U34:V43)+1)</f>
        <v>6</v>
      </c>
      <c r="AN34" s="380"/>
      <c r="AO34" s="381" t="str">
        <f>IF('各会計、関係団体の財政状況及び健全化判断比率'!B31="","",'各会計、関係団体の財政状況及び健全化判断比率'!B31)</f>
        <v>湯川村下水道事業会計</v>
      </c>
      <c r="AP34" s="381"/>
      <c r="AQ34" s="381"/>
      <c r="AR34" s="381"/>
      <c r="AS34" s="381"/>
      <c r="AT34" s="381"/>
      <c r="AU34" s="381"/>
      <c r="AV34" s="381"/>
      <c r="AW34" s="381"/>
      <c r="AX34" s="381"/>
      <c r="AY34" s="381"/>
      <c r="AZ34" s="381"/>
      <c r="BA34" s="381"/>
      <c r="BB34" s="381"/>
      <c r="BC34" s="381"/>
      <c r="BD34" s="163"/>
      <c r="BE34" s="380" t="str">
        <f>IF(BG34="","",MAX(C34:D43,U34:V43,AM34:AN43)+1)</f>
        <v/>
      </c>
      <c r="BF34" s="380"/>
      <c r="BG34" s="381"/>
      <c r="BH34" s="381"/>
      <c r="BI34" s="381"/>
      <c r="BJ34" s="381"/>
      <c r="BK34" s="381"/>
      <c r="BL34" s="381"/>
      <c r="BM34" s="381"/>
      <c r="BN34" s="381"/>
      <c r="BO34" s="381"/>
      <c r="BP34" s="381"/>
      <c r="BQ34" s="381"/>
      <c r="BR34" s="381"/>
      <c r="BS34" s="381"/>
      <c r="BT34" s="381"/>
      <c r="BU34" s="381"/>
      <c r="BV34" s="163"/>
      <c r="BW34" s="380">
        <f>IF(BY34="","",MAX(C34:D43,U34:V43,AM34:AN43,BE34:BF43)+1)</f>
        <v>7</v>
      </c>
      <c r="BX34" s="380"/>
      <c r="BY34" s="381" t="str">
        <f>IF('各会計、関係団体の財政状況及び健全化判断比率'!B68="","",'各会計、関係団体の財政状況及び健全化判断比率'!B68)</f>
        <v>磐梯町外一市二町一ヶ村組合</v>
      </c>
      <c r="BZ34" s="381"/>
      <c r="CA34" s="381"/>
      <c r="CB34" s="381"/>
      <c r="CC34" s="381"/>
      <c r="CD34" s="381"/>
      <c r="CE34" s="381"/>
      <c r="CF34" s="381"/>
      <c r="CG34" s="381"/>
      <c r="CH34" s="381"/>
      <c r="CI34" s="381"/>
      <c r="CJ34" s="381"/>
      <c r="CK34" s="381"/>
      <c r="CL34" s="381"/>
      <c r="CM34" s="381"/>
      <c r="CN34" s="163"/>
      <c r="CO34" s="380">
        <f>IF(CQ34="","",MAX(C34:D43,U34:V43,AM34:AN43,BE34:BF43,BW34:BX43)+1)</f>
        <v>17</v>
      </c>
      <c r="CP34" s="380"/>
      <c r="CQ34" s="381" t="str">
        <f>IF('各会計、関係団体の財政状況及び健全化判断比率'!BS7="","",'各会計、関係団体の財政状況及び健全化判断比率'!BS7)</f>
        <v>株式会社　湯川会津坂下</v>
      </c>
      <c r="CR34" s="381"/>
      <c r="CS34" s="381"/>
      <c r="CT34" s="381"/>
      <c r="CU34" s="381"/>
      <c r="CV34" s="381"/>
      <c r="CW34" s="381"/>
      <c r="CX34" s="381"/>
      <c r="CY34" s="381"/>
      <c r="CZ34" s="381"/>
      <c r="DA34" s="381"/>
      <c r="DB34" s="381"/>
      <c r="DC34" s="381"/>
      <c r="DD34" s="381"/>
      <c r="DE34" s="381"/>
      <c r="DG34" s="378" t="str">
        <f>IF('各会計、関係団体の財政状況及び健全化判断比率'!BR7="","",'各会計、関係団体の財政状況及び健全化判断比率'!BR7)</f>
        <v/>
      </c>
      <c r="DH34" s="378"/>
      <c r="DI34" s="168"/>
    </row>
    <row r="35" spans="1:113" ht="32.25" customHeight="1" x14ac:dyDescent="0.2">
      <c r="A35" s="163"/>
      <c r="B35" s="190"/>
      <c r="C35" s="380">
        <f>IF(E35="","",C34+1)</f>
        <v>2</v>
      </c>
      <c r="D35" s="380"/>
      <c r="E35" s="381" t="str">
        <f>IF('各会計、関係団体の財政状況及び健全化判断比率'!B8="","",'各会計、関係団体の財政状況及び健全化判断比率'!B8)</f>
        <v>墓地事業特別会計</v>
      </c>
      <c r="F35" s="381"/>
      <c r="G35" s="381"/>
      <c r="H35" s="381"/>
      <c r="I35" s="381"/>
      <c r="J35" s="381"/>
      <c r="K35" s="381"/>
      <c r="L35" s="381"/>
      <c r="M35" s="381"/>
      <c r="N35" s="381"/>
      <c r="O35" s="381"/>
      <c r="P35" s="381"/>
      <c r="Q35" s="381"/>
      <c r="R35" s="381"/>
      <c r="S35" s="381"/>
      <c r="T35" s="163"/>
      <c r="U35" s="380">
        <f>IF(W35="","",U34+1)</f>
        <v>4</v>
      </c>
      <c r="V35" s="380"/>
      <c r="W35" s="381" t="str">
        <f>IF('各会計、関係団体の財政状況及び健全化判断比率'!B29="","",'各会計、関係団体の財政状況及び健全化判断比率'!B29)</f>
        <v>介護保険特別会計</v>
      </c>
      <c r="X35" s="381"/>
      <c r="Y35" s="381"/>
      <c r="Z35" s="381"/>
      <c r="AA35" s="381"/>
      <c r="AB35" s="381"/>
      <c r="AC35" s="381"/>
      <c r="AD35" s="381"/>
      <c r="AE35" s="381"/>
      <c r="AF35" s="381"/>
      <c r="AG35" s="381"/>
      <c r="AH35" s="381"/>
      <c r="AI35" s="381"/>
      <c r="AJ35" s="381"/>
      <c r="AK35" s="381"/>
      <c r="AL35" s="163"/>
      <c r="AM35" s="380" t="str">
        <f t="shared" ref="AM35:AM43" si="0">IF(AO35="","",AM34+1)</f>
        <v/>
      </c>
      <c r="AN35" s="380"/>
      <c r="AO35" s="381"/>
      <c r="AP35" s="381"/>
      <c r="AQ35" s="381"/>
      <c r="AR35" s="381"/>
      <c r="AS35" s="381"/>
      <c r="AT35" s="381"/>
      <c r="AU35" s="381"/>
      <c r="AV35" s="381"/>
      <c r="AW35" s="381"/>
      <c r="AX35" s="381"/>
      <c r="AY35" s="381"/>
      <c r="AZ35" s="381"/>
      <c r="BA35" s="381"/>
      <c r="BB35" s="381"/>
      <c r="BC35" s="381"/>
      <c r="BD35" s="163"/>
      <c r="BE35" s="380" t="str">
        <f t="shared" ref="BE35:BE43" si="1">IF(BG35="","",BE34+1)</f>
        <v/>
      </c>
      <c r="BF35" s="380"/>
      <c r="BG35" s="381"/>
      <c r="BH35" s="381"/>
      <c r="BI35" s="381"/>
      <c r="BJ35" s="381"/>
      <c r="BK35" s="381"/>
      <c r="BL35" s="381"/>
      <c r="BM35" s="381"/>
      <c r="BN35" s="381"/>
      <c r="BO35" s="381"/>
      <c r="BP35" s="381"/>
      <c r="BQ35" s="381"/>
      <c r="BR35" s="381"/>
      <c r="BS35" s="381"/>
      <c r="BT35" s="381"/>
      <c r="BU35" s="381"/>
      <c r="BV35" s="163"/>
      <c r="BW35" s="380">
        <f t="shared" ref="BW35:BW43" si="2">IF(BY35="","",BW34+1)</f>
        <v>8</v>
      </c>
      <c r="BX35" s="380"/>
      <c r="BY35" s="381" t="str">
        <f>IF('各会計、関係団体の財政状況及び健全化判断比率'!B69="","",'各会計、関係団体の財政状況及び健全化判断比率'!B69)</f>
        <v>福島県市町村総合事務組合一般会計</v>
      </c>
      <c r="BZ35" s="381"/>
      <c r="CA35" s="381"/>
      <c r="CB35" s="381"/>
      <c r="CC35" s="381"/>
      <c r="CD35" s="381"/>
      <c r="CE35" s="381"/>
      <c r="CF35" s="381"/>
      <c r="CG35" s="381"/>
      <c r="CH35" s="381"/>
      <c r="CI35" s="381"/>
      <c r="CJ35" s="381"/>
      <c r="CK35" s="381"/>
      <c r="CL35" s="381"/>
      <c r="CM35" s="381"/>
      <c r="CN35" s="163"/>
      <c r="CO35" s="380">
        <f t="shared" ref="CO35:CO43" si="3">IF(CQ35="","",CO34+1)</f>
        <v>18</v>
      </c>
      <c r="CP35" s="380"/>
      <c r="CQ35" s="381" t="str">
        <f>IF('各会計、関係団体の財政状況及び健全化判断比率'!BS8="","",'各会計、関係団体の財政状況及び健全化判断比率'!BS8)</f>
        <v>株式会社　会津湯川ファーム</v>
      </c>
      <c r="CR35" s="381"/>
      <c r="CS35" s="381"/>
      <c r="CT35" s="381"/>
      <c r="CU35" s="381"/>
      <c r="CV35" s="381"/>
      <c r="CW35" s="381"/>
      <c r="CX35" s="381"/>
      <c r="CY35" s="381"/>
      <c r="CZ35" s="381"/>
      <c r="DA35" s="381"/>
      <c r="DB35" s="381"/>
      <c r="DC35" s="381"/>
      <c r="DD35" s="381"/>
      <c r="DE35" s="381"/>
      <c r="DG35" s="378" t="str">
        <f>IF('各会計、関係団体の財政状況及び健全化判断比率'!BR8="","",'各会計、関係団体の財政状況及び健全化判断比率'!BR8)</f>
        <v/>
      </c>
      <c r="DH35" s="378"/>
      <c r="DI35" s="168"/>
    </row>
    <row r="36" spans="1:113" ht="32.25" customHeight="1" x14ac:dyDescent="0.2">
      <c r="A36" s="163"/>
      <c r="B36" s="190"/>
      <c r="C36" s="380" t="str">
        <f>IF(E36="","",C35+1)</f>
        <v/>
      </c>
      <c r="D36" s="380"/>
      <c r="E36" s="381" t="str">
        <f>IF('各会計、関係団体の財政状況及び健全化判断比率'!B9="","",'各会計、関係団体の財政状況及び健全化判断比率'!B9)</f>
        <v/>
      </c>
      <c r="F36" s="381"/>
      <c r="G36" s="381"/>
      <c r="H36" s="381"/>
      <c r="I36" s="381"/>
      <c r="J36" s="381"/>
      <c r="K36" s="381"/>
      <c r="L36" s="381"/>
      <c r="M36" s="381"/>
      <c r="N36" s="381"/>
      <c r="O36" s="381"/>
      <c r="P36" s="381"/>
      <c r="Q36" s="381"/>
      <c r="R36" s="381"/>
      <c r="S36" s="381"/>
      <c r="T36" s="163"/>
      <c r="U36" s="380">
        <f t="shared" ref="U36:U43" si="4">IF(W36="","",U35+1)</f>
        <v>5</v>
      </c>
      <c r="V36" s="380"/>
      <c r="W36" s="381" t="str">
        <f>IF('各会計、関係団体の財政状況及び健全化判断比率'!B30="","",'各会計、関係団体の財政状況及び健全化判断比率'!B30)</f>
        <v>後期高齢者医療特別会計</v>
      </c>
      <c r="X36" s="381"/>
      <c r="Y36" s="381"/>
      <c r="Z36" s="381"/>
      <c r="AA36" s="381"/>
      <c r="AB36" s="381"/>
      <c r="AC36" s="381"/>
      <c r="AD36" s="381"/>
      <c r="AE36" s="381"/>
      <c r="AF36" s="381"/>
      <c r="AG36" s="381"/>
      <c r="AH36" s="381"/>
      <c r="AI36" s="381"/>
      <c r="AJ36" s="381"/>
      <c r="AK36" s="381"/>
      <c r="AL36" s="163"/>
      <c r="AM36" s="380" t="str">
        <f t="shared" si="0"/>
        <v/>
      </c>
      <c r="AN36" s="380"/>
      <c r="AO36" s="381"/>
      <c r="AP36" s="381"/>
      <c r="AQ36" s="381"/>
      <c r="AR36" s="381"/>
      <c r="AS36" s="381"/>
      <c r="AT36" s="381"/>
      <c r="AU36" s="381"/>
      <c r="AV36" s="381"/>
      <c r="AW36" s="381"/>
      <c r="AX36" s="381"/>
      <c r="AY36" s="381"/>
      <c r="AZ36" s="381"/>
      <c r="BA36" s="381"/>
      <c r="BB36" s="381"/>
      <c r="BC36" s="381"/>
      <c r="BD36" s="163"/>
      <c r="BE36" s="380" t="str">
        <f t="shared" si="1"/>
        <v/>
      </c>
      <c r="BF36" s="380"/>
      <c r="BG36" s="381"/>
      <c r="BH36" s="381"/>
      <c r="BI36" s="381"/>
      <c r="BJ36" s="381"/>
      <c r="BK36" s="381"/>
      <c r="BL36" s="381"/>
      <c r="BM36" s="381"/>
      <c r="BN36" s="381"/>
      <c r="BO36" s="381"/>
      <c r="BP36" s="381"/>
      <c r="BQ36" s="381"/>
      <c r="BR36" s="381"/>
      <c r="BS36" s="381"/>
      <c r="BT36" s="381"/>
      <c r="BU36" s="381"/>
      <c r="BV36" s="163"/>
      <c r="BW36" s="380">
        <f t="shared" si="2"/>
        <v>9</v>
      </c>
      <c r="BX36" s="380"/>
      <c r="BY36" s="381" t="str">
        <f>IF('各会計、関係団体の財政状況及び健全化判断比率'!B70="","",'各会計、関係団体の財政状況及び健全化判断比率'!B70)</f>
        <v>福島県市町村総合事務組合消防補償等特別会計</v>
      </c>
      <c r="BZ36" s="381"/>
      <c r="CA36" s="381"/>
      <c r="CB36" s="381"/>
      <c r="CC36" s="381"/>
      <c r="CD36" s="381"/>
      <c r="CE36" s="381"/>
      <c r="CF36" s="381"/>
      <c r="CG36" s="381"/>
      <c r="CH36" s="381"/>
      <c r="CI36" s="381"/>
      <c r="CJ36" s="381"/>
      <c r="CK36" s="381"/>
      <c r="CL36" s="381"/>
      <c r="CM36" s="381"/>
      <c r="CN36" s="163"/>
      <c r="CO36" s="380" t="str">
        <f t="shared" si="3"/>
        <v/>
      </c>
      <c r="CP36" s="380"/>
      <c r="CQ36" s="381" t="str">
        <f>IF('各会計、関係団体の財政状況及び健全化判断比率'!BS9="","",'各会計、関係団体の財政状況及び健全化判断比率'!BS9)</f>
        <v/>
      </c>
      <c r="CR36" s="381"/>
      <c r="CS36" s="381"/>
      <c r="CT36" s="381"/>
      <c r="CU36" s="381"/>
      <c r="CV36" s="381"/>
      <c r="CW36" s="381"/>
      <c r="CX36" s="381"/>
      <c r="CY36" s="381"/>
      <c r="CZ36" s="381"/>
      <c r="DA36" s="381"/>
      <c r="DB36" s="381"/>
      <c r="DC36" s="381"/>
      <c r="DD36" s="381"/>
      <c r="DE36" s="381"/>
      <c r="DG36" s="378" t="str">
        <f>IF('各会計、関係団体の財政状況及び健全化判断比率'!BR9="","",'各会計、関係団体の財政状況及び健全化判断比率'!BR9)</f>
        <v/>
      </c>
      <c r="DH36" s="378"/>
      <c r="DI36" s="168"/>
    </row>
    <row r="37" spans="1:113" ht="32.25" customHeight="1" x14ac:dyDescent="0.2">
      <c r="A37" s="163"/>
      <c r="B37" s="190"/>
      <c r="C37" s="380" t="str">
        <f>IF(E37="","",C36+1)</f>
        <v/>
      </c>
      <c r="D37" s="380"/>
      <c r="E37" s="381" t="str">
        <f>IF('各会計、関係団体の財政状況及び健全化判断比率'!B10="","",'各会計、関係団体の財政状況及び健全化判断比率'!B10)</f>
        <v/>
      </c>
      <c r="F37" s="381"/>
      <c r="G37" s="381"/>
      <c r="H37" s="381"/>
      <c r="I37" s="381"/>
      <c r="J37" s="381"/>
      <c r="K37" s="381"/>
      <c r="L37" s="381"/>
      <c r="M37" s="381"/>
      <c r="N37" s="381"/>
      <c r="O37" s="381"/>
      <c r="P37" s="381"/>
      <c r="Q37" s="381"/>
      <c r="R37" s="381"/>
      <c r="S37" s="381"/>
      <c r="T37" s="163"/>
      <c r="U37" s="380" t="str">
        <f t="shared" si="4"/>
        <v/>
      </c>
      <c r="V37" s="380"/>
      <c r="W37" s="381"/>
      <c r="X37" s="381"/>
      <c r="Y37" s="381"/>
      <c r="Z37" s="381"/>
      <c r="AA37" s="381"/>
      <c r="AB37" s="381"/>
      <c r="AC37" s="381"/>
      <c r="AD37" s="381"/>
      <c r="AE37" s="381"/>
      <c r="AF37" s="381"/>
      <c r="AG37" s="381"/>
      <c r="AH37" s="381"/>
      <c r="AI37" s="381"/>
      <c r="AJ37" s="381"/>
      <c r="AK37" s="381"/>
      <c r="AL37" s="163"/>
      <c r="AM37" s="380" t="str">
        <f t="shared" si="0"/>
        <v/>
      </c>
      <c r="AN37" s="380"/>
      <c r="AO37" s="381"/>
      <c r="AP37" s="381"/>
      <c r="AQ37" s="381"/>
      <c r="AR37" s="381"/>
      <c r="AS37" s="381"/>
      <c r="AT37" s="381"/>
      <c r="AU37" s="381"/>
      <c r="AV37" s="381"/>
      <c r="AW37" s="381"/>
      <c r="AX37" s="381"/>
      <c r="AY37" s="381"/>
      <c r="AZ37" s="381"/>
      <c r="BA37" s="381"/>
      <c r="BB37" s="381"/>
      <c r="BC37" s="381"/>
      <c r="BD37" s="163"/>
      <c r="BE37" s="380" t="str">
        <f t="shared" si="1"/>
        <v/>
      </c>
      <c r="BF37" s="380"/>
      <c r="BG37" s="381"/>
      <c r="BH37" s="381"/>
      <c r="BI37" s="381"/>
      <c r="BJ37" s="381"/>
      <c r="BK37" s="381"/>
      <c r="BL37" s="381"/>
      <c r="BM37" s="381"/>
      <c r="BN37" s="381"/>
      <c r="BO37" s="381"/>
      <c r="BP37" s="381"/>
      <c r="BQ37" s="381"/>
      <c r="BR37" s="381"/>
      <c r="BS37" s="381"/>
      <c r="BT37" s="381"/>
      <c r="BU37" s="381"/>
      <c r="BV37" s="163"/>
      <c r="BW37" s="380">
        <f t="shared" si="2"/>
        <v>10</v>
      </c>
      <c r="BX37" s="380"/>
      <c r="BY37" s="381" t="str">
        <f>IF('各会計、関係団体の財政状況及び健全化判断比率'!B71="","",'各会計、関係団体の財政状況及び健全化判断比率'!B71)</f>
        <v>福島県市町村総合事務組合消防賞じゅつ金特別会計</v>
      </c>
      <c r="BZ37" s="381"/>
      <c r="CA37" s="381"/>
      <c r="CB37" s="381"/>
      <c r="CC37" s="381"/>
      <c r="CD37" s="381"/>
      <c r="CE37" s="381"/>
      <c r="CF37" s="381"/>
      <c r="CG37" s="381"/>
      <c r="CH37" s="381"/>
      <c r="CI37" s="381"/>
      <c r="CJ37" s="381"/>
      <c r="CK37" s="381"/>
      <c r="CL37" s="381"/>
      <c r="CM37" s="381"/>
      <c r="CN37" s="163"/>
      <c r="CO37" s="380" t="str">
        <f t="shared" si="3"/>
        <v/>
      </c>
      <c r="CP37" s="380"/>
      <c r="CQ37" s="381" t="str">
        <f>IF('各会計、関係団体の財政状況及び健全化判断比率'!BS10="","",'各会計、関係団体の財政状況及び健全化判断比率'!BS10)</f>
        <v/>
      </c>
      <c r="CR37" s="381"/>
      <c r="CS37" s="381"/>
      <c r="CT37" s="381"/>
      <c r="CU37" s="381"/>
      <c r="CV37" s="381"/>
      <c r="CW37" s="381"/>
      <c r="CX37" s="381"/>
      <c r="CY37" s="381"/>
      <c r="CZ37" s="381"/>
      <c r="DA37" s="381"/>
      <c r="DB37" s="381"/>
      <c r="DC37" s="381"/>
      <c r="DD37" s="381"/>
      <c r="DE37" s="381"/>
      <c r="DG37" s="378" t="str">
        <f>IF('各会計、関係団体の財政状況及び健全化判断比率'!BR10="","",'各会計、関係団体の財政状況及び健全化判断比率'!BR10)</f>
        <v/>
      </c>
      <c r="DH37" s="378"/>
      <c r="DI37" s="168"/>
    </row>
    <row r="38" spans="1:113" ht="32.25" customHeight="1" x14ac:dyDescent="0.2">
      <c r="A38" s="163"/>
      <c r="B38" s="190"/>
      <c r="C38" s="380" t="str">
        <f t="shared" ref="C38:C43" si="5">IF(E38="","",C37+1)</f>
        <v/>
      </c>
      <c r="D38" s="380"/>
      <c r="E38" s="381" t="str">
        <f>IF('各会計、関係団体の財政状況及び健全化判断比率'!B11="","",'各会計、関係団体の財政状況及び健全化判断比率'!B11)</f>
        <v/>
      </c>
      <c r="F38" s="381"/>
      <c r="G38" s="381"/>
      <c r="H38" s="381"/>
      <c r="I38" s="381"/>
      <c r="J38" s="381"/>
      <c r="K38" s="381"/>
      <c r="L38" s="381"/>
      <c r="M38" s="381"/>
      <c r="N38" s="381"/>
      <c r="O38" s="381"/>
      <c r="P38" s="381"/>
      <c r="Q38" s="381"/>
      <c r="R38" s="381"/>
      <c r="S38" s="381"/>
      <c r="T38" s="163"/>
      <c r="U38" s="380" t="str">
        <f t="shared" si="4"/>
        <v/>
      </c>
      <c r="V38" s="380"/>
      <c r="W38" s="381"/>
      <c r="X38" s="381"/>
      <c r="Y38" s="381"/>
      <c r="Z38" s="381"/>
      <c r="AA38" s="381"/>
      <c r="AB38" s="381"/>
      <c r="AC38" s="381"/>
      <c r="AD38" s="381"/>
      <c r="AE38" s="381"/>
      <c r="AF38" s="381"/>
      <c r="AG38" s="381"/>
      <c r="AH38" s="381"/>
      <c r="AI38" s="381"/>
      <c r="AJ38" s="381"/>
      <c r="AK38" s="381"/>
      <c r="AL38" s="163"/>
      <c r="AM38" s="380" t="str">
        <f t="shared" si="0"/>
        <v/>
      </c>
      <c r="AN38" s="380"/>
      <c r="AO38" s="381"/>
      <c r="AP38" s="381"/>
      <c r="AQ38" s="381"/>
      <c r="AR38" s="381"/>
      <c r="AS38" s="381"/>
      <c r="AT38" s="381"/>
      <c r="AU38" s="381"/>
      <c r="AV38" s="381"/>
      <c r="AW38" s="381"/>
      <c r="AX38" s="381"/>
      <c r="AY38" s="381"/>
      <c r="AZ38" s="381"/>
      <c r="BA38" s="381"/>
      <c r="BB38" s="381"/>
      <c r="BC38" s="381"/>
      <c r="BD38" s="163"/>
      <c r="BE38" s="380" t="str">
        <f t="shared" si="1"/>
        <v/>
      </c>
      <c r="BF38" s="380"/>
      <c r="BG38" s="381"/>
      <c r="BH38" s="381"/>
      <c r="BI38" s="381"/>
      <c r="BJ38" s="381"/>
      <c r="BK38" s="381"/>
      <c r="BL38" s="381"/>
      <c r="BM38" s="381"/>
      <c r="BN38" s="381"/>
      <c r="BO38" s="381"/>
      <c r="BP38" s="381"/>
      <c r="BQ38" s="381"/>
      <c r="BR38" s="381"/>
      <c r="BS38" s="381"/>
      <c r="BT38" s="381"/>
      <c r="BU38" s="381"/>
      <c r="BV38" s="163"/>
      <c r="BW38" s="380">
        <f t="shared" si="2"/>
        <v>11</v>
      </c>
      <c r="BX38" s="380"/>
      <c r="BY38" s="381" t="str">
        <f>IF('各会計、関係団体の財政状況及び健全化判断比率'!B72="","",'各会計、関係団体の財政状況及び健全化判断比率'!B72)</f>
        <v>福島県市町村総合事務組合非常勤職員公務災害補償特別会計</v>
      </c>
      <c r="BZ38" s="381"/>
      <c r="CA38" s="381"/>
      <c r="CB38" s="381"/>
      <c r="CC38" s="381"/>
      <c r="CD38" s="381"/>
      <c r="CE38" s="381"/>
      <c r="CF38" s="381"/>
      <c r="CG38" s="381"/>
      <c r="CH38" s="381"/>
      <c r="CI38" s="381"/>
      <c r="CJ38" s="381"/>
      <c r="CK38" s="381"/>
      <c r="CL38" s="381"/>
      <c r="CM38" s="381"/>
      <c r="CN38" s="163"/>
      <c r="CO38" s="380" t="str">
        <f t="shared" si="3"/>
        <v/>
      </c>
      <c r="CP38" s="380"/>
      <c r="CQ38" s="381" t="str">
        <f>IF('各会計、関係団体の財政状況及び健全化判断比率'!BS11="","",'各会計、関係団体の財政状況及び健全化判断比率'!BS11)</f>
        <v/>
      </c>
      <c r="CR38" s="381"/>
      <c r="CS38" s="381"/>
      <c r="CT38" s="381"/>
      <c r="CU38" s="381"/>
      <c r="CV38" s="381"/>
      <c r="CW38" s="381"/>
      <c r="CX38" s="381"/>
      <c r="CY38" s="381"/>
      <c r="CZ38" s="381"/>
      <c r="DA38" s="381"/>
      <c r="DB38" s="381"/>
      <c r="DC38" s="381"/>
      <c r="DD38" s="381"/>
      <c r="DE38" s="381"/>
      <c r="DG38" s="378" t="str">
        <f>IF('各会計、関係団体の財政状況及び健全化判断比率'!BR11="","",'各会計、関係団体の財政状況及び健全化判断比率'!BR11)</f>
        <v/>
      </c>
      <c r="DH38" s="378"/>
      <c r="DI38" s="168"/>
    </row>
    <row r="39" spans="1:113" ht="32.25" customHeight="1" x14ac:dyDescent="0.2">
      <c r="A39" s="163"/>
      <c r="B39" s="190"/>
      <c r="C39" s="380" t="str">
        <f t="shared" si="5"/>
        <v/>
      </c>
      <c r="D39" s="380"/>
      <c r="E39" s="381" t="str">
        <f>IF('各会計、関係団体の財政状況及び健全化判断比率'!B12="","",'各会計、関係団体の財政状況及び健全化判断比率'!B12)</f>
        <v/>
      </c>
      <c r="F39" s="381"/>
      <c r="G39" s="381"/>
      <c r="H39" s="381"/>
      <c r="I39" s="381"/>
      <c r="J39" s="381"/>
      <c r="K39" s="381"/>
      <c r="L39" s="381"/>
      <c r="M39" s="381"/>
      <c r="N39" s="381"/>
      <c r="O39" s="381"/>
      <c r="P39" s="381"/>
      <c r="Q39" s="381"/>
      <c r="R39" s="381"/>
      <c r="S39" s="381"/>
      <c r="T39" s="163"/>
      <c r="U39" s="380" t="str">
        <f t="shared" si="4"/>
        <v/>
      </c>
      <c r="V39" s="380"/>
      <c r="W39" s="381"/>
      <c r="X39" s="381"/>
      <c r="Y39" s="381"/>
      <c r="Z39" s="381"/>
      <c r="AA39" s="381"/>
      <c r="AB39" s="381"/>
      <c r="AC39" s="381"/>
      <c r="AD39" s="381"/>
      <c r="AE39" s="381"/>
      <c r="AF39" s="381"/>
      <c r="AG39" s="381"/>
      <c r="AH39" s="381"/>
      <c r="AI39" s="381"/>
      <c r="AJ39" s="381"/>
      <c r="AK39" s="381"/>
      <c r="AL39" s="163"/>
      <c r="AM39" s="380" t="str">
        <f t="shared" si="0"/>
        <v/>
      </c>
      <c r="AN39" s="380"/>
      <c r="AO39" s="381"/>
      <c r="AP39" s="381"/>
      <c r="AQ39" s="381"/>
      <c r="AR39" s="381"/>
      <c r="AS39" s="381"/>
      <c r="AT39" s="381"/>
      <c r="AU39" s="381"/>
      <c r="AV39" s="381"/>
      <c r="AW39" s="381"/>
      <c r="AX39" s="381"/>
      <c r="AY39" s="381"/>
      <c r="AZ39" s="381"/>
      <c r="BA39" s="381"/>
      <c r="BB39" s="381"/>
      <c r="BC39" s="381"/>
      <c r="BD39" s="163"/>
      <c r="BE39" s="380" t="str">
        <f t="shared" si="1"/>
        <v/>
      </c>
      <c r="BF39" s="380"/>
      <c r="BG39" s="381"/>
      <c r="BH39" s="381"/>
      <c r="BI39" s="381"/>
      <c r="BJ39" s="381"/>
      <c r="BK39" s="381"/>
      <c r="BL39" s="381"/>
      <c r="BM39" s="381"/>
      <c r="BN39" s="381"/>
      <c r="BO39" s="381"/>
      <c r="BP39" s="381"/>
      <c r="BQ39" s="381"/>
      <c r="BR39" s="381"/>
      <c r="BS39" s="381"/>
      <c r="BT39" s="381"/>
      <c r="BU39" s="381"/>
      <c r="BV39" s="163"/>
      <c r="BW39" s="380">
        <f t="shared" si="2"/>
        <v>12</v>
      </c>
      <c r="BX39" s="380"/>
      <c r="BY39" s="381" t="str">
        <f>IF('各会計、関係団体の財政状況及び健全化判断比率'!B73="","",'各会計、関係団体の財政状況及び健全化判断比率'!B73)</f>
        <v>福島県市町村総合事務組合自治会館管理特別会計</v>
      </c>
      <c r="BZ39" s="381"/>
      <c r="CA39" s="381"/>
      <c r="CB39" s="381"/>
      <c r="CC39" s="381"/>
      <c r="CD39" s="381"/>
      <c r="CE39" s="381"/>
      <c r="CF39" s="381"/>
      <c r="CG39" s="381"/>
      <c r="CH39" s="381"/>
      <c r="CI39" s="381"/>
      <c r="CJ39" s="381"/>
      <c r="CK39" s="381"/>
      <c r="CL39" s="381"/>
      <c r="CM39" s="381"/>
      <c r="CN39" s="163"/>
      <c r="CO39" s="380" t="str">
        <f t="shared" si="3"/>
        <v/>
      </c>
      <c r="CP39" s="380"/>
      <c r="CQ39" s="381" t="str">
        <f>IF('各会計、関係団体の財政状況及び健全化判断比率'!BS12="","",'各会計、関係団体の財政状況及び健全化判断比率'!BS12)</f>
        <v/>
      </c>
      <c r="CR39" s="381"/>
      <c r="CS39" s="381"/>
      <c r="CT39" s="381"/>
      <c r="CU39" s="381"/>
      <c r="CV39" s="381"/>
      <c r="CW39" s="381"/>
      <c r="CX39" s="381"/>
      <c r="CY39" s="381"/>
      <c r="CZ39" s="381"/>
      <c r="DA39" s="381"/>
      <c r="DB39" s="381"/>
      <c r="DC39" s="381"/>
      <c r="DD39" s="381"/>
      <c r="DE39" s="381"/>
      <c r="DG39" s="378" t="str">
        <f>IF('各会計、関係団体の財政状況及び健全化判断比率'!BR12="","",'各会計、関係団体の財政状況及び健全化判断比率'!BR12)</f>
        <v/>
      </c>
      <c r="DH39" s="378"/>
      <c r="DI39" s="168"/>
    </row>
    <row r="40" spans="1:113" ht="32.25" customHeight="1" x14ac:dyDescent="0.2">
      <c r="A40" s="163"/>
      <c r="B40" s="190"/>
      <c r="C40" s="380" t="str">
        <f t="shared" si="5"/>
        <v/>
      </c>
      <c r="D40" s="380"/>
      <c r="E40" s="381" t="str">
        <f>IF('各会計、関係団体の財政状況及び健全化判断比率'!B13="","",'各会計、関係団体の財政状況及び健全化判断比率'!B13)</f>
        <v/>
      </c>
      <c r="F40" s="381"/>
      <c r="G40" s="381"/>
      <c r="H40" s="381"/>
      <c r="I40" s="381"/>
      <c r="J40" s="381"/>
      <c r="K40" s="381"/>
      <c r="L40" s="381"/>
      <c r="M40" s="381"/>
      <c r="N40" s="381"/>
      <c r="O40" s="381"/>
      <c r="P40" s="381"/>
      <c r="Q40" s="381"/>
      <c r="R40" s="381"/>
      <c r="S40" s="381"/>
      <c r="T40" s="163"/>
      <c r="U40" s="380" t="str">
        <f t="shared" si="4"/>
        <v/>
      </c>
      <c r="V40" s="380"/>
      <c r="W40" s="381"/>
      <c r="X40" s="381"/>
      <c r="Y40" s="381"/>
      <c r="Z40" s="381"/>
      <c r="AA40" s="381"/>
      <c r="AB40" s="381"/>
      <c r="AC40" s="381"/>
      <c r="AD40" s="381"/>
      <c r="AE40" s="381"/>
      <c r="AF40" s="381"/>
      <c r="AG40" s="381"/>
      <c r="AH40" s="381"/>
      <c r="AI40" s="381"/>
      <c r="AJ40" s="381"/>
      <c r="AK40" s="381"/>
      <c r="AL40" s="163"/>
      <c r="AM40" s="380" t="str">
        <f t="shared" si="0"/>
        <v/>
      </c>
      <c r="AN40" s="380"/>
      <c r="AO40" s="381"/>
      <c r="AP40" s="381"/>
      <c r="AQ40" s="381"/>
      <c r="AR40" s="381"/>
      <c r="AS40" s="381"/>
      <c r="AT40" s="381"/>
      <c r="AU40" s="381"/>
      <c r="AV40" s="381"/>
      <c r="AW40" s="381"/>
      <c r="AX40" s="381"/>
      <c r="AY40" s="381"/>
      <c r="AZ40" s="381"/>
      <c r="BA40" s="381"/>
      <c r="BB40" s="381"/>
      <c r="BC40" s="381"/>
      <c r="BD40" s="163"/>
      <c r="BE40" s="380" t="str">
        <f t="shared" si="1"/>
        <v/>
      </c>
      <c r="BF40" s="380"/>
      <c r="BG40" s="381"/>
      <c r="BH40" s="381"/>
      <c r="BI40" s="381"/>
      <c r="BJ40" s="381"/>
      <c r="BK40" s="381"/>
      <c r="BL40" s="381"/>
      <c r="BM40" s="381"/>
      <c r="BN40" s="381"/>
      <c r="BO40" s="381"/>
      <c r="BP40" s="381"/>
      <c r="BQ40" s="381"/>
      <c r="BR40" s="381"/>
      <c r="BS40" s="381"/>
      <c r="BT40" s="381"/>
      <c r="BU40" s="381"/>
      <c r="BV40" s="163"/>
      <c r="BW40" s="380">
        <f t="shared" si="2"/>
        <v>13</v>
      </c>
      <c r="BX40" s="380"/>
      <c r="BY40" s="381" t="str">
        <f>IF('各会計、関係団体の財政状況及び健全化判断比率'!B74="","",'各会計、関係団体の財政状況及び健全化判断比率'!B74)</f>
        <v>福島県後期高齢者医療広域連合一般会計</v>
      </c>
      <c r="BZ40" s="381"/>
      <c r="CA40" s="381"/>
      <c r="CB40" s="381"/>
      <c r="CC40" s="381"/>
      <c r="CD40" s="381"/>
      <c r="CE40" s="381"/>
      <c r="CF40" s="381"/>
      <c r="CG40" s="381"/>
      <c r="CH40" s="381"/>
      <c r="CI40" s="381"/>
      <c r="CJ40" s="381"/>
      <c r="CK40" s="381"/>
      <c r="CL40" s="381"/>
      <c r="CM40" s="381"/>
      <c r="CN40" s="163"/>
      <c r="CO40" s="380" t="str">
        <f t="shared" si="3"/>
        <v/>
      </c>
      <c r="CP40" s="380"/>
      <c r="CQ40" s="381" t="str">
        <f>IF('各会計、関係団体の財政状況及び健全化判断比率'!BS13="","",'各会計、関係団体の財政状況及び健全化判断比率'!BS13)</f>
        <v/>
      </c>
      <c r="CR40" s="381"/>
      <c r="CS40" s="381"/>
      <c r="CT40" s="381"/>
      <c r="CU40" s="381"/>
      <c r="CV40" s="381"/>
      <c r="CW40" s="381"/>
      <c r="CX40" s="381"/>
      <c r="CY40" s="381"/>
      <c r="CZ40" s="381"/>
      <c r="DA40" s="381"/>
      <c r="DB40" s="381"/>
      <c r="DC40" s="381"/>
      <c r="DD40" s="381"/>
      <c r="DE40" s="381"/>
      <c r="DG40" s="378" t="str">
        <f>IF('各会計、関係団体の財政状況及び健全化判断比率'!BR13="","",'各会計、関係団体の財政状況及び健全化判断比率'!BR13)</f>
        <v/>
      </c>
      <c r="DH40" s="378"/>
      <c r="DI40" s="168"/>
    </row>
    <row r="41" spans="1:113" ht="32.25" customHeight="1" x14ac:dyDescent="0.2">
      <c r="A41" s="163"/>
      <c r="B41" s="190"/>
      <c r="C41" s="380" t="str">
        <f t="shared" si="5"/>
        <v/>
      </c>
      <c r="D41" s="380"/>
      <c r="E41" s="381" t="str">
        <f>IF('各会計、関係団体の財政状況及び健全化判断比率'!B14="","",'各会計、関係団体の財政状況及び健全化判断比率'!B14)</f>
        <v/>
      </c>
      <c r="F41" s="381"/>
      <c r="G41" s="381"/>
      <c r="H41" s="381"/>
      <c r="I41" s="381"/>
      <c r="J41" s="381"/>
      <c r="K41" s="381"/>
      <c r="L41" s="381"/>
      <c r="M41" s="381"/>
      <c r="N41" s="381"/>
      <c r="O41" s="381"/>
      <c r="P41" s="381"/>
      <c r="Q41" s="381"/>
      <c r="R41" s="381"/>
      <c r="S41" s="381"/>
      <c r="T41" s="163"/>
      <c r="U41" s="380" t="str">
        <f t="shared" si="4"/>
        <v/>
      </c>
      <c r="V41" s="380"/>
      <c r="W41" s="381"/>
      <c r="X41" s="381"/>
      <c r="Y41" s="381"/>
      <c r="Z41" s="381"/>
      <c r="AA41" s="381"/>
      <c r="AB41" s="381"/>
      <c r="AC41" s="381"/>
      <c r="AD41" s="381"/>
      <c r="AE41" s="381"/>
      <c r="AF41" s="381"/>
      <c r="AG41" s="381"/>
      <c r="AH41" s="381"/>
      <c r="AI41" s="381"/>
      <c r="AJ41" s="381"/>
      <c r="AK41" s="381"/>
      <c r="AL41" s="163"/>
      <c r="AM41" s="380" t="str">
        <f t="shared" si="0"/>
        <v/>
      </c>
      <c r="AN41" s="380"/>
      <c r="AO41" s="381"/>
      <c r="AP41" s="381"/>
      <c r="AQ41" s="381"/>
      <c r="AR41" s="381"/>
      <c r="AS41" s="381"/>
      <c r="AT41" s="381"/>
      <c r="AU41" s="381"/>
      <c r="AV41" s="381"/>
      <c r="AW41" s="381"/>
      <c r="AX41" s="381"/>
      <c r="AY41" s="381"/>
      <c r="AZ41" s="381"/>
      <c r="BA41" s="381"/>
      <c r="BB41" s="381"/>
      <c r="BC41" s="381"/>
      <c r="BD41" s="163"/>
      <c r="BE41" s="380" t="str">
        <f t="shared" si="1"/>
        <v/>
      </c>
      <c r="BF41" s="380"/>
      <c r="BG41" s="381"/>
      <c r="BH41" s="381"/>
      <c r="BI41" s="381"/>
      <c r="BJ41" s="381"/>
      <c r="BK41" s="381"/>
      <c r="BL41" s="381"/>
      <c r="BM41" s="381"/>
      <c r="BN41" s="381"/>
      <c r="BO41" s="381"/>
      <c r="BP41" s="381"/>
      <c r="BQ41" s="381"/>
      <c r="BR41" s="381"/>
      <c r="BS41" s="381"/>
      <c r="BT41" s="381"/>
      <c r="BU41" s="381"/>
      <c r="BV41" s="163"/>
      <c r="BW41" s="380">
        <f t="shared" si="2"/>
        <v>14</v>
      </c>
      <c r="BX41" s="380"/>
      <c r="BY41" s="381" t="str">
        <f>IF('各会計、関係団体の財政状況及び健全化判断比率'!B75="","",'各会計、関係団体の財政状況及び健全化判断比率'!B75)</f>
        <v>福島県後期高齢者医療広域連合後期高齢者医療特別会計</v>
      </c>
      <c r="BZ41" s="381"/>
      <c r="CA41" s="381"/>
      <c r="CB41" s="381"/>
      <c r="CC41" s="381"/>
      <c r="CD41" s="381"/>
      <c r="CE41" s="381"/>
      <c r="CF41" s="381"/>
      <c r="CG41" s="381"/>
      <c r="CH41" s="381"/>
      <c r="CI41" s="381"/>
      <c r="CJ41" s="381"/>
      <c r="CK41" s="381"/>
      <c r="CL41" s="381"/>
      <c r="CM41" s="381"/>
      <c r="CN41" s="163"/>
      <c r="CO41" s="380" t="str">
        <f t="shared" si="3"/>
        <v/>
      </c>
      <c r="CP41" s="380"/>
      <c r="CQ41" s="381" t="str">
        <f>IF('各会計、関係団体の財政状況及び健全化判断比率'!BS14="","",'各会計、関係団体の財政状況及び健全化判断比率'!BS14)</f>
        <v/>
      </c>
      <c r="CR41" s="381"/>
      <c r="CS41" s="381"/>
      <c r="CT41" s="381"/>
      <c r="CU41" s="381"/>
      <c r="CV41" s="381"/>
      <c r="CW41" s="381"/>
      <c r="CX41" s="381"/>
      <c r="CY41" s="381"/>
      <c r="CZ41" s="381"/>
      <c r="DA41" s="381"/>
      <c r="DB41" s="381"/>
      <c r="DC41" s="381"/>
      <c r="DD41" s="381"/>
      <c r="DE41" s="381"/>
      <c r="DG41" s="378" t="str">
        <f>IF('各会計、関係団体の財政状況及び健全化判断比率'!BR14="","",'各会計、関係団体の財政状況及び健全化判断比率'!BR14)</f>
        <v/>
      </c>
      <c r="DH41" s="378"/>
      <c r="DI41" s="168"/>
    </row>
    <row r="42" spans="1:113" ht="32.25" customHeight="1" x14ac:dyDescent="0.2">
      <c r="B42" s="190"/>
      <c r="C42" s="380" t="str">
        <f t="shared" si="5"/>
        <v/>
      </c>
      <c r="D42" s="380"/>
      <c r="E42" s="381" t="str">
        <f>IF('各会計、関係団体の財政状況及び健全化判断比率'!B15="","",'各会計、関係団体の財政状況及び健全化判断比率'!B15)</f>
        <v/>
      </c>
      <c r="F42" s="381"/>
      <c r="G42" s="381"/>
      <c r="H42" s="381"/>
      <c r="I42" s="381"/>
      <c r="J42" s="381"/>
      <c r="K42" s="381"/>
      <c r="L42" s="381"/>
      <c r="M42" s="381"/>
      <c r="N42" s="381"/>
      <c r="O42" s="381"/>
      <c r="P42" s="381"/>
      <c r="Q42" s="381"/>
      <c r="R42" s="381"/>
      <c r="S42" s="381"/>
      <c r="T42" s="163"/>
      <c r="U42" s="380" t="str">
        <f t="shared" si="4"/>
        <v/>
      </c>
      <c r="V42" s="380"/>
      <c r="W42" s="381"/>
      <c r="X42" s="381"/>
      <c r="Y42" s="381"/>
      <c r="Z42" s="381"/>
      <c r="AA42" s="381"/>
      <c r="AB42" s="381"/>
      <c r="AC42" s="381"/>
      <c r="AD42" s="381"/>
      <c r="AE42" s="381"/>
      <c r="AF42" s="381"/>
      <c r="AG42" s="381"/>
      <c r="AH42" s="381"/>
      <c r="AI42" s="381"/>
      <c r="AJ42" s="381"/>
      <c r="AK42" s="381"/>
      <c r="AL42" s="163"/>
      <c r="AM42" s="380" t="str">
        <f t="shared" si="0"/>
        <v/>
      </c>
      <c r="AN42" s="380"/>
      <c r="AO42" s="381"/>
      <c r="AP42" s="381"/>
      <c r="AQ42" s="381"/>
      <c r="AR42" s="381"/>
      <c r="AS42" s="381"/>
      <c r="AT42" s="381"/>
      <c r="AU42" s="381"/>
      <c r="AV42" s="381"/>
      <c r="AW42" s="381"/>
      <c r="AX42" s="381"/>
      <c r="AY42" s="381"/>
      <c r="AZ42" s="381"/>
      <c r="BA42" s="381"/>
      <c r="BB42" s="381"/>
      <c r="BC42" s="381"/>
      <c r="BD42" s="163"/>
      <c r="BE42" s="380" t="str">
        <f t="shared" si="1"/>
        <v/>
      </c>
      <c r="BF42" s="380"/>
      <c r="BG42" s="381"/>
      <c r="BH42" s="381"/>
      <c r="BI42" s="381"/>
      <c r="BJ42" s="381"/>
      <c r="BK42" s="381"/>
      <c r="BL42" s="381"/>
      <c r="BM42" s="381"/>
      <c r="BN42" s="381"/>
      <c r="BO42" s="381"/>
      <c r="BP42" s="381"/>
      <c r="BQ42" s="381"/>
      <c r="BR42" s="381"/>
      <c r="BS42" s="381"/>
      <c r="BT42" s="381"/>
      <c r="BU42" s="381"/>
      <c r="BV42" s="163"/>
      <c r="BW42" s="380">
        <f t="shared" si="2"/>
        <v>15</v>
      </c>
      <c r="BX42" s="380"/>
      <c r="BY42" s="381" t="str">
        <f>IF('各会計、関係団体の財政状況及び健全化判断比率'!B76="","",'各会計、関係団体の財政状況及び健全化判断比率'!B76)</f>
        <v>会津若松地方広域市町村圏整備組合一般会計</v>
      </c>
      <c r="BZ42" s="381"/>
      <c r="CA42" s="381"/>
      <c r="CB42" s="381"/>
      <c r="CC42" s="381"/>
      <c r="CD42" s="381"/>
      <c r="CE42" s="381"/>
      <c r="CF42" s="381"/>
      <c r="CG42" s="381"/>
      <c r="CH42" s="381"/>
      <c r="CI42" s="381"/>
      <c r="CJ42" s="381"/>
      <c r="CK42" s="381"/>
      <c r="CL42" s="381"/>
      <c r="CM42" s="381"/>
      <c r="CN42" s="163"/>
      <c r="CO42" s="380" t="str">
        <f t="shared" si="3"/>
        <v/>
      </c>
      <c r="CP42" s="380"/>
      <c r="CQ42" s="381" t="str">
        <f>IF('各会計、関係団体の財政状況及び健全化判断比率'!BS15="","",'各会計、関係団体の財政状況及び健全化判断比率'!BS15)</f>
        <v/>
      </c>
      <c r="CR42" s="381"/>
      <c r="CS42" s="381"/>
      <c r="CT42" s="381"/>
      <c r="CU42" s="381"/>
      <c r="CV42" s="381"/>
      <c r="CW42" s="381"/>
      <c r="CX42" s="381"/>
      <c r="CY42" s="381"/>
      <c r="CZ42" s="381"/>
      <c r="DA42" s="381"/>
      <c r="DB42" s="381"/>
      <c r="DC42" s="381"/>
      <c r="DD42" s="381"/>
      <c r="DE42" s="381"/>
      <c r="DG42" s="378" t="str">
        <f>IF('各会計、関係団体の財政状況及び健全化判断比率'!BR15="","",'各会計、関係団体の財政状況及び健全化判断比率'!BR15)</f>
        <v/>
      </c>
      <c r="DH42" s="378"/>
      <c r="DI42" s="168"/>
    </row>
    <row r="43" spans="1:113" ht="32.25" customHeight="1" x14ac:dyDescent="0.2">
      <c r="B43" s="190"/>
      <c r="C43" s="380" t="str">
        <f t="shared" si="5"/>
        <v/>
      </c>
      <c r="D43" s="380"/>
      <c r="E43" s="381" t="str">
        <f>IF('各会計、関係団体の財政状況及び健全化判断比率'!B16="","",'各会計、関係団体の財政状況及び健全化判断比率'!B16)</f>
        <v/>
      </c>
      <c r="F43" s="381"/>
      <c r="G43" s="381"/>
      <c r="H43" s="381"/>
      <c r="I43" s="381"/>
      <c r="J43" s="381"/>
      <c r="K43" s="381"/>
      <c r="L43" s="381"/>
      <c r="M43" s="381"/>
      <c r="N43" s="381"/>
      <c r="O43" s="381"/>
      <c r="P43" s="381"/>
      <c r="Q43" s="381"/>
      <c r="R43" s="381"/>
      <c r="S43" s="381"/>
      <c r="T43" s="163"/>
      <c r="U43" s="380" t="str">
        <f t="shared" si="4"/>
        <v/>
      </c>
      <c r="V43" s="380"/>
      <c r="W43" s="381"/>
      <c r="X43" s="381"/>
      <c r="Y43" s="381"/>
      <c r="Z43" s="381"/>
      <c r="AA43" s="381"/>
      <c r="AB43" s="381"/>
      <c r="AC43" s="381"/>
      <c r="AD43" s="381"/>
      <c r="AE43" s="381"/>
      <c r="AF43" s="381"/>
      <c r="AG43" s="381"/>
      <c r="AH43" s="381"/>
      <c r="AI43" s="381"/>
      <c r="AJ43" s="381"/>
      <c r="AK43" s="381"/>
      <c r="AL43" s="163"/>
      <c r="AM43" s="380" t="str">
        <f t="shared" si="0"/>
        <v/>
      </c>
      <c r="AN43" s="380"/>
      <c r="AO43" s="381"/>
      <c r="AP43" s="381"/>
      <c r="AQ43" s="381"/>
      <c r="AR43" s="381"/>
      <c r="AS43" s="381"/>
      <c r="AT43" s="381"/>
      <c r="AU43" s="381"/>
      <c r="AV43" s="381"/>
      <c r="AW43" s="381"/>
      <c r="AX43" s="381"/>
      <c r="AY43" s="381"/>
      <c r="AZ43" s="381"/>
      <c r="BA43" s="381"/>
      <c r="BB43" s="381"/>
      <c r="BC43" s="381"/>
      <c r="BD43" s="163"/>
      <c r="BE43" s="380" t="str">
        <f t="shared" si="1"/>
        <v/>
      </c>
      <c r="BF43" s="380"/>
      <c r="BG43" s="381"/>
      <c r="BH43" s="381"/>
      <c r="BI43" s="381"/>
      <c r="BJ43" s="381"/>
      <c r="BK43" s="381"/>
      <c r="BL43" s="381"/>
      <c r="BM43" s="381"/>
      <c r="BN43" s="381"/>
      <c r="BO43" s="381"/>
      <c r="BP43" s="381"/>
      <c r="BQ43" s="381"/>
      <c r="BR43" s="381"/>
      <c r="BS43" s="381"/>
      <c r="BT43" s="381"/>
      <c r="BU43" s="381"/>
      <c r="BV43" s="163"/>
      <c r="BW43" s="380">
        <f t="shared" si="2"/>
        <v>16</v>
      </c>
      <c r="BX43" s="380"/>
      <c r="BY43" s="381" t="str">
        <f>IF('各会計、関係団体の財政状況及び健全化判断比率'!B77="","",'各会計、関係団体の財政状況及び健全化判断比率'!B77)</f>
        <v>会津若松地方広域市町村圏整備組合水道用水供給事業会計</v>
      </c>
      <c r="BZ43" s="381"/>
      <c r="CA43" s="381"/>
      <c r="CB43" s="381"/>
      <c r="CC43" s="381"/>
      <c r="CD43" s="381"/>
      <c r="CE43" s="381"/>
      <c r="CF43" s="381"/>
      <c r="CG43" s="381"/>
      <c r="CH43" s="381"/>
      <c r="CI43" s="381"/>
      <c r="CJ43" s="381"/>
      <c r="CK43" s="381"/>
      <c r="CL43" s="381"/>
      <c r="CM43" s="381"/>
      <c r="CN43" s="163"/>
      <c r="CO43" s="380" t="str">
        <f t="shared" si="3"/>
        <v/>
      </c>
      <c r="CP43" s="380"/>
      <c r="CQ43" s="381" t="str">
        <f>IF('各会計、関係団体の財政状況及び健全化判断比率'!BS16="","",'各会計、関係団体の財政状況及び健全化判断比率'!BS16)</f>
        <v/>
      </c>
      <c r="CR43" s="381"/>
      <c r="CS43" s="381"/>
      <c r="CT43" s="381"/>
      <c r="CU43" s="381"/>
      <c r="CV43" s="381"/>
      <c r="CW43" s="381"/>
      <c r="CX43" s="381"/>
      <c r="CY43" s="381"/>
      <c r="CZ43" s="381"/>
      <c r="DA43" s="381"/>
      <c r="DB43" s="381"/>
      <c r="DC43" s="381"/>
      <c r="DD43" s="381"/>
      <c r="DE43" s="381"/>
      <c r="DG43" s="378" t="str">
        <f>IF('各会計、関係団体の財政状況及び健全化判断比率'!BR16="","",'各会計、関係団体の財政状況及び健全化判断比率'!BR16)</f>
        <v/>
      </c>
      <c r="DH43" s="378"/>
      <c r="DI43" s="168"/>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377" t="s">
        <v>194</v>
      </c>
      <c r="F46" s="377"/>
      <c r="G46" s="377"/>
      <c r="H46" s="377"/>
      <c r="I46" s="377"/>
      <c r="J46" s="377"/>
      <c r="K46" s="377"/>
      <c r="L46" s="377"/>
      <c r="M46" s="377"/>
      <c r="N46" s="377"/>
      <c r="O46" s="377"/>
      <c r="P46" s="377"/>
      <c r="Q46" s="377"/>
      <c r="R46" s="377"/>
      <c r="S46" s="377"/>
      <c r="T46" s="377"/>
      <c r="U46" s="377"/>
      <c r="V46" s="377"/>
      <c r="W46" s="377"/>
      <c r="X46" s="377"/>
      <c r="Y46" s="377"/>
      <c r="Z46" s="377"/>
      <c r="AA46" s="377"/>
      <c r="AB46" s="377"/>
      <c r="AC46" s="377"/>
      <c r="AD46" s="377"/>
      <c r="AE46" s="377"/>
      <c r="AF46" s="377"/>
      <c r="AG46" s="377"/>
      <c r="AH46" s="377"/>
      <c r="AI46" s="377"/>
      <c r="AJ46" s="377"/>
      <c r="AK46" s="377"/>
      <c r="AL46" s="377"/>
      <c r="AM46" s="377"/>
      <c r="AN46" s="377"/>
      <c r="AO46" s="377"/>
      <c r="AP46" s="377"/>
      <c r="AQ46" s="377"/>
      <c r="AR46" s="377"/>
      <c r="AS46" s="377"/>
      <c r="AT46" s="377"/>
      <c r="AU46" s="377"/>
      <c r="AV46" s="377"/>
      <c r="AW46" s="377"/>
      <c r="AX46" s="377"/>
      <c r="AY46" s="377"/>
      <c r="AZ46" s="377"/>
      <c r="BA46" s="377"/>
      <c r="BB46" s="377"/>
      <c r="BC46" s="377"/>
      <c r="BD46" s="377"/>
      <c r="BE46" s="377"/>
      <c r="BF46" s="377"/>
      <c r="BG46" s="377"/>
      <c r="BH46" s="377"/>
      <c r="BI46" s="377"/>
      <c r="BJ46" s="377"/>
      <c r="BK46" s="377"/>
      <c r="BL46" s="377"/>
      <c r="BM46" s="377"/>
      <c r="BN46" s="377"/>
      <c r="BO46" s="377"/>
      <c r="BP46" s="377"/>
      <c r="BQ46" s="377"/>
      <c r="BR46" s="377"/>
      <c r="BS46" s="377"/>
      <c r="BT46" s="377"/>
      <c r="BU46" s="377"/>
      <c r="BV46" s="377"/>
      <c r="BW46" s="377"/>
      <c r="BX46" s="377"/>
      <c r="BY46" s="377"/>
      <c r="BZ46" s="377"/>
      <c r="CA46" s="377"/>
      <c r="CB46" s="377"/>
      <c r="CC46" s="377"/>
      <c r="CD46" s="377"/>
      <c r="CE46" s="377"/>
      <c r="CF46" s="377"/>
      <c r="CG46" s="377"/>
      <c r="CH46" s="377"/>
      <c r="CI46" s="377"/>
      <c r="CJ46" s="377"/>
      <c r="CK46" s="377"/>
      <c r="CL46" s="377"/>
      <c r="CM46" s="377"/>
      <c r="CN46" s="377"/>
      <c r="CO46" s="377"/>
      <c r="CP46" s="377"/>
      <c r="CQ46" s="377"/>
      <c r="CR46" s="377"/>
      <c r="CS46" s="377"/>
      <c r="CT46" s="377"/>
      <c r="CU46" s="377"/>
      <c r="CV46" s="377"/>
      <c r="CW46" s="377"/>
      <c r="CX46" s="377"/>
      <c r="CY46" s="377"/>
      <c r="CZ46" s="377"/>
      <c r="DA46" s="377"/>
      <c r="DB46" s="377"/>
      <c r="DC46" s="377"/>
      <c r="DD46" s="377"/>
      <c r="DE46" s="377"/>
      <c r="DF46" s="377"/>
      <c r="DG46" s="377"/>
      <c r="DH46" s="377"/>
      <c r="DI46" s="377"/>
    </row>
    <row r="47" spans="1:113" x14ac:dyDescent="0.2">
      <c r="E47" s="377" t="s">
        <v>195</v>
      </c>
      <c r="F47" s="377"/>
      <c r="G47" s="377"/>
      <c r="H47" s="377"/>
      <c r="I47" s="377"/>
      <c r="J47" s="377"/>
      <c r="K47" s="377"/>
      <c r="L47" s="377"/>
      <c r="M47" s="377"/>
      <c r="N47" s="377"/>
      <c r="O47" s="377"/>
      <c r="P47" s="377"/>
      <c r="Q47" s="377"/>
      <c r="R47" s="377"/>
      <c r="S47" s="377"/>
      <c r="T47" s="377"/>
      <c r="U47" s="377"/>
      <c r="V47" s="377"/>
      <c r="W47" s="377"/>
      <c r="X47" s="377"/>
      <c r="Y47" s="377"/>
      <c r="Z47" s="377"/>
      <c r="AA47" s="377"/>
      <c r="AB47" s="377"/>
      <c r="AC47" s="377"/>
      <c r="AD47" s="377"/>
      <c r="AE47" s="377"/>
      <c r="AF47" s="377"/>
      <c r="AG47" s="377"/>
      <c r="AH47" s="377"/>
      <c r="AI47" s="377"/>
      <c r="AJ47" s="377"/>
      <c r="AK47" s="377"/>
      <c r="AL47" s="377"/>
      <c r="AM47" s="377"/>
      <c r="AN47" s="377"/>
      <c r="AO47" s="377"/>
      <c r="AP47" s="377"/>
      <c r="AQ47" s="377"/>
      <c r="AR47" s="377"/>
      <c r="AS47" s="377"/>
      <c r="AT47" s="377"/>
      <c r="AU47" s="377"/>
      <c r="AV47" s="377"/>
      <c r="AW47" s="377"/>
      <c r="AX47" s="377"/>
      <c r="AY47" s="377"/>
      <c r="AZ47" s="377"/>
      <c r="BA47" s="377"/>
      <c r="BB47" s="377"/>
      <c r="BC47" s="377"/>
      <c r="BD47" s="377"/>
      <c r="BE47" s="377"/>
      <c r="BF47" s="377"/>
      <c r="BG47" s="377"/>
      <c r="BH47" s="377"/>
      <c r="BI47" s="377"/>
      <c r="BJ47" s="377"/>
      <c r="BK47" s="377"/>
      <c r="BL47" s="377"/>
      <c r="BM47" s="377"/>
      <c r="BN47" s="377"/>
      <c r="BO47" s="377"/>
      <c r="BP47" s="377"/>
      <c r="BQ47" s="377"/>
      <c r="BR47" s="377"/>
      <c r="BS47" s="377"/>
      <c r="BT47" s="377"/>
      <c r="BU47" s="377"/>
      <c r="BV47" s="377"/>
      <c r="BW47" s="377"/>
      <c r="BX47" s="377"/>
      <c r="BY47" s="377"/>
      <c r="BZ47" s="377"/>
      <c r="CA47" s="377"/>
      <c r="CB47" s="377"/>
      <c r="CC47" s="377"/>
      <c r="CD47" s="377"/>
      <c r="CE47" s="377"/>
      <c r="CF47" s="377"/>
      <c r="CG47" s="377"/>
      <c r="CH47" s="377"/>
      <c r="CI47" s="377"/>
      <c r="CJ47" s="377"/>
      <c r="CK47" s="377"/>
      <c r="CL47" s="377"/>
      <c r="CM47" s="377"/>
      <c r="CN47" s="377"/>
      <c r="CO47" s="377"/>
      <c r="CP47" s="377"/>
      <c r="CQ47" s="377"/>
      <c r="CR47" s="377"/>
      <c r="CS47" s="377"/>
      <c r="CT47" s="377"/>
      <c r="CU47" s="377"/>
      <c r="CV47" s="377"/>
      <c r="CW47" s="377"/>
      <c r="CX47" s="377"/>
      <c r="CY47" s="377"/>
      <c r="CZ47" s="377"/>
      <c r="DA47" s="377"/>
      <c r="DB47" s="377"/>
      <c r="DC47" s="377"/>
      <c r="DD47" s="377"/>
      <c r="DE47" s="377"/>
      <c r="DF47" s="377"/>
      <c r="DG47" s="377"/>
      <c r="DH47" s="377"/>
      <c r="DI47" s="377"/>
    </row>
    <row r="48" spans="1:113" x14ac:dyDescent="0.2">
      <c r="E48" s="377" t="s">
        <v>196</v>
      </c>
      <c r="F48" s="377"/>
      <c r="G48" s="377"/>
      <c r="H48" s="377"/>
      <c r="I48" s="377"/>
      <c r="J48" s="377"/>
      <c r="K48" s="377"/>
      <c r="L48" s="377"/>
      <c r="M48" s="377"/>
      <c r="N48" s="377"/>
      <c r="O48" s="377"/>
      <c r="P48" s="377"/>
      <c r="Q48" s="377"/>
      <c r="R48" s="377"/>
      <c r="S48" s="377"/>
      <c r="T48" s="377"/>
      <c r="U48" s="377"/>
      <c r="V48" s="377"/>
      <c r="W48" s="377"/>
      <c r="X48" s="377"/>
      <c r="Y48" s="377"/>
      <c r="Z48" s="377"/>
      <c r="AA48" s="377"/>
      <c r="AB48" s="377"/>
      <c r="AC48" s="377"/>
      <c r="AD48" s="377"/>
      <c r="AE48" s="377"/>
      <c r="AF48" s="377"/>
      <c r="AG48" s="377"/>
      <c r="AH48" s="377"/>
      <c r="AI48" s="377"/>
      <c r="AJ48" s="377"/>
      <c r="AK48" s="377"/>
      <c r="AL48" s="377"/>
      <c r="AM48" s="377"/>
      <c r="AN48" s="377"/>
      <c r="AO48" s="377"/>
      <c r="AP48" s="377"/>
      <c r="AQ48" s="377"/>
      <c r="AR48" s="377"/>
      <c r="AS48" s="377"/>
      <c r="AT48" s="377"/>
      <c r="AU48" s="377"/>
      <c r="AV48" s="377"/>
      <c r="AW48" s="377"/>
      <c r="AX48" s="377"/>
      <c r="AY48" s="377"/>
      <c r="AZ48" s="377"/>
      <c r="BA48" s="377"/>
      <c r="BB48" s="377"/>
      <c r="BC48" s="377"/>
      <c r="BD48" s="377"/>
      <c r="BE48" s="377"/>
      <c r="BF48" s="377"/>
      <c r="BG48" s="377"/>
      <c r="BH48" s="377"/>
      <c r="BI48" s="377"/>
      <c r="BJ48" s="377"/>
      <c r="BK48" s="377"/>
      <c r="BL48" s="377"/>
      <c r="BM48" s="377"/>
      <c r="BN48" s="377"/>
      <c r="BO48" s="377"/>
      <c r="BP48" s="377"/>
      <c r="BQ48" s="377"/>
      <c r="BR48" s="377"/>
      <c r="BS48" s="377"/>
      <c r="BT48" s="377"/>
      <c r="BU48" s="377"/>
      <c r="BV48" s="377"/>
      <c r="BW48" s="377"/>
      <c r="BX48" s="377"/>
      <c r="BY48" s="377"/>
      <c r="BZ48" s="377"/>
      <c r="CA48" s="377"/>
      <c r="CB48" s="377"/>
      <c r="CC48" s="377"/>
      <c r="CD48" s="377"/>
      <c r="CE48" s="377"/>
      <c r="CF48" s="377"/>
      <c r="CG48" s="377"/>
      <c r="CH48" s="377"/>
      <c r="CI48" s="377"/>
      <c r="CJ48" s="377"/>
      <c r="CK48" s="377"/>
      <c r="CL48" s="377"/>
      <c r="CM48" s="377"/>
      <c r="CN48" s="377"/>
      <c r="CO48" s="377"/>
      <c r="CP48" s="377"/>
      <c r="CQ48" s="377"/>
      <c r="CR48" s="377"/>
      <c r="CS48" s="377"/>
      <c r="CT48" s="377"/>
      <c r="CU48" s="377"/>
      <c r="CV48" s="377"/>
      <c r="CW48" s="377"/>
      <c r="CX48" s="377"/>
      <c r="CY48" s="377"/>
      <c r="CZ48" s="377"/>
      <c r="DA48" s="377"/>
      <c r="DB48" s="377"/>
      <c r="DC48" s="377"/>
      <c r="DD48" s="377"/>
      <c r="DE48" s="377"/>
      <c r="DF48" s="377"/>
      <c r="DG48" s="377"/>
      <c r="DH48" s="377"/>
      <c r="DI48" s="377"/>
    </row>
    <row r="49" spans="5:113" x14ac:dyDescent="0.2">
      <c r="E49" s="379" t="s">
        <v>197</v>
      </c>
      <c r="F49" s="379"/>
      <c r="G49" s="379"/>
      <c r="H49" s="379"/>
      <c r="I49" s="379"/>
      <c r="J49" s="379"/>
      <c r="K49" s="379"/>
      <c r="L49" s="379"/>
      <c r="M49" s="379"/>
      <c r="N49" s="379"/>
      <c r="O49" s="379"/>
      <c r="P49" s="379"/>
      <c r="Q49" s="379"/>
      <c r="R49" s="379"/>
      <c r="S49" s="379"/>
      <c r="T49" s="379"/>
      <c r="U49" s="379"/>
      <c r="V49" s="379"/>
      <c r="W49" s="379"/>
      <c r="X49" s="379"/>
      <c r="Y49" s="379"/>
      <c r="Z49" s="379"/>
      <c r="AA49" s="379"/>
      <c r="AB49" s="379"/>
      <c r="AC49" s="379"/>
      <c r="AD49" s="379"/>
      <c r="AE49" s="379"/>
      <c r="AF49" s="379"/>
      <c r="AG49" s="379"/>
      <c r="AH49" s="379"/>
      <c r="AI49" s="379"/>
      <c r="AJ49" s="379"/>
      <c r="AK49" s="379"/>
      <c r="AL49" s="379"/>
      <c r="AM49" s="379"/>
      <c r="AN49" s="379"/>
      <c r="AO49" s="379"/>
      <c r="AP49" s="379"/>
      <c r="AQ49" s="379"/>
      <c r="AR49" s="379"/>
      <c r="AS49" s="379"/>
      <c r="AT49" s="379"/>
      <c r="AU49" s="379"/>
      <c r="AV49" s="379"/>
      <c r="AW49" s="379"/>
      <c r="AX49" s="379"/>
      <c r="AY49" s="379"/>
      <c r="AZ49" s="379"/>
      <c r="BA49" s="379"/>
      <c r="BB49" s="379"/>
      <c r="BC49" s="379"/>
      <c r="BD49" s="379"/>
      <c r="BE49" s="379"/>
      <c r="BF49" s="379"/>
      <c r="BG49" s="379"/>
      <c r="BH49" s="379"/>
      <c r="BI49" s="379"/>
      <c r="BJ49" s="379"/>
      <c r="BK49" s="379"/>
      <c r="BL49" s="379"/>
      <c r="BM49" s="379"/>
      <c r="BN49" s="379"/>
      <c r="BO49" s="379"/>
      <c r="BP49" s="379"/>
      <c r="BQ49" s="379"/>
      <c r="BR49" s="379"/>
      <c r="BS49" s="379"/>
      <c r="BT49" s="379"/>
      <c r="BU49" s="379"/>
      <c r="BV49" s="379"/>
      <c r="BW49" s="379"/>
      <c r="BX49" s="379"/>
      <c r="BY49" s="379"/>
      <c r="BZ49" s="379"/>
      <c r="CA49" s="379"/>
      <c r="CB49" s="379"/>
      <c r="CC49" s="379"/>
      <c r="CD49" s="379"/>
      <c r="CE49" s="379"/>
      <c r="CF49" s="379"/>
      <c r="CG49" s="379"/>
      <c r="CH49" s="379"/>
      <c r="CI49" s="379"/>
      <c r="CJ49" s="379"/>
      <c r="CK49" s="379"/>
      <c r="CL49" s="379"/>
      <c r="CM49" s="379"/>
      <c r="CN49" s="379"/>
      <c r="CO49" s="379"/>
      <c r="CP49" s="379"/>
      <c r="CQ49" s="379"/>
      <c r="CR49" s="379"/>
      <c r="CS49" s="379"/>
      <c r="CT49" s="379"/>
      <c r="CU49" s="379"/>
      <c r="CV49" s="379"/>
      <c r="CW49" s="379"/>
      <c r="CX49" s="379"/>
      <c r="CY49" s="379"/>
      <c r="CZ49" s="379"/>
      <c r="DA49" s="379"/>
      <c r="DB49" s="379"/>
      <c r="DC49" s="379"/>
      <c r="DD49" s="379"/>
      <c r="DE49" s="379"/>
      <c r="DF49" s="379"/>
      <c r="DG49" s="379"/>
      <c r="DH49" s="379"/>
      <c r="DI49" s="379"/>
    </row>
    <row r="50" spans="5:113" x14ac:dyDescent="0.2">
      <c r="E50" s="377" t="s">
        <v>198</v>
      </c>
      <c r="F50" s="377"/>
      <c r="G50" s="377"/>
      <c r="H50" s="377"/>
      <c r="I50" s="377"/>
      <c r="J50" s="377"/>
      <c r="K50" s="377"/>
      <c r="L50" s="377"/>
      <c r="M50" s="377"/>
      <c r="N50" s="377"/>
      <c r="O50" s="377"/>
      <c r="P50" s="377"/>
      <c r="Q50" s="377"/>
      <c r="R50" s="377"/>
      <c r="S50" s="377"/>
      <c r="T50" s="377"/>
      <c r="U50" s="377"/>
      <c r="V50" s="377"/>
      <c r="W50" s="377"/>
      <c r="X50" s="377"/>
      <c r="Y50" s="377"/>
      <c r="Z50" s="377"/>
      <c r="AA50" s="377"/>
      <c r="AB50" s="377"/>
      <c r="AC50" s="377"/>
      <c r="AD50" s="377"/>
      <c r="AE50" s="377"/>
      <c r="AF50" s="377"/>
      <c r="AG50" s="377"/>
      <c r="AH50" s="377"/>
      <c r="AI50" s="377"/>
      <c r="AJ50" s="377"/>
      <c r="AK50" s="377"/>
      <c r="AL50" s="377"/>
      <c r="AM50" s="377"/>
      <c r="AN50" s="377"/>
      <c r="AO50" s="377"/>
      <c r="AP50" s="377"/>
      <c r="AQ50" s="377"/>
      <c r="AR50" s="377"/>
      <c r="AS50" s="377"/>
      <c r="AT50" s="377"/>
      <c r="AU50" s="377"/>
      <c r="AV50" s="377"/>
      <c r="AW50" s="377"/>
      <c r="AX50" s="377"/>
      <c r="AY50" s="377"/>
      <c r="AZ50" s="377"/>
      <c r="BA50" s="377"/>
      <c r="BB50" s="377"/>
      <c r="BC50" s="377"/>
      <c r="BD50" s="377"/>
      <c r="BE50" s="377"/>
      <c r="BF50" s="377"/>
      <c r="BG50" s="377"/>
      <c r="BH50" s="377"/>
      <c r="BI50" s="377"/>
      <c r="BJ50" s="377"/>
      <c r="BK50" s="377"/>
      <c r="BL50" s="377"/>
      <c r="BM50" s="377"/>
      <c r="BN50" s="377"/>
      <c r="BO50" s="377"/>
      <c r="BP50" s="377"/>
      <c r="BQ50" s="377"/>
      <c r="BR50" s="377"/>
      <c r="BS50" s="377"/>
      <c r="BT50" s="377"/>
      <c r="BU50" s="377"/>
      <c r="BV50" s="377"/>
      <c r="BW50" s="377"/>
      <c r="BX50" s="377"/>
      <c r="BY50" s="377"/>
      <c r="BZ50" s="377"/>
      <c r="CA50" s="377"/>
      <c r="CB50" s="377"/>
      <c r="CC50" s="377"/>
      <c r="CD50" s="377"/>
      <c r="CE50" s="377"/>
      <c r="CF50" s="377"/>
      <c r="CG50" s="377"/>
      <c r="CH50" s="377"/>
      <c r="CI50" s="377"/>
      <c r="CJ50" s="377"/>
      <c r="CK50" s="377"/>
      <c r="CL50" s="377"/>
      <c r="CM50" s="377"/>
      <c r="CN50" s="377"/>
      <c r="CO50" s="377"/>
      <c r="CP50" s="377"/>
      <c r="CQ50" s="377"/>
      <c r="CR50" s="377"/>
      <c r="CS50" s="377"/>
      <c r="CT50" s="377"/>
      <c r="CU50" s="377"/>
      <c r="CV50" s="377"/>
      <c r="CW50" s="377"/>
      <c r="CX50" s="377"/>
      <c r="CY50" s="377"/>
      <c r="CZ50" s="377"/>
      <c r="DA50" s="377"/>
      <c r="DB50" s="377"/>
      <c r="DC50" s="377"/>
      <c r="DD50" s="377"/>
      <c r="DE50" s="377"/>
      <c r="DF50" s="377"/>
      <c r="DG50" s="377"/>
      <c r="DH50" s="377"/>
      <c r="DI50" s="377"/>
    </row>
    <row r="51" spans="5:113" x14ac:dyDescent="0.2">
      <c r="E51" s="377" t="s">
        <v>199</v>
      </c>
      <c r="F51" s="377"/>
      <c r="G51" s="377"/>
      <c r="H51" s="377"/>
      <c r="I51" s="377"/>
      <c r="J51" s="377"/>
      <c r="K51" s="377"/>
      <c r="L51" s="377"/>
      <c r="M51" s="377"/>
      <c r="N51" s="377"/>
      <c r="O51" s="377"/>
      <c r="P51" s="377"/>
      <c r="Q51" s="377"/>
      <c r="R51" s="377"/>
      <c r="S51" s="377"/>
      <c r="T51" s="377"/>
      <c r="U51" s="377"/>
      <c r="V51" s="377"/>
      <c r="W51" s="377"/>
      <c r="X51" s="377"/>
      <c r="Y51" s="377"/>
      <c r="Z51" s="377"/>
      <c r="AA51" s="377"/>
      <c r="AB51" s="377"/>
      <c r="AC51" s="377"/>
      <c r="AD51" s="377"/>
      <c r="AE51" s="377"/>
      <c r="AF51" s="377"/>
      <c r="AG51" s="377"/>
      <c r="AH51" s="377"/>
      <c r="AI51" s="377"/>
      <c r="AJ51" s="377"/>
      <c r="AK51" s="377"/>
      <c r="AL51" s="377"/>
      <c r="AM51" s="377"/>
      <c r="AN51" s="377"/>
      <c r="AO51" s="377"/>
      <c r="AP51" s="377"/>
      <c r="AQ51" s="377"/>
      <c r="AR51" s="377"/>
      <c r="AS51" s="377"/>
      <c r="AT51" s="377"/>
      <c r="AU51" s="377"/>
      <c r="AV51" s="377"/>
      <c r="AW51" s="377"/>
      <c r="AX51" s="377"/>
      <c r="AY51" s="377"/>
      <c r="AZ51" s="377"/>
      <c r="BA51" s="377"/>
      <c r="BB51" s="377"/>
      <c r="BC51" s="377"/>
      <c r="BD51" s="377"/>
      <c r="BE51" s="377"/>
      <c r="BF51" s="377"/>
      <c r="BG51" s="377"/>
      <c r="BH51" s="377"/>
      <c r="BI51" s="377"/>
      <c r="BJ51" s="377"/>
      <c r="BK51" s="377"/>
      <c r="BL51" s="377"/>
      <c r="BM51" s="377"/>
      <c r="BN51" s="377"/>
      <c r="BO51" s="377"/>
      <c r="BP51" s="377"/>
      <c r="BQ51" s="377"/>
      <c r="BR51" s="377"/>
      <c r="BS51" s="377"/>
      <c r="BT51" s="377"/>
      <c r="BU51" s="377"/>
      <c r="BV51" s="377"/>
      <c r="BW51" s="377"/>
      <c r="BX51" s="377"/>
      <c r="BY51" s="377"/>
      <c r="BZ51" s="377"/>
      <c r="CA51" s="377"/>
      <c r="CB51" s="377"/>
      <c r="CC51" s="377"/>
      <c r="CD51" s="377"/>
      <c r="CE51" s="377"/>
      <c r="CF51" s="377"/>
      <c r="CG51" s="377"/>
      <c r="CH51" s="377"/>
      <c r="CI51" s="377"/>
      <c r="CJ51" s="377"/>
      <c r="CK51" s="377"/>
      <c r="CL51" s="377"/>
      <c r="CM51" s="377"/>
      <c r="CN51" s="377"/>
      <c r="CO51" s="377"/>
      <c r="CP51" s="377"/>
      <c r="CQ51" s="377"/>
      <c r="CR51" s="377"/>
      <c r="CS51" s="377"/>
      <c r="CT51" s="377"/>
      <c r="CU51" s="377"/>
      <c r="CV51" s="377"/>
      <c r="CW51" s="377"/>
      <c r="CX51" s="377"/>
      <c r="CY51" s="377"/>
      <c r="CZ51" s="377"/>
      <c r="DA51" s="377"/>
      <c r="DB51" s="377"/>
      <c r="DC51" s="377"/>
      <c r="DD51" s="377"/>
      <c r="DE51" s="377"/>
      <c r="DF51" s="377"/>
      <c r="DG51" s="377"/>
      <c r="DH51" s="377"/>
      <c r="DI51" s="377"/>
    </row>
    <row r="52" spans="5:113" x14ac:dyDescent="0.2">
      <c r="E52" s="377" t="s">
        <v>200</v>
      </c>
      <c r="F52" s="377"/>
      <c r="G52" s="377"/>
      <c r="H52" s="377"/>
      <c r="I52" s="377"/>
      <c r="J52" s="377"/>
      <c r="K52" s="377"/>
      <c r="L52" s="377"/>
      <c r="M52" s="377"/>
      <c r="N52" s="377"/>
      <c r="O52" s="377"/>
      <c r="P52" s="377"/>
      <c r="Q52" s="377"/>
      <c r="R52" s="377"/>
      <c r="S52" s="377"/>
      <c r="T52" s="377"/>
      <c r="U52" s="377"/>
      <c r="V52" s="377"/>
      <c r="W52" s="377"/>
      <c r="X52" s="377"/>
      <c r="Y52" s="377"/>
      <c r="Z52" s="377"/>
      <c r="AA52" s="377"/>
      <c r="AB52" s="377"/>
      <c r="AC52" s="377"/>
      <c r="AD52" s="377"/>
      <c r="AE52" s="377"/>
      <c r="AF52" s="377"/>
      <c r="AG52" s="377"/>
      <c r="AH52" s="377"/>
      <c r="AI52" s="377"/>
      <c r="AJ52" s="377"/>
      <c r="AK52" s="377"/>
      <c r="AL52" s="377"/>
      <c r="AM52" s="377"/>
      <c r="AN52" s="377"/>
      <c r="AO52" s="377"/>
      <c r="AP52" s="377"/>
      <c r="AQ52" s="377"/>
      <c r="AR52" s="377"/>
      <c r="AS52" s="377"/>
      <c r="AT52" s="377"/>
      <c r="AU52" s="377"/>
      <c r="AV52" s="377"/>
      <c r="AW52" s="377"/>
      <c r="AX52" s="377"/>
      <c r="AY52" s="377"/>
      <c r="AZ52" s="377"/>
      <c r="BA52" s="377"/>
      <c r="BB52" s="377"/>
      <c r="BC52" s="377"/>
      <c r="BD52" s="377"/>
      <c r="BE52" s="377"/>
      <c r="BF52" s="377"/>
      <c r="BG52" s="377"/>
      <c r="BH52" s="377"/>
      <c r="BI52" s="377"/>
      <c r="BJ52" s="377"/>
      <c r="BK52" s="377"/>
      <c r="BL52" s="377"/>
      <c r="BM52" s="377"/>
      <c r="BN52" s="377"/>
      <c r="BO52" s="377"/>
      <c r="BP52" s="377"/>
      <c r="BQ52" s="377"/>
      <c r="BR52" s="377"/>
      <c r="BS52" s="377"/>
      <c r="BT52" s="377"/>
      <c r="BU52" s="377"/>
      <c r="BV52" s="377"/>
      <c r="BW52" s="377"/>
      <c r="BX52" s="377"/>
      <c r="BY52" s="377"/>
      <c r="BZ52" s="377"/>
      <c r="CA52" s="377"/>
      <c r="CB52" s="377"/>
      <c r="CC52" s="377"/>
      <c r="CD52" s="377"/>
      <c r="CE52" s="377"/>
      <c r="CF52" s="377"/>
      <c r="CG52" s="377"/>
      <c r="CH52" s="377"/>
      <c r="CI52" s="377"/>
      <c r="CJ52" s="377"/>
      <c r="CK52" s="377"/>
      <c r="CL52" s="377"/>
      <c r="CM52" s="377"/>
      <c r="CN52" s="377"/>
      <c r="CO52" s="377"/>
      <c r="CP52" s="377"/>
      <c r="CQ52" s="377"/>
      <c r="CR52" s="377"/>
      <c r="CS52" s="377"/>
      <c r="CT52" s="377"/>
      <c r="CU52" s="377"/>
      <c r="CV52" s="377"/>
      <c r="CW52" s="377"/>
      <c r="CX52" s="377"/>
      <c r="CY52" s="377"/>
      <c r="CZ52" s="377"/>
      <c r="DA52" s="377"/>
      <c r="DB52" s="377"/>
      <c r="DC52" s="377"/>
      <c r="DD52" s="377"/>
      <c r="DE52" s="377"/>
      <c r="DF52" s="377"/>
      <c r="DG52" s="377"/>
      <c r="DH52" s="377"/>
      <c r="DI52" s="377"/>
    </row>
    <row r="53" spans="5:113" x14ac:dyDescent="0.2">
      <c r="E53" s="377" t="s">
        <v>201</v>
      </c>
      <c r="F53" s="377"/>
      <c r="G53" s="377"/>
      <c r="H53" s="377"/>
      <c r="I53" s="377"/>
      <c r="J53" s="377"/>
      <c r="K53" s="377"/>
      <c r="L53" s="377"/>
      <c r="M53" s="377"/>
      <c r="N53" s="377"/>
      <c r="O53" s="377"/>
      <c r="P53" s="377"/>
      <c r="Q53" s="377"/>
      <c r="R53" s="377"/>
      <c r="S53" s="377"/>
      <c r="T53" s="377"/>
      <c r="U53" s="377"/>
      <c r="V53" s="377"/>
      <c r="W53" s="377"/>
      <c r="X53" s="377"/>
      <c r="Y53" s="377"/>
      <c r="Z53" s="377"/>
      <c r="AA53" s="377"/>
      <c r="AB53" s="377"/>
      <c r="AC53" s="377"/>
      <c r="AD53" s="377"/>
      <c r="AE53" s="377"/>
      <c r="AF53" s="377"/>
      <c r="AG53" s="377"/>
      <c r="AH53" s="377"/>
      <c r="AI53" s="377"/>
      <c r="AJ53" s="377"/>
      <c r="AK53" s="377"/>
      <c r="AL53" s="377"/>
      <c r="AM53" s="377"/>
      <c r="AN53" s="377"/>
      <c r="AO53" s="377"/>
      <c r="AP53" s="377"/>
      <c r="AQ53" s="377"/>
      <c r="AR53" s="377"/>
      <c r="AS53" s="377"/>
      <c r="AT53" s="377"/>
      <c r="AU53" s="377"/>
      <c r="AV53" s="377"/>
      <c r="AW53" s="377"/>
      <c r="AX53" s="377"/>
      <c r="AY53" s="377"/>
      <c r="AZ53" s="377"/>
      <c r="BA53" s="377"/>
      <c r="BB53" s="377"/>
      <c r="BC53" s="377"/>
      <c r="BD53" s="377"/>
      <c r="BE53" s="377"/>
      <c r="BF53" s="377"/>
      <c r="BG53" s="377"/>
      <c r="BH53" s="377"/>
      <c r="BI53" s="377"/>
      <c r="BJ53" s="377"/>
      <c r="BK53" s="377"/>
      <c r="BL53" s="377"/>
      <c r="BM53" s="377"/>
      <c r="BN53" s="377"/>
      <c r="BO53" s="377"/>
      <c r="BP53" s="377"/>
      <c r="BQ53" s="377"/>
      <c r="BR53" s="377"/>
      <c r="BS53" s="377"/>
      <c r="BT53" s="377"/>
      <c r="BU53" s="377"/>
      <c r="BV53" s="377"/>
      <c r="BW53" s="377"/>
      <c r="BX53" s="377"/>
      <c r="BY53" s="377"/>
      <c r="BZ53" s="377"/>
      <c r="CA53" s="377"/>
      <c r="CB53" s="377"/>
      <c r="CC53" s="377"/>
      <c r="CD53" s="377"/>
      <c r="CE53" s="377"/>
      <c r="CF53" s="377"/>
      <c r="CG53" s="377"/>
      <c r="CH53" s="377"/>
      <c r="CI53" s="377"/>
      <c r="CJ53" s="377"/>
      <c r="CK53" s="377"/>
      <c r="CL53" s="377"/>
      <c r="CM53" s="377"/>
      <c r="CN53" s="377"/>
      <c r="CO53" s="377"/>
      <c r="CP53" s="377"/>
      <c r="CQ53" s="377"/>
      <c r="CR53" s="377"/>
      <c r="CS53" s="377"/>
      <c r="CT53" s="377"/>
      <c r="CU53" s="377"/>
      <c r="CV53" s="377"/>
      <c r="CW53" s="377"/>
      <c r="CX53" s="377"/>
      <c r="CY53" s="377"/>
      <c r="CZ53" s="377"/>
      <c r="DA53" s="377"/>
      <c r="DB53" s="377"/>
      <c r="DC53" s="377"/>
      <c r="DD53" s="377"/>
      <c r="DE53" s="377"/>
      <c r="DF53" s="377"/>
      <c r="DG53" s="377"/>
      <c r="DH53" s="377"/>
      <c r="DI53" s="377"/>
    </row>
    <row r="54" spans="5:113" x14ac:dyDescent="0.2"/>
    <row r="55" spans="5:113" x14ac:dyDescent="0.2"/>
    <row r="56" spans="5:113" x14ac:dyDescent="0.2"/>
  </sheetData>
  <sheetProtection algorithmName="SHA-512" hashValue="QsBKp8u1nR6RtMM/pslLybm6TTolklQYn42jqfPXqoa9LWkC52/hPfRzCXaOyFlzQoDiGGQhi5Ukkp7bN5qztQ==" saltValue="yG96Ju/q4Gy1vl8FeOAxRg=="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election activeCell="R33" sqref="R33:Y33"/>
    </sheetView>
  </sheetViews>
  <sheetFormatPr defaultColWidth="0" defaultRowHeight="11.25" customHeight="1" zeroHeight="1" x14ac:dyDescent="0.2"/>
  <cols>
    <col min="1" max="1" width="1.6328125" style="196" customWidth="1"/>
    <col min="2" max="2" width="2.36328125" style="196" customWidth="1"/>
    <col min="3" max="16" width="2.6328125" style="196" customWidth="1"/>
    <col min="17" max="17" width="2.36328125" style="196" customWidth="1"/>
    <col min="18" max="95" width="1.6328125" style="196" customWidth="1"/>
    <col min="96" max="133" width="1.6328125" style="208" customWidth="1"/>
    <col min="134" max="143" width="1.63281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30" t="s">
        <v>202</v>
      </c>
      <c r="DI1" s="731"/>
      <c r="DJ1" s="731"/>
      <c r="DK1" s="731"/>
      <c r="DL1" s="731"/>
      <c r="DM1" s="731"/>
      <c r="DN1" s="732"/>
      <c r="DO1" s="196"/>
      <c r="DP1" s="730" t="s">
        <v>203</v>
      </c>
      <c r="DQ1" s="731"/>
      <c r="DR1" s="731"/>
      <c r="DS1" s="731"/>
      <c r="DT1" s="731"/>
      <c r="DU1" s="731"/>
      <c r="DV1" s="731"/>
      <c r="DW1" s="731"/>
      <c r="DX1" s="731"/>
      <c r="DY1" s="731"/>
      <c r="DZ1" s="731"/>
      <c r="EA1" s="731"/>
      <c r="EB1" s="731"/>
      <c r="EC1" s="732"/>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86" t="s">
        <v>205</v>
      </c>
      <c r="C3" s="687"/>
      <c r="D3" s="687"/>
      <c r="E3" s="687"/>
      <c r="F3" s="687"/>
      <c r="G3" s="687"/>
      <c r="H3" s="687"/>
      <c r="I3" s="687"/>
      <c r="J3" s="687"/>
      <c r="K3" s="687"/>
      <c r="L3" s="687"/>
      <c r="M3" s="687"/>
      <c r="N3" s="687"/>
      <c r="O3" s="687"/>
      <c r="P3" s="687"/>
      <c r="Q3" s="687"/>
      <c r="R3" s="687"/>
      <c r="S3" s="687"/>
      <c r="T3" s="687"/>
      <c r="U3" s="687"/>
      <c r="V3" s="687"/>
      <c r="W3" s="687"/>
      <c r="X3" s="687"/>
      <c r="Y3" s="687"/>
      <c r="Z3" s="687"/>
      <c r="AA3" s="687"/>
      <c r="AB3" s="687"/>
      <c r="AC3" s="687"/>
      <c r="AD3" s="687"/>
      <c r="AE3" s="687"/>
      <c r="AF3" s="687"/>
      <c r="AG3" s="687"/>
      <c r="AH3" s="687"/>
      <c r="AI3" s="687"/>
      <c r="AJ3" s="687"/>
      <c r="AK3" s="687"/>
      <c r="AL3" s="687"/>
      <c r="AM3" s="687"/>
      <c r="AN3" s="687"/>
      <c r="AO3" s="687"/>
      <c r="AP3" s="686" t="s">
        <v>206</v>
      </c>
      <c r="AQ3" s="687"/>
      <c r="AR3" s="687"/>
      <c r="AS3" s="687"/>
      <c r="AT3" s="687"/>
      <c r="AU3" s="687"/>
      <c r="AV3" s="687"/>
      <c r="AW3" s="687"/>
      <c r="AX3" s="687"/>
      <c r="AY3" s="687"/>
      <c r="AZ3" s="687"/>
      <c r="BA3" s="687"/>
      <c r="BB3" s="687"/>
      <c r="BC3" s="687"/>
      <c r="BD3" s="687"/>
      <c r="BE3" s="687"/>
      <c r="BF3" s="687"/>
      <c r="BG3" s="687"/>
      <c r="BH3" s="687"/>
      <c r="BI3" s="687"/>
      <c r="BJ3" s="687"/>
      <c r="BK3" s="687"/>
      <c r="BL3" s="687"/>
      <c r="BM3" s="687"/>
      <c r="BN3" s="687"/>
      <c r="BO3" s="687"/>
      <c r="BP3" s="687"/>
      <c r="BQ3" s="687"/>
      <c r="BR3" s="687"/>
      <c r="BS3" s="687"/>
      <c r="BT3" s="687"/>
      <c r="BU3" s="687"/>
      <c r="BV3" s="687"/>
      <c r="BW3" s="687"/>
      <c r="BX3" s="687"/>
      <c r="BY3" s="687"/>
      <c r="BZ3" s="687"/>
      <c r="CA3" s="687"/>
      <c r="CB3" s="688"/>
      <c r="CD3" s="686" t="s">
        <v>207</v>
      </c>
      <c r="CE3" s="687"/>
      <c r="CF3" s="687"/>
      <c r="CG3" s="687"/>
      <c r="CH3" s="687"/>
      <c r="CI3" s="687"/>
      <c r="CJ3" s="687"/>
      <c r="CK3" s="687"/>
      <c r="CL3" s="687"/>
      <c r="CM3" s="687"/>
      <c r="CN3" s="687"/>
      <c r="CO3" s="687"/>
      <c r="CP3" s="687"/>
      <c r="CQ3" s="687"/>
      <c r="CR3" s="687"/>
      <c r="CS3" s="687"/>
      <c r="CT3" s="687"/>
      <c r="CU3" s="687"/>
      <c r="CV3" s="687"/>
      <c r="CW3" s="687"/>
      <c r="CX3" s="687"/>
      <c r="CY3" s="687"/>
      <c r="CZ3" s="687"/>
      <c r="DA3" s="687"/>
      <c r="DB3" s="687"/>
      <c r="DC3" s="687"/>
      <c r="DD3" s="687"/>
      <c r="DE3" s="687"/>
      <c r="DF3" s="687"/>
      <c r="DG3" s="687"/>
      <c r="DH3" s="687"/>
      <c r="DI3" s="687"/>
      <c r="DJ3" s="687"/>
      <c r="DK3" s="687"/>
      <c r="DL3" s="687"/>
      <c r="DM3" s="687"/>
      <c r="DN3" s="687"/>
      <c r="DO3" s="687"/>
      <c r="DP3" s="687"/>
      <c r="DQ3" s="687"/>
      <c r="DR3" s="687"/>
      <c r="DS3" s="687"/>
      <c r="DT3" s="687"/>
      <c r="DU3" s="687"/>
      <c r="DV3" s="687"/>
      <c r="DW3" s="687"/>
      <c r="DX3" s="687"/>
      <c r="DY3" s="687"/>
      <c r="DZ3" s="687"/>
      <c r="EA3" s="687"/>
      <c r="EB3" s="687"/>
      <c r="EC3" s="688"/>
    </row>
    <row r="4" spans="2:143" ht="11.25" customHeight="1" x14ac:dyDescent="0.2">
      <c r="B4" s="686" t="s">
        <v>1</v>
      </c>
      <c r="C4" s="687"/>
      <c r="D4" s="687"/>
      <c r="E4" s="687"/>
      <c r="F4" s="687"/>
      <c r="G4" s="687"/>
      <c r="H4" s="687"/>
      <c r="I4" s="687"/>
      <c r="J4" s="687"/>
      <c r="K4" s="687"/>
      <c r="L4" s="687"/>
      <c r="M4" s="687"/>
      <c r="N4" s="687"/>
      <c r="O4" s="687"/>
      <c r="P4" s="687"/>
      <c r="Q4" s="688"/>
      <c r="R4" s="686" t="s">
        <v>208</v>
      </c>
      <c r="S4" s="687"/>
      <c r="T4" s="687"/>
      <c r="U4" s="687"/>
      <c r="V4" s="687"/>
      <c r="W4" s="687"/>
      <c r="X4" s="687"/>
      <c r="Y4" s="688"/>
      <c r="Z4" s="686" t="s">
        <v>209</v>
      </c>
      <c r="AA4" s="687"/>
      <c r="AB4" s="687"/>
      <c r="AC4" s="688"/>
      <c r="AD4" s="686" t="s">
        <v>210</v>
      </c>
      <c r="AE4" s="687"/>
      <c r="AF4" s="687"/>
      <c r="AG4" s="687"/>
      <c r="AH4" s="687"/>
      <c r="AI4" s="687"/>
      <c r="AJ4" s="687"/>
      <c r="AK4" s="688"/>
      <c r="AL4" s="686" t="s">
        <v>209</v>
      </c>
      <c r="AM4" s="687"/>
      <c r="AN4" s="687"/>
      <c r="AO4" s="688"/>
      <c r="AP4" s="733" t="s">
        <v>211</v>
      </c>
      <c r="AQ4" s="733"/>
      <c r="AR4" s="733"/>
      <c r="AS4" s="733"/>
      <c r="AT4" s="733"/>
      <c r="AU4" s="733"/>
      <c r="AV4" s="733"/>
      <c r="AW4" s="733"/>
      <c r="AX4" s="733"/>
      <c r="AY4" s="733"/>
      <c r="AZ4" s="733"/>
      <c r="BA4" s="733"/>
      <c r="BB4" s="733"/>
      <c r="BC4" s="733"/>
      <c r="BD4" s="733"/>
      <c r="BE4" s="733"/>
      <c r="BF4" s="733"/>
      <c r="BG4" s="733" t="s">
        <v>212</v>
      </c>
      <c r="BH4" s="733"/>
      <c r="BI4" s="733"/>
      <c r="BJ4" s="733"/>
      <c r="BK4" s="733"/>
      <c r="BL4" s="733"/>
      <c r="BM4" s="733"/>
      <c r="BN4" s="733"/>
      <c r="BO4" s="733" t="s">
        <v>209</v>
      </c>
      <c r="BP4" s="733"/>
      <c r="BQ4" s="733"/>
      <c r="BR4" s="733"/>
      <c r="BS4" s="733" t="s">
        <v>213</v>
      </c>
      <c r="BT4" s="733"/>
      <c r="BU4" s="733"/>
      <c r="BV4" s="733"/>
      <c r="BW4" s="733"/>
      <c r="BX4" s="733"/>
      <c r="BY4" s="733"/>
      <c r="BZ4" s="733"/>
      <c r="CA4" s="733"/>
      <c r="CB4" s="733"/>
      <c r="CD4" s="686" t="s">
        <v>214</v>
      </c>
      <c r="CE4" s="687"/>
      <c r="CF4" s="687"/>
      <c r="CG4" s="687"/>
      <c r="CH4" s="687"/>
      <c r="CI4" s="687"/>
      <c r="CJ4" s="687"/>
      <c r="CK4" s="687"/>
      <c r="CL4" s="687"/>
      <c r="CM4" s="687"/>
      <c r="CN4" s="687"/>
      <c r="CO4" s="687"/>
      <c r="CP4" s="687"/>
      <c r="CQ4" s="687"/>
      <c r="CR4" s="687"/>
      <c r="CS4" s="687"/>
      <c r="CT4" s="687"/>
      <c r="CU4" s="687"/>
      <c r="CV4" s="687"/>
      <c r="CW4" s="687"/>
      <c r="CX4" s="687"/>
      <c r="CY4" s="687"/>
      <c r="CZ4" s="687"/>
      <c r="DA4" s="687"/>
      <c r="DB4" s="687"/>
      <c r="DC4" s="687"/>
      <c r="DD4" s="687"/>
      <c r="DE4" s="687"/>
      <c r="DF4" s="687"/>
      <c r="DG4" s="687"/>
      <c r="DH4" s="687"/>
      <c r="DI4" s="687"/>
      <c r="DJ4" s="687"/>
      <c r="DK4" s="687"/>
      <c r="DL4" s="687"/>
      <c r="DM4" s="687"/>
      <c r="DN4" s="687"/>
      <c r="DO4" s="687"/>
      <c r="DP4" s="687"/>
      <c r="DQ4" s="687"/>
      <c r="DR4" s="687"/>
      <c r="DS4" s="687"/>
      <c r="DT4" s="687"/>
      <c r="DU4" s="687"/>
      <c r="DV4" s="687"/>
      <c r="DW4" s="687"/>
      <c r="DX4" s="687"/>
      <c r="DY4" s="687"/>
      <c r="DZ4" s="687"/>
      <c r="EA4" s="687"/>
      <c r="EB4" s="687"/>
      <c r="EC4" s="688"/>
    </row>
    <row r="5" spans="2:143" ht="11.25" customHeight="1" x14ac:dyDescent="0.2">
      <c r="B5" s="692" t="s">
        <v>215</v>
      </c>
      <c r="C5" s="693"/>
      <c r="D5" s="693"/>
      <c r="E5" s="693"/>
      <c r="F5" s="693"/>
      <c r="G5" s="693"/>
      <c r="H5" s="693"/>
      <c r="I5" s="693"/>
      <c r="J5" s="693"/>
      <c r="K5" s="693"/>
      <c r="L5" s="693"/>
      <c r="M5" s="693"/>
      <c r="N5" s="693"/>
      <c r="O5" s="693"/>
      <c r="P5" s="693"/>
      <c r="Q5" s="694"/>
      <c r="R5" s="689">
        <v>337529</v>
      </c>
      <c r="S5" s="690"/>
      <c r="T5" s="690"/>
      <c r="U5" s="690"/>
      <c r="V5" s="690"/>
      <c r="W5" s="690"/>
      <c r="X5" s="690"/>
      <c r="Y5" s="715"/>
      <c r="Z5" s="728">
        <v>10.5</v>
      </c>
      <c r="AA5" s="728"/>
      <c r="AB5" s="728"/>
      <c r="AC5" s="728"/>
      <c r="AD5" s="729">
        <v>337529</v>
      </c>
      <c r="AE5" s="729"/>
      <c r="AF5" s="729"/>
      <c r="AG5" s="729"/>
      <c r="AH5" s="729"/>
      <c r="AI5" s="729"/>
      <c r="AJ5" s="729"/>
      <c r="AK5" s="729"/>
      <c r="AL5" s="716">
        <v>17.5</v>
      </c>
      <c r="AM5" s="698"/>
      <c r="AN5" s="698"/>
      <c r="AO5" s="717"/>
      <c r="AP5" s="692" t="s">
        <v>216</v>
      </c>
      <c r="AQ5" s="693"/>
      <c r="AR5" s="693"/>
      <c r="AS5" s="693"/>
      <c r="AT5" s="693"/>
      <c r="AU5" s="693"/>
      <c r="AV5" s="693"/>
      <c r="AW5" s="693"/>
      <c r="AX5" s="693"/>
      <c r="AY5" s="693"/>
      <c r="AZ5" s="693"/>
      <c r="BA5" s="693"/>
      <c r="BB5" s="693"/>
      <c r="BC5" s="693"/>
      <c r="BD5" s="693"/>
      <c r="BE5" s="693"/>
      <c r="BF5" s="694"/>
      <c r="BG5" s="634">
        <v>337529</v>
      </c>
      <c r="BH5" s="635"/>
      <c r="BI5" s="635"/>
      <c r="BJ5" s="635"/>
      <c r="BK5" s="635"/>
      <c r="BL5" s="635"/>
      <c r="BM5" s="635"/>
      <c r="BN5" s="636"/>
      <c r="BO5" s="672">
        <v>100</v>
      </c>
      <c r="BP5" s="672"/>
      <c r="BQ5" s="672"/>
      <c r="BR5" s="672"/>
      <c r="BS5" s="673" t="s">
        <v>121</v>
      </c>
      <c r="BT5" s="673"/>
      <c r="BU5" s="673"/>
      <c r="BV5" s="673"/>
      <c r="BW5" s="673"/>
      <c r="BX5" s="673"/>
      <c r="BY5" s="673"/>
      <c r="BZ5" s="673"/>
      <c r="CA5" s="673"/>
      <c r="CB5" s="708"/>
      <c r="CD5" s="686" t="s">
        <v>211</v>
      </c>
      <c r="CE5" s="687"/>
      <c r="CF5" s="687"/>
      <c r="CG5" s="687"/>
      <c r="CH5" s="687"/>
      <c r="CI5" s="687"/>
      <c r="CJ5" s="687"/>
      <c r="CK5" s="687"/>
      <c r="CL5" s="687"/>
      <c r="CM5" s="687"/>
      <c r="CN5" s="687"/>
      <c r="CO5" s="687"/>
      <c r="CP5" s="687"/>
      <c r="CQ5" s="688"/>
      <c r="CR5" s="686" t="s">
        <v>217</v>
      </c>
      <c r="CS5" s="687"/>
      <c r="CT5" s="687"/>
      <c r="CU5" s="687"/>
      <c r="CV5" s="687"/>
      <c r="CW5" s="687"/>
      <c r="CX5" s="687"/>
      <c r="CY5" s="688"/>
      <c r="CZ5" s="686" t="s">
        <v>209</v>
      </c>
      <c r="DA5" s="687"/>
      <c r="DB5" s="687"/>
      <c r="DC5" s="688"/>
      <c r="DD5" s="686" t="s">
        <v>218</v>
      </c>
      <c r="DE5" s="687"/>
      <c r="DF5" s="687"/>
      <c r="DG5" s="687"/>
      <c r="DH5" s="687"/>
      <c r="DI5" s="687"/>
      <c r="DJ5" s="687"/>
      <c r="DK5" s="687"/>
      <c r="DL5" s="687"/>
      <c r="DM5" s="687"/>
      <c r="DN5" s="687"/>
      <c r="DO5" s="687"/>
      <c r="DP5" s="688"/>
      <c r="DQ5" s="686" t="s">
        <v>219</v>
      </c>
      <c r="DR5" s="687"/>
      <c r="DS5" s="687"/>
      <c r="DT5" s="687"/>
      <c r="DU5" s="687"/>
      <c r="DV5" s="687"/>
      <c r="DW5" s="687"/>
      <c r="DX5" s="687"/>
      <c r="DY5" s="687"/>
      <c r="DZ5" s="687"/>
      <c r="EA5" s="687"/>
      <c r="EB5" s="687"/>
      <c r="EC5" s="688"/>
    </row>
    <row r="6" spans="2:143" ht="11.25" customHeight="1" x14ac:dyDescent="0.2">
      <c r="B6" s="631" t="s">
        <v>220</v>
      </c>
      <c r="C6" s="632"/>
      <c r="D6" s="632"/>
      <c r="E6" s="632"/>
      <c r="F6" s="632"/>
      <c r="G6" s="632"/>
      <c r="H6" s="632"/>
      <c r="I6" s="632"/>
      <c r="J6" s="632"/>
      <c r="K6" s="632"/>
      <c r="L6" s="632"/>
      <c r="M6" s="632"/>
      <c r="N6" s="632"/>
      <c r="O6" s="632"/>
      <c r="P6" s="632"/>
      <c r="Q6" s="633"/>
      <c r="R6" s="634">
        <v>28657</v>
      </c>
      <c r="S6" s="635"/>
      <c r="T6" s="635"/>
      <c r="U6" s="635"/>
      <c r="V6" s="635"/>
      <c r="W6" s="635"/>
      <c r="X6" s="635"/>
      <c r="Y6" s="636"/>
      <c r="Z6" s="672">
        <v>0.9</v>
      </c>
      <c r="AA6" s="672"/>
      <c r="AB6" s="672"/>
      <c r="AC6" s="672"/>
      <c r="AD6" s="673">
        <v>28657</v>
      </c>
      <c r="AE6" s="673"/>
      <c r="AF6" s="673"/>
      <c r="AG6" s="673"/>
      <c r="AH6" s="673"/>
      <c r="AI6" s="673"/>
      <c r="AJ6" s="673"/>
      <c r="AK6" s="673"/>
      <c r="AL6" s="637">
        <v>1.5</v>
      </c>
      <c r="AM6" s="638"/>
      <c r="AN6" s="638"/>
      <c r="AO6" s="674"/>
      <c r="AP6" s="631" t="s">
        <v>221</v>
      </c>
      <c r="AQ6" s="632"/>
      <c r="AR6" s="632"/>
      <c r="AS6" s="632"/>
      <c r="AT6" s="632"/>
      <c r="AU6" s="632"/>
      <c r="AV6" s="632"/>
      <c r="AW6" s="632"/>
      <c r="AX6" s="632"/>
      <c r="AY6" s="632"/>
      <c r="AZ6" s="632"/>
      <c r="BA6" s="632"/>
      <c r="BB6" s="632"/>
      <c r="BC6" s="632"/>
      <c r="BD6" s="632"/>
      <c r="BE6" s="632"/>
      <c r="BF6" s="633"/>
      <c r="BG6" s="634">
        <v>337529</v>
      </c>
      <c r="BH6" s="635"/>
      <c r="BI6" s="635"/>
      <c r="BJ6" s="635"/>
      <c r="BK6" s="635"/>
      <c r="BL6" s="635"/>
      <c r="BM6" s="635"/>
      <c r="BN6" s="636"/>
      <c r="BO6" s="672">
        <v>100</v>
      </c>
      <c r="BP6" s="672"/>
      <c r="BQ6" s="672"/>
      <c r="BR6" s="672"/>
      <c r="BS6" s="673" t="s">
        <v>121</v>
      </c>
      <c r="BT6" s="673"/>
      <c r="BU6" s="673"/>
      <c r="BV6" s="673"/>
      <c r="BW6" s="673"/>
      <c r="BX6" s="673"/>
      <c r="BY6" s="673"/>
      <c r="BZ6" s="673"/>
      <c r="CA6" s="673"/>
      <c r="CB6" s="708"/>
      <c r="CD6" s="692" t="s">
        <v>222</v>
      </c>
      <c r="CE6" s="693"/>
      <c r="CF6" s="693"/>
      <c r="CG6" s="693"/>
      <c r="CH6" s="693"/>
      <c r="CI6" s="693"/>
      <c r="CJ6" s="693"/>
      <c r="CK6" s="693"/>
      <c r="CL6" s="693"/>
      <c r="CM6" s="693"/>
      <c r="CN6" s="693"/>
      <c r="CO6" s="693"/>
      <c r="CP6" s="693"/>
      <c r="CQ6" s="694"/>
      <c r="CR6" s="634">
        <v>49480</v>
      </c>
      <c r="CS6" s="635"/>
      <c r="CT6" s="635"/>
      <c r="CU6" s="635"/>
      <c r="CV6" s="635"/>
      <c r="CW6" s="635"/>
      <c r="CX6" s="635"/>
      <c r="CY6" s="636"/>
      <c r="CZ6" s="716">
        <v>1.6</v>
      </c>
      <c r="DA6" s="698"/>
      <c r="DB6" s="698"/>
      <c r="DC6" s="718"/>
      <c r="DD6" s="640" t="s">
        <v>121</v>
      </c>
      <c r="DE6" s="635"/>
      <c r="DF6" s="635"/>
      <c r="DG6" s="635"/>
      <c r="DH6" s="635"/>
      <c r="DI6" s="635"/>
      <c r="DJ6" s="635"/>
      <c r="DK6" s="635"/>
      <c r="DL6" s="635"/>
      <c r="DM6" s="635"/>
      <c r="DN6" s="635"/>
      <c r="DO6" s="635"/>
      <c r="DP6" s="636"/>
      <c r="DQ6" s="640">
        <v>49480</v>
      </c>
      <c r="DR6" s="635"/>
      <c r="DS6" s="635"/>
      <c r="DT6" s="635"/>
      <c r="DU6" s="635"/>
      <c r="DV6" s="635"/>
      <c r="DW6" s="635"/>
      <c r="DX6" s="635"/>
      <c r="DY6" s="635"/>
      <c r="DZ6" s="635"/>
      <c r="EA6" s="635"/>
      <c r="EB6" s="635"/>
      <c r="EC6" s="671"/>
    </row>
    <row r="7" spans="2:143" ht="11.25" customHeight="1" x14ac:dyDescent="0.2">
      <c r="B7" s="631" t="s">
        <v>223</v>
      </c>
      <c r="C7" s="632"/>
      <c r="D7" s="632"/>
      <c r="E7" s="632"/>
      <c r="F7" s="632"/>
      <c r="G7" s="632"/>
      <c r="H7" s="632"/>
      <c r="I7" s="632"/>
      <c r="J7" s="632"/>
      <c r="K7" s="632"/>
      <c r="L7" s="632"/>
      <c r="M7" s="632"/>
      <c r="N7" s="632"/>
      <c r="O7" s="632"/>
      <c r="P7" s="632"/>
      <c r="Q7" s="633"/>
      <c r="R7" s="634">
        <v>119</v>
      </c>
      <c r="S7" s="635"/>
      <c r="T7" s="635"/>
      <c r="U7" s="635"/>
      <c r="V7" s="635"/>
      <c r="W7" s="635"/>
      <c r="X7" s="635"/>
      <c r="Y7" s="636"/>
      <c r="Z7" s="672">
        <v>0</v>
      </c>
      <c r="AA7" s="672"/>
      <c r="AB7" s="672"/>
      <c r="AC7" s="672"/>
      <c r="AD7" s="673">
        <v>119</v>
      </c>
      <c r="AE7" s="673"/>
      <c r="AF7" s="673"/>
      <c r="AG7" s="673"/>
      <c r="AH7" s="673"/>
      <c r="AI7" s="673"/>
      <c r="AJ7" s="673"/>
      <c r="AK7" s="673"/>
      <c r="AL7" s="637">
        <v>0</v>
      </c>
      <c r="AM7" s="638"/>
      <c r="AN7" s="638"/>
      <c r="AO7" s="674"/>
      <c r="AP7" s="631" t="s">
        <v>224</v>
      </c>
      <c r="AQ7" s="632"/>
      <c r="AR7" s="632"/>
      <c r="AS7" s="632"/>
      <c r="AT7" s="632"/>
      <c r="AU7" s="632"/>
      <c r="AV7" s="632"/>
      <c r="AW7" s="632"/>
      <c r="AX7" s="632"/>
      <c r="AY7" s="632"/>
      <c r="AZ7" s="632"/>
      <c r="BA7" s="632"/>
      <c r="BB7" s="632"/>
      <c r="BC7" s="632"/>
      <c r="BD7" s="632"/>
      <c r="BE7" s="632"/>
      <c r="BF7" s="633"/>
      <c r="BG7" s="634">
        <v>122280</v>
      </c>
      <c r="BH7" s="635"/>
      <c r="BI7" s="635"/>
      <c r="BJ7" s="635"/>
      <c r="BK7" s="635"/>
      <c r="BL7" s="635"/>
      <c r="BM7" s="635"/>
      <c r="BN7" s="636"/>
      <c r="BO7" s="672">
        <v>36.200000000000003</v>
      </c>
      <c r="BP7" s="672"/>
      <c r="BQ7" s="672"/>
      <c r="BR7" s="672"/>
      <c r="BS7" s="673" t="s">
        <v>121</v>
      </c>
      <c r="BT7" s="673"/>
      <c r="BU7" s="673"/>
      <c r="BV7" s="673"/>
      <c r="BW7" s="673"/>
      <c r="BX7" s="673"/>
      <c r="BY7" s="673"/>
      <c r="BZ7" s="673"/>
      <c r="CA7" s="673"/>
      <c r="CB7" s="708"/>
      <c r="CD7" s="631" t="s">
        <v>225</v>
      </c>
      <c r="CE7" s="632"/>
      <c r="CF7" s="632"/>
      <c r="CG7" s="632"/>
      <c r="CH7" s="632"/>
      <c r="CI7" s="632"/>
      <c r="CJ7" s="632"/>
      <c r="CK7" s="632"/>
      <c r="CL7" s="632"/>
      <c r="CM7" s="632"/>
      <c r="CN7" s="632"/>
      <c r="CO7" s="632"/>
      <c r="CP7" s="632"/>
      <c r="CQ7" s="633"/>
      <c r="CR7" s="634">
        <v>742768</v>
      </c>
      <c r="CS7" s="635"/>
      <c r="CT7" s="635"/>
      <c r="CU7" s="635"/>
      <c r="CV7" s="635"/>
      <c r="CW7" s="635"/>
      <c r="CX7" s="635"/>
      <c r="CY7" s="636"/>
      <c r="CZ7" s="672">
        <v>24</v>
      </c>
      <c r="DA7" s="672"/>
      <c r="DB7" s="672"/>
      <c r="DC7" s="672"/>
      <c r="DD7" s="640">
        <v>4304</v>
      </c>
      <c r="DE7" s="635"/>
      <c r="DF7" s="635"/>
      <c r="DG7" s="635"/>
      <c r="DH7" s="635"/>
      <c r="DI7" s="635"/>
      <c r="DJ7" s="635"/>
      <c r="DK7" s="635"/>
      <c r="DL7" s="635"/>
      <c r="DM7" s="635"/>
      <c r="DN7" s="635"/>
      <c r="DO7" s="635"/>
      <c r="DP7" s="636"/>
      <c r="DQ7" s="640">
        <v>484111</v>
      </c>
      <c r="DR7" s="635"/>
      <c r="DS7" s="635"/>
      <c r="DT7" s="635"/>
      <c r="DU7" s="635"/>
      <c r="DV7" s="635"/>
      <c r="DW7" s="635"/>
      <c r="DX7" s="635"/>
      <c r="DY7" s="635"/>
      <c r="DZ7" s="635"/>
      <c r="EA7" s="635"/>
      <c r="EB7" s="635"/>
      <c r="EC7" s="671"/>
    </row>
    <row r="8" spans="2:143" ht="11.25" customHeight="1" x14ac:dyDescent="0.2">
      <c r="B8" s="631" t="s">
        <v>226</v>
      </c>
      <c r="C8" s="632"/>
      <c r="D8" s="632"/>
      <c r="E8" s="632"/>
      <c r="F8" s="632"/>
      <c r="G8" s="632"/>
      <c r="H8" s="632"/>
      <c r="I8" s="632"/>
      <c r="J8" s="632"/>
      <c r="K8" s="632"/>
      <c r="L8" s="632"/>
      <c r="M8" s="632"/>
      <c r="N8" s="632"/>
      <c r="O8" s="632"/>
      <c r="P8" s="632"/>
      <c r="Q8" s="633"/>
      <c r="R8" s="634">
        <v>1912</v>
      </c>
      <c r="S8" s="635"/>
      <c r="T8" s="635"/>
      <c r="U8" s="635"/>
      <c r="V8" s="635"/>
      <c r="W8" s="635"/>
      <c r="X8" s="635"/>
      <c r="Y8" s="636"/>
      <c r="Z8" s="672">
        <v>0.1</v>
      </c>
      <c r="AA8" s="672"/>
      <c r="AB8" s="672"/>
      <c r="AC8" s="672"/>
      <c r="AD8" s="673">
        <v>1912</v>
      </c>
      <c r="AE8" s="673"/>
      <c r="AF8" s="673"/>
      <c r="AG8" s="673"/>
      <c r="AH8" s="673"/>
      <c r="AI8" s="673"/>
      <c r="AJ8" s="673"/>
      <c r="AK8" s="673"/>
      <c r="AL8" s="637">
        <v>0.1</v>
      </c>
      <c r="AM8" s="638"/>
      <c r="AN8" s="638"/>
      <c r="AO8" s="674"/>
      <c r="AP8" s="631" t="s">
        <v>227</v>
      </c>
      <c r="AQ8" s="632"/>
      <c r="AR8" s="632"/>
      <c r="AS8" s="632"/>
      <c r="AT8" s="632"/>
      <c r="AU8" s="632"/>
      <c r="AV8" s="632"/>
      <c r="AW8" s="632"/>
      <c r="AX8" s="632"/>
      <c r="AY8" s="632"/>
      <c r="AZ8" s="632"/>
      <c r="BA8" s="632"/>
      <c r="BB8" s="632"/>
      <c r="BC8" s="632"/>
      <c r="BD8" s="632"/>
      <c r="BE8" s="632"/>
      <c r="BF8" s="633"/>
      <c r="BG8" s="634">
        <v>4758</v>
      </c>
      <c r="BH8" s="635"/>
      <c r="BI8" s="635"/>
      <c r="BJ8" s="635"/>
      <c r="BK8" s="635"/>
      <c r="BL8" s="635"/>
      <c r="BM8" s="635"/>
      <c r="BN8" s="636"/>
      <c r="BO8" s="672">
        <v>1.4</v>
      </c>
      <c r="BP8" s="672"/>
      <c r="BQ8" s="672"/>
      <c r="BR8" s="672"/>
      <c r="BS8" s="673" t="s">
        <v>121</v>
      </c>
      <c r="BT8" s="673"/>
      <c r="BU8" s="673"/>
      <c r="BV8" s="673"/>
      <c r="BW8" s="673"/>
      <c r="BX8" s="673"/>
      <c r="BY8" s="673"/>
      <c r="BZ8" s="673"/>
      <c r="CA8" s="673"/>
      <c r="CB8" s="708"/>
      <c r="CD8" s="631" t="s">
        <v>228</v>
      </c>
      <c r="CE8" s="632"/>
      <c r="CF8" s="632"/>
      <c r="CG8" s="632"/>
      <c r="CH8" s="632"/>
      <c r="CI8" s="632"/>
      <c r="CJ8" s="632"/>
      <c r="CK8" s="632"/>
      <c r="CL8" s="632"/>
      <c r="CM8" s="632"/>
      <c r="CN8" s="632"/>
      <c r="CO8" s="632"/>
      <c r="CP8" s="632"/>
      <c r="CQ8" s="633"/>
      <c r="CR8" s="634">
        <v>556198</v>
      </c>
      <c r="CS8" s="635"/>
      <c r="CT8" s="635"/>
      <c r="CU8" s="635"/>
      <c r="CV8" s="635"/>
      <c r="CW8" s="635"/>
      <c r="CX8" s="635"/>
      <c r="CY8" s="636"/>
      <c r="CZ8" s="672">
        <v>18</v>
      </c>
      <c r="DA8" s="672"/>
      <c r="DB8" s="672"/>
      <c r="DC8" s="672"/>
      <c r="DD8" s="640">
        <v>10552</v>
      </c>
      <c r="DE8" s="635"/>
      <c r="DF8" s="635"/>
      <c r="DG8" s="635"/>
      <c r="DH8" s="635"/>
      <c r="DI8" s="635"/>
      <c r="DJ8" s="635"/>
      <c r="DK8" s="635"/>
      <c r="DL8" s="635"/>
      <c r="DM8" s="635"/>
      <c r="DN8" s="635"/>
      <c r="DO8" s="635"/>
      <c r="DP8" s="636"/>
      <c r="DQ8" s="640">
        <v>368241</v>
      </c>
      <c r="DR8" s="635"/>
      <c r="DS8" s="635"/>
      <c r="DT8" s="635"/>
      <c r="DU8" s="635"/>
      <c r="DV8" s="635"/>
      <c r="DW8" s="635"/>
      <c r="DX8" s="635"/>
      <c r="DY8" s="635"/>
      <c r="DZ8" s="635"/>
      <c r="EA8" s="635"/>
      <c r="EB8" s="635"/>
      <c r="EC8" s="671"/>
    </row>
    <row r="9" spans="2:143" ht="11.25" customHeight="1" x14ac:dyDescent="0.2">
      <c r="B9" s="631" t="s">
        <v>229</v>
      </c>
      <c r="C9" s="632"/>
      <c r="D9" s="632"/>
      <c r="E9" s="632"/>
      <c r="F9" s="632"/>
      <c r="G9" s="632"/>
      <c r="H9" s="632"/>
      <c r="I9" s="632"/>
      <c r="J9" s="632"/>
      <c r="K9" s="632"/>
      <c r="L9" s="632"/>
      <c r="M9" s="632"/>
      <c r="N9" s="632"/>
      <c r="O9" s="632"/>
      <c r="P9" s="632"/>
      <c r="Q9" s="633"/>
      <c r="R9" s="634">
        <v>2466</v>
      </c>
      <c r="S9" s="635"/>
      <c r="T9" s="635"/>
      <c r="U9" s="635"/>
      <c r="V9" s="635"/>
      <c r="W9" s="635"/>
      <c r="X9" s="635"/>
      <c r="Y9" s="636"/>
      <c r="Z9" s="672">
        <v>0.1</v>
      </c>
      <c r="AA9" s="672"/>
      <c r="AB9" s="672"/>
      <c r="AC9" s="672"/>
      <c r="AD9" s="673">
        <v>2466</v>
      </c>
      <c r="AE9" s="673"/>
      <c r="AF9" s="673"/>
      <c r="AG9" s="673"/>
      <c r="AH9" s="673"/>
      <c r="AI9" s="673"/>
      <c r="AJ9" s="673"/>
      <c r="AK9" s="673"/>
      <c r="AL9" s="637">
        <v>0.1</v>
      </c>
      <c r="AM9" s="638"/>
      <c r="AN9" s="638"/>
      <c r="AO9" s="674"/>
      <c r="AP9" s="631" t="s">
        <v>230</v>
      </c>
      <c r="AQ9" s="632"/>
      <c r="AR9" s="632"/>
      <c r="AS9" s="632"/>
      <c r="AT9" s="632"/>
      <c r="AU9" s="632"/>
      <c r="AV9" s="632"/>
      <c r="AW9" s="632"/>
      <c r="AX9" s="632"/>
      <c r="AY9" s="632"/>
      <c r="AZ9" s="632"/>
      <c r="BA9" s="632"/>
      <c r="BB9" s="632"/>
      <c r="BC9" s="632"/>
      <c r="BD9" s="632"/>
      <c r="BE9" s="632"/>
      <c r="BF9" s="633"/>
      <c r="BG9" s="634">
        <v>109714</v>
      </c>
      <c r="BH9" s="635"/>
      <c r="BI9" s="635"/>
      <c r="BJ9" s="635"/>
      <c r="BK9" s="635"/>
      <c r="BL9" s="635"/>
      <c r="BM9" s="635"/>
      <c r="BN9" s="636"/>
      <c r="BO9" s="672">
        <v>32.5</v>
      </c>
      <c r="BP9" s="672"/>
      <c r="BQ9" s="672"/>
      <c r="BR9" s="672"/>
      <c r="BS9" s="673" t="s">
        <v>121</v>
      </c>
      <c r="BT9" s="673"/>
      <c r="BU9" s="673"/>
      <c r="BV9" s="673"/>
      <c r="BW9" s="673"/>
      <c r="BX9" s="673"/>
      <c r="BY9" s="673"/>
      <c r="BZ9" s="673"/>
      <c r="CA9" s="673"/>
      <c r="CB9" s="708"/>
      <c r="CD9" s="631" t="s">
        <v>231</v>
      </c>
      <c r="CE9" s="632"/>
      <c r="CF9" s="632"/>
      <c r="CG9" s="632"/>
      <c r="CH9" s="632"/>
      <c r="CI9" s="632"/>
      <c r="CJ9" s="632"/>
      <c r="CK9" s="632"/>
      <c r="CL9" s="632"/>
      <c r="CM9" s="632"/>
      <c r="CN9" s="632"/>
      <c r="CO9" s="632"/>
      <c r="CP9" s="632"/>
      <c r="CQ9" s="633"/>
      <c r="CR9" s="634">
        <v>130030</v>
      </c>
      <c r="CS9" s="635"/>
      <c r="CT9" s="635"/>
      <c r="CU9" s="635"/>
      <c r="CV9" s="635"/>
      <c r="CW9" s="635"/>
      <c r="CX9" s="635"/>
      <c r="CY9" s="636"/>
      <c r="CZ9" s="672">
        <v>4.2</v>
      </c>
      <c r="DA9" s="672"/>
      <c r="DB9" s="672"/>
      <c r="DC9" s="672"/>
      <c r="DD9" s="640" t="s">
        <v>121</v>
      </c>
      <c r="DE9" s="635"/>
      <c r="DF9" s="635"/>
      <c r="DG9" s="635"/>
      <c r="DH9" s="635"/>
      <c r="DI9" s="635"/>
      <c r="DJ9" s="635"/>
      <c r="DK9" s="635"/>
      <c r="DL9" s="635"/>
      <c r="DM9" s="635"/>
      <c r="DN9" s="635"/>
      <c r="DO9" s="635"/>
      <c r="DP9" s="636"/>
      <c r="DQ9" s="640">
        <v>101738</v>
      </c>
      <c r="DR9" s="635"/>
      <c r="DS9" s="635"/>
      <c r="DT9" s="635"/>
      <c r="DU9" s="635"/>
      <c r="DV9" s="635"/>
      <c r="DW9" s="635"/>
      <c r="DX9" s="635"/>
      <c r="DY9" s="635"/>
      <c r="DZ9" s="635"/>
      <c r="EA9" s="635"/>
      <c r="EB9" s="635"/>
      <c r="EC9" s="671"/>
    </row>
    <row r="10" spans="2:143" ht="11.25" customHeight="1" x14ac:dyDescent="0.2">
      <c r="B10" s="631" t="s">
        <v>232</v>
      </c>
      <c r="C10" s="632"/>
      <c r="D10" s="632"/>
      <c r="E10" s="632"/>
      <c r="F10" s="632"/>
      <c r="G10" s="632"/>
      <c r="H10" s="632"/>
      <c r="I10" s="632"/>
      <c r="J10" s="632"/>
      <c r="K10" s="632"/>
      <c r="L10" s="632"/>
      <c r="M10" s="632"/>
      <c r="N10" s="632"/>
      <c r="O10" s="632"/>
      <c r="P10" s="632"/>
      <c r="Q10" s="633"/>
      <c r="R10" s="634" t="s">
        <v>121</v>
      </c>
      <c r="S10" s="635"/>
      <c r="T10" s="635"/>
      <c r="U10" s="635"/>
      <c r="V10" s="635"/>
      <c r="W10" s="635"/>
      <c r="X10" s="635"/>
      <c r="Y10" s="636"/>
      <c r="Z10" s="672" t="s">
        <v>121</v>
      </c>
      <c r="AA10" s="672"/>
      <c r="AB10" s="672"/>
      <c r="AC10" s="672"/>
      <c r="AD10" s="673" t="s">
        <v>121</v>
      </c>
      <c r="AE10" s="673"/>
      <c r="AF10" s="673"/>
      <c r="AG10" s="673"/>
      <c r="AH10" s="673"/>
      <c r="AI10" s="673"/>
      <c r="AJ10" s="673"/>
      <c r="AK10" s="673"/>
      <c r="AL10" s="637" t="s">
        <v>121</v>
      </c>
      <c r="AM10" s="638"/>
      <c r="AN10" s="638"/>
      <c r="AO10" s="674"/>
      <c r="AP10" s="631" t="s">
        <v>233</v>
      </c>
      <c r="AQ10" s="632"/>
      <c r="AR10" s="632"/>
      <c r="AS10" s="632"/>
      <c r="AT10" s="632"/>
      <c r="AU10" s="632"/>
      <c r="AV10" s="632"/>
      <c r="AW10" s="632"/>
      <c r="AX10" s="632"/>
      <c r="AY10" s="632"/>
      <c r="AZ10" s="632"/>
      <c r="BA10" s="632"/>
      <c r="BB10" s="632"/>
      <c r="BC10" s="632"/>
      <c r="BD10" s="632"/>
      <c r="BE10" s="632"/>
      <c r="BF10" s="633"/>
      <c r="BG10" s="634">
        <v>5637</v>
      </c>
      <c r="BH10" s="635"/>
      <c r="BI10" s="635"/>
      <c r="BJ10" s="635"/>
      <c r="BK10" s="635"/>
      <c r="BL10" s="635"/>
      <c r="BM10" s="635"/>
      <c r="BN10" s="636"/>
      <c r="BO10" s="672">
        <v>1.7</v>
      </c>
      <c r="BP10" s="672"/>
      <c r="BQ10" s="672"/>
      <c r="BR10" s="672"/>
      <c r="BS10" s="673" t="s">
        <v>121</v>
      </c>
      <c r="BT10" s="673"/>
      <c r="BU10" s="673"/>
      <c r="BV10" s="673"/>
      <c r="BW10" s="673"/>
      <c r="BX10" s="673"/>
      <c r="BY10" s="673"/>
      <c r="BZ10" s="673"/>
      <c r="CA10" s="673"/>
      <c r="CB10" s="708"/>
      <c r="CD10" s="631" t="s">
        <v>234</v>
      </c>
      <c r="CE10" s="632"/>
      <c r="CF10" s="632"/>
      <c r="CG10" s="632"/>
      <c r="CH10" s="632"/>
      <c r="CI10" s="632"/>
      <c r="CJ10" s="632"/>
      <c r="CK10" s="632"/>
      <c r="CL10" s="632"/>
      <c r="CM10" s="632"/>
      <c r="CN10" s="632"/>
      <c r="CO10" s="632"/>
      <c r="CP10" s="632"/>
      <c r="CQ10" s="633"/>
      <c r="CR10" s="634" t="s">
        <v>121</v>
      </c>
      <c r="CS10" s="635"/>
      <c r="CT10" s="635"/>
      <c r="CU10" s="635"/>
      <c r="CV10" s="635"/>
      <c r="CW10" s="635"/>
      <c r="CX10" s="635"/>
      <c r="CY10" s="636"/>
      <c r="CZ10" s="672" t="s">
        <v>121</v>
      </c>
      <c r="DA10" s="672"/>
      <c r="DB10" s="672"/>
      <c r="DC10" s="672"/>
      <c r="DD10" s="640" t="s">
        <v>121</v>
      </c>
      <c r="DE10" s="635"/>
      <c r="DF10" s="635"/>
      <c r="DG10" s="635"/>
      <c r="DH10" s="635"/>
      <c r="DI10" s="635"/>
      <c r="DJ10" s="635"/>
      <c r="DK10" s="635"/>
      <c r="DL10" s="635"/>
      <c r="DM10" s="635"/>
      <c r="DN10" s="635"/>
      <c r="DO10" s="635"/>
      <c r="DP10" s="636"/>
      <c r="DQ10" s="640" t="s">
        <v>121</v>
      </c>
      <c r="DR10" s="635"/>
      <c r="DS10" s="635"/>
      <c r="DT10" s="635"/>
      <c r="DU10" s="635"/>
      <c r="DV10" s="635"/>
      <c r="DW10" s="635"/>
      <c r="DX10" s="635"/>
      <c r="DY10" s="635"/>
      <c r="DZ10" s="635"/>
      <c r="EA10" s="635"/>
      <c r="EB10" s="635"/>
      <c r="EC10" s="671"/>
    </row>
    <row r="11" spans="2:143" ht="11.25" customHeight="1" x14ac:dyDescent="0.2">
      <c r="B11" s="631" t="s">
        <v>235</v>
      </c>
      <c r="C11" s="632"/>
      <c r="D11" s="632"/>
      <c r="E11" s="632"/>
      <c r="F11" s="632"/>
      <c r="G11" s="632"/>
      <c r="H11" s="632"/>
      <c r="I11" s="632"/>
      <c r="J11" s="632"/>
      <c r="K11" s="632"/>
      <c r="L11" s="632"/>
      <c r="M11" s="632"/>
      <c r="N11" s="632"/>
      <c r="O11" s="632"/>
      <c r="P11" s="632"/>
      <c r="Q11" s="633"/>
      <c r="R11" s="634">
        <v>76728</v>
      </c>
      <c r="S11" s="635"/>
      <c r="T11" s="635"/>
      <c r="U11" s="635"/>
      <c r="V11" s="635"/>
      <c r="W11" s="635"/>
      <c r="X11" s="635"/>
      <c r="Y11" s="636"/>
      <c r="Z11" s="637">
        <v>2.4</v>
      </c>
      <c r="AA11" s="638"/>
      <c r="AB11" s="638"/>
      <c r="AC11" s="639"/>
      <c r="AD11" s="640">
        <v>76728</v>
      </c>
      <c r="AE11" s="635"/>
      <c r="AF11" s="635"/>
      <c r="AG11" s="635"/>
      <c r="AH11" s="635"/>
      <c r="AI11" s="635"/>
      <c r="AJ11" s="635"/>
      <c r="AK11" s="636"/>
      <c r="AL11" s="637">
        <v>4</v>
      </c>
      <c r="AM11" s="638"/>
      <c r="AN11" s="638"/>
      <c r="AO11" s="674"/>
      <c r="AP11" s="631" t="s">
        <v>236</v>
      </c>
      <c r="AQ11" s="632"/>
      <c r="AR11" s="632"/>
      <c r="AS11" s="632"/>
      <c r="AT11" s="632"/>
      <c r="AU11" s="632"/>
      <c r="AV11" s="632"/>
      <c r="AW11" s="632"/>
      <c r="AX11" s="632"/>
      <c r="AY11" s="632"/>
      <c r="AZ11" s="632"/>
      <c r="BA11" s="632"/>
      <c r="BB11" s="632"/>
      <c r="BC11" s="632"/>
      <c r="BD11" s="632"/>
      <c r="BE11" s="632"/>
      <c r="BF11" s="633"/>
      <c r="BG11" s="634">
        <v>2171</v>
      </c>
      <c r="BH11" s="635"/>
      <c r="BI11" s="635"/>
      <c r="BJ11" s="635"/>
      <c r="BK11" s="635"/>
      <c r="BL11" s="635"/>
      <c r="BM11" s="635"/>
      <c r="BN11" s="636"/>
      <c r="BO11" s="672">
        <v>0.6</v>
      </c>
      <c r="BP11" s="672"/>
      <c r="BQ11" s="672"/>
      <c r="BR11" s="672"/>
      <c r="BS11" s="673" t="s">
        <v>121</v>
      </c>
      <c r="BT11" s="673"/>
      <c r="BU11" s="673"/>
      <c r="BV11" s="673"/>
      <c r="BW11" s="673"/>
      <c r="BX11" s="673"/>
      <c r="BY11" s="673"/>
      <c r="BZ11" s="673"/>
      <c r="CA11" s="673"/>
      <c r="CB11" s="708"/>
      <c r="CD11" s="631" t="s">
        <v>237</v>
      </c>
      <c r="CE11" s="632"/>
      <c r="CF11" s="632"/>
      <c r="CG11" s="632"/>
      <c r="CH11" s="632"/>
      <c r="CI11" s="632"/>
      <c r="CJ11" s="632"/>
      <c r="CK11" s="632"/>
      <c r="CL11" s="632"/>
      <c r="CM11" s="632"/>
      <c r="CN11" s="632"/>
      <c r="CO11" s="632"/>
      <c r="CP11" s="632"/>
      <c r="CQ11" s="633"/>
      <c r="CR11" s="634">
        <v>312149</v>
      </c>
      <c r="CS11" s="635"/>
      <c r="CT11" s="635"/>
      <c r="CU11" s="635"/>
      <c r="CV11" s="635"/>
      <c r="CW11" s="635"/>
      <c r="CX11" s="635"/>
      <c r="CY11" s="636"/>
      <c r="CZ11" s="672">
        <v>10.1</v>
      </c>
      <c r="DA11" s="672"/>
      <c r="DB11" s="672"/>
      <c r="DC11" s="672"/>
      <c r="DD11" s="640">
        <v>18004</v>
      </c>
      <c r="DE11" s="635"/>
      <c r="DF11" s="635"/>
      <c r="DG11" s="635"/>
      <c r="DH11" s="635"/>
      <c r="DI11" s="635"/>
      <c r="DJ11" s="635"/>
      <c r="DK11" s="635"/>
      <c r="DL11" s="635"/>
      <c r="DM11" s="635"/>
      <c r="DN11" s="635"/>
      <c r="DO11" s="635"/>
      <c r="DP11" s="636"/>
      <c r="DQ11" s="640">
        <v>136245</v>
      </c>
      <c r="DR11" s="635"/>
      <c r="DS11" s="635"/>
      <c r="DT11" s="635"/>
      <c r="DU11" s="635"/>
      <c r="DV11" s="635"/>
      <c r="DW11" s="635"/>
      <c r="DX11" s="635"/>
      <c r="DY11" s="635"/>
      <c r="DZ11" s="635"/>
      <c r="EA11" s="635"/>
      <c r="EB11" s="635"/>
      <c r="EC11" s="671"/>
    </row>
    <row r="12" spans="2:143" ht="11.25" customHeight="1" x14ac:dyDescent="0.2">
      <c r="B12" s="631" t="s">
        <v>238</v>
      </c>
      <c r="C12" s="632"/>
      <c r="D12" s="632"/>
      <c r="E12" s="632"/>
      <c r="F12" s="632"/>
      <c r="G12" s="632"/>
      <c r="H12" s="632"/>
      <c r="I12" s="632"/>
      <c r="J12" s="632"/>
      <c r="K12" s="632"/>
      <c r="L12" s="632"/>
      <c r="M12" s="632"/>
      <c r="N12" s="632"/>
      <c r="O12" s="632"/>
      <c r="P12" s="632"/>
      <c r="Q12" s="633"/>
      <c r="R12" s="634" t="s">
        <v>121</v>
      </c>
      <c r="S12" s="635"/>
      <c r="T12" s="635"/>
      <c r="U12" s="635"/>
      <c r="V12" s="635"/>
      <c r="W12" s="635"/>
      <c r="X12" s="635"/>
      <c r="Y12" s="636"/>
      <c r="Z12" s="672" t="s">
        <v>121</v>
      </c>
      <c r="AA12" s="672"/>
      <c r="AB12" s="672"/>
      <c r="AC12" s="672"/>
      <c r="AD12" s="673" t="s">
        <v>121</v>
      </c>
      <c r="AE12" s="673"/>
      <c r="AF12" s="673"/>
      <c r="AG12" s="673"/>
      <c r="AH12" s="673"/>
      <c r="AI12" s="673"/>
      <c r="AJ12" s="673"/>
      <c r="AK12" s="673"/>
      <c r="AL12" s="637" t="s">
        <v>121</v>
      </c>
      <c r="AM12" s="638"/>
      <c r="AN12" s="638"/>
      <c r="AO12" s="674"/>
      <c r="AP12" s="631" t="s">
        <v>239</v>
      </c>
      <c r="AQ12" s="632"/>
      <c r="AR12" s="632"/>
      <c r="AS12" s="632"/>
      <c r="AT12" s="632"/>
      <c r="AU12" s="632"/>
      <c r="AV12" s="632"/>
      <c r="AW12" s="632"/>
      <c r="AX12" s="632"/>
      <c r="AY12" s="632"/>
      <c r="AZ12" s="632"/>
      <c r="BA12" s="632"/>
      <c r="BB12" s="632"/>
      <c r="BC12" s="632"/>
      <c r="BD12" s="632"/>
      <c r="BE12" s="632"/>
      <c r="BF12" s="633"/>
      <c r="BG12" s="634">
        <v>170420</v>
      </c>
      <c r="BH12" s="635"/>
      <c r="BI12" s="635"/>
      <c r="BJ12" s="635"/>
      <c r="BK12" s="635"/>
      <c r="BL12" s="635"/>
      <c r="BM12" s="635"/>
      <c r="BN12" s="636"/>
      <c r="BO12" s="672">
        <v>50.5</v>
      </c>
      <c r="BP12" s="672"/>
      <c r="BQ12" s="672"/>
      <c r="BR12" s="672"/>
      <c r="BS12" s="673" t="s">
        <v>121</v>
      </c>
      <c r="BT12" s="673"/>
      <c r="BU12" s="673"/>
      <c r="BV12" s="673"/>
      <c r="BW12" s="673"/>
      <c r="BX12" s="673"/>
      <c r="BY12" s="673"/>
      <c r="BZ12" s="673"/>
      <c r="CA12" s="673"/>
      <c r="CB12" s="708"/>
      <c r="CD12" s="631" t="s">
        <v>240</v>
      </c>
      <c r="CE12" s="632"/>
      <c r="CF12" s="632"/>
      <c r="CG12" s="632"/>
      <c r="CH12" s="632"/>
      <c r="CI12" s="632"/>
      <c r="CJ12" s="632"/>
      <c r="CK12" s="632"/>
      <c r="CL12" s="632"/>
      <c r="CM12" s="632"/>
      <c r="CN12" s="632"/>
      <c r="CO12" s="632"/>
      <c r="CP12" s="632"/>
      <c r="CQ12" s="633"/>
      <c r="CR12" s="634">
        <v>46543</v>
      </c>
      <c r="CS12" s="635"/>
      <c r="CT12" s="635"/>
      <c r="CU12" s="635"/>
      <c r="CV12" s="635"/>
      <c r="CW12" s="635"/>
      <c r="CX12" s="635"/>
      <c r="CY12" s="636"/>
      <c r="CZ12" s="672">
        <v>1.5</v>
      </c>
      <c r="DA12" s="672"/>
      <c r="DB12" s="672"/>
      <c r="DC12" s="672"/>
      <c r="DD12" s="640">
        <v>185</v>
      </c>
      <c r="DE12" s="635"/>
      <c r="DF12" s="635"/>
      <c r="DG12" s="635"/>
      <c r="DH12" s="635"/>
      <c r="DI12" s="635"/>
      <c r="DJ12" s="635"/>
      <c r="DK12" s="635"/>
      <c r="DL12" s="635"/>
      <c r="DM12" s="635"/>
      <c r="DN12" s="635"/>
      <c r="DO12" s="635"/>
      <c r="DP12" s="636"/>
      <c r="DQ12" s="640">
        <v>34697</v>
      </c>
      <c r="DR12" s="635"/>
      <c r="DS12" s="635"/>
      <c r="DT12" s="635"/>
      <c r="DU12" s="635"/>
      <c r="DV12" s="635"/>
      <c r="DW12" s="635"/>
      <c r="DX12" s="635"/>
      <c r="DY12" s="635"/>
      <c r="DZ12" s="635"/>
      <c r="EA12" s="635"/>
      <c r="EB12" s="635"/>
      <c r="EC12" s="671"/>
    </row>
    <row r="13" spans="2:143" ht="11.25" customHeight="1" x14ac:dyDescent="0.2">
      <c r="B13" s="631" t="s">
        <v>241</v>
      </c>
      <c r="C13" s="632"/>
      <c r="D13" s="632"/>
      <c r="E13" s="632"/>
      <c r="F13" s="632"/>
      <c r="G13" s="632"/>
      <c r="H13" s="632"/>
      <c r="I13" s="632"/>
      <c r="J13" s="632"/>
      <c r="K13" s="632"/>
      <c r="L13" s="632"/>
      <c r="M13" s="632"/>
      <c r="N13" s="632"/>
      <c r="O13" s="632"/>
      <c r="P13" s="632"/>
      <c r="Q13" s="633"/>
      <c r="R13" s="634" t="s">
        <v>121</v>
      </c>
      <c r="S13" s="635"/>
      <c r="T13" s="635"/>
      <c r="U13" s="635"/>
      <c r="V13" s="635"/>
      <c r="W13" s="635"/>
      <c r="X13" s="635"/>
      <c r="Y13" s="636"/>
      <c r="Z13" s="672" t="s">
        <v>121</v>
      </c>
      <c r="AA13" s="672"/>
      <c r="AB13" s="672"/>
      <c r="AC13" s="672"/>
      <c r="AD13" s="673" t="s">
        <v>121</v>
      </c>
      <c r="AE13" s="673"/>
      <c r="AF13" s="673"/>
      <c r="AG13" s="673"/>
      <c r="AH13" s="673"/>
      <c r="AI13" s="673"/>
      <c r="AJ13" s="673"/>
      <c r="AK13" s="673"/>
      <c r="AL13" s="637" t="s">
        <v>121</v>
      </c>
      <c r="AM13" s="638"/>
      <c r="AN13" s="638"/>
      <c r="AO13" s="674"/>
      <c r="AP13" s="631" t="s">
        <v>242</v>
      </c>
      <c r="AQ13" s="632"/>
      <c r="AR13" s="632"/>
      <c r="AS13" s="632"/>
      <c r="AT13" s="632"/>
      <c r="AU13" s="632"/>
      <c r="AV13" s="632"/>
      <c r="AW13" s="632"/>
      <c r="AX13" s="632"/>
      <c r="AY13" s="632"/>
      <c r="AZ13" s="632"/>
      <c r="BA13" s="632"/>
      <c r="BB13" s="632"/>
      <c r="BC13" s="632"/>
      <c r="BD13" s="632"/>
      <c r="BE13" s="632"/>
      <c r="BF13" s="633"/>
      <c r="BG13" s="634">
        <v>170420</v>
      </c>
      <c r="BH13" s="635"/>
      <c r="BI13" s="635"/>
      <c r="BJ13" s="635"/>
      <c r="BK13" s="635"/>
      <c r="BL13" s="635"/>
      <c r="BM13" s="635"/>
      <c r="BN13" s="636"/>
      <c r="BO13" s="672">
        <v>50.5</v>
      </c>
      <c r="BP13" s="672"/>
      <c r="BQ13" s="672"/>
      <c r="BR13" s="672"/>
      <c r="BS13" s="673" t="s">
        <v>121</v>
      </c>
      <c r="BT13" s="673"/>
      <c r="BU13" s="673"/>
      <c r="BV13" s="673"/>
      <c r="BW13" s="673"/>
      <c r="BX13" s="673"/>
      <c r="BY13" s="673"/>
      <c r="BZ13" s="673"/>
      <c r="CA13" s="673"/>
      <c r="CB13" s="708"/>
      <c r="CD13" s="631" t="s">
        <v>243</v>
      </c>
      <c r="CE13" s="632"/>
      <c r="CF13" s="632"/>
      <c r="CG13" s="632"/>
      <c r="CH13" s="632"/>
      <c r="CI13" s="632"/>
      <c r="CJ13" s="632"/>
      <c r="CK13" s="632"/>
      <c r="CL13" s="632"/>
      <c r="CM13" s="632"/>
      <c r="CN13" s="632"/>
      <c r="CO13" s="632"/>
      <c r="CP13" s="632"/>
      <c r="CQ13" s="633"/>
      <c r="CR13" s="634">
        <v>236733</v>
      </c>
      <c r="CS13" s="635"/>
      <c r="CT13" s="635"/>
      <c r="CU13" s="635"/>
      <c r="CV13" s="635"/>
      <c r="CW13" s="635"/>
      <c r="CX13" s="635"/>
      <c r="CY13" s="636"/>
      <c r="CZ13" s="672">
        <v>7.6</v>
      </c>
      <c r="DA13" s="672"/>
      <c r="DB13" s="672"/>
      <c r="DC13" s="672"/>
      <c r="DD13" s="640">
        <v>17717</v>
      </c>
      <c r="DE13" s="635"/>
      <c r="DF13" s="635"/>
      <c r="DG13" s="635"/>
      <c r="DH13" s="635"/>
      <c r="DI13" s="635"/>
      <c r="DJ13" s="635"/>
      <c r="DK13" s="635"/>
      <c r="DL13" s="635"/>
      <c r="DM13" s="635"/>
      <c r="DN13" s="635"/>
      <c r="DO13" s="635"/>
      <c r="DP13" s="636"/>
      <c r="DQ13" s="640">
        <v>198094</v>
      </c>
      <c r="DR13" s="635"/>
      <c r="DS13" s="635"/>
      <c r="DT13" s="635"/>
      <c r="DU13" s="635"/>
      <c r="DV13" s="635"/>
      <c r="DW13" s="635"/>
      <c r="DX13" s="635"/>
      <c r="DY13" s="635"/>
      <c r="DZ13" s="635"/>
      <c r="EA13" s="635"/>
      <c r="EB13" s="635"/>
      <c r="EC13" s="671"/>
    </row>
    <row r="14" spans="2:143" ht="11.25" customHeight="1" x14ac:dyDescent="0.2">
      <c r="B14" s="631" t="s">
        <v>244</v>
      </c>
      <c r="C14" s="632"/>
      <c r="D14" s="632"/>
      <c r="E14" s="632"/>
      <c r="F14" s="632"/>
      <c r="G14" s="632"/>
      <c r="H14" s="632"/>
      <c r="I14" s="632"/>
      <c r="J14" s="632"/>
      <c r="K14" s="632"/>
      <c r="L14" s="632"/>
      <c r="M14" s="632"/>
      <c r="N14" s="632"/>
      <c r="O14" s="632"/>
      <c r="P14" s="632"/>
      <c r="Q14" s="633"/>
      <c r="R14" s="634" t="s">
        <v>121</v>
      </c>
      <c r="S14" s="635"/>
      <c r="T14" s="635"/>
      <c r="U14" s="635"/>
      <c r="V14" s="635"/>
      <c r="W14" s="635"/>
      <c r="X14" s="635"/>
      <c r="Y14" s="636"/>
      <c r="Z14" s="672" t="s">
        <v>121</v>
      </c>
      <c r="AA14" s="672"/>
      <c r="AB14" s="672"/>
      <c r="AC14" s="672"/>
      <c r="AD14" s="673" t="s">
        <v>121</v>
      </c>
      <c r="AE14" s="673"/>
      <c r="AF14" s="673"/>
      <c r="AG14" s="673"/>
      <c r="AH14" s="673"/>
      <c r="AI14" s="673"/>
      <c r="AJ14" s="673"/>
      <c r="AK14" s="673"/>
      <c r="AL14" s="637" t="s">
        <v>121</v>
      </c>
      <c r="AM14" s="638"/>
      <c r="AN14" s="638"/>
      <c r="AO14" s="674"/>
      <c r="AP14" s="631" t="s">
        <v>245</v>
      </c>
      <c r="AQ14" s="632"/>
      <c r="AR14" s="632"/>
      <c r="AS14" s="632"/>
      <c r="AT14" s="632"/>
      <c r="AU14" s="632"/>
      <c r="AV14" s="632"/>
      <c r="AW14" s="632"/>
      <c r="AX14" s="632"/>
      <c r="AY14" s="632"/>
      <c r="AZ14" s="632"/>
      <c r="BA14" s="632"/>
      <c r="BB14" s="632"/>
      <c r="BC14" s="632"/>
      <c r="BD14" s="632"/>
      <c r="BE14" s="632"/>
      <c r="BF14" s="633"/>
      <c r="BG14" s="634">
        <v>16393</v>
      </c>
      <c r="BH14" s="635"/>
      <c r="BI14" s="635"/>
      <c r="BJ14" s="635"/>
      <c r="BK14" s="635"/>
      <c r="BL14" s="635"/>
      <c r="BM14" s="635"/>
      <c r="BN14" s="636"/>
      <c r="BO14" s="672">
        <v>4.9000000000000004</v>
      </c>
      <c r="BP14" s="672"/>
      <c r="BQ14" s="672"/>
      <c r="BR14" s="672"/>
      <c r="BS14" s="673" t="s">
        <v>121</v>
      </c>
      <c r="BT14" s="673"/>
      <c r="BU14" s="673"/>
      <c r="BV14" s="673"/>
      <c r="BW14" s="673"/>
      <c r="BX14" s="673"/>
      <c r="BY14" s="673"/>
      <c r="BZ14" s="673"/>
      <c r="CA14" s="673"/>
      <c r="CB14" s="708"/>
      <c r="CD14" s="631" t="s">
        <v>246</v>
      </c>
      <c r="CE14" s="632"/>
      <c r="CF14" s="632"/>
      <c r="CG14" s="632"/>
      <c r="CH14" s="632"/>
      <c r="CI14" s="632"/>
      <c r="CJ14" s="632"/>
      <c r="CK14" s="632"/>
      <c r="CL14" s="632"/>
      <c r="CM14" s="632"/>
      <c r="CN14" s="632"/>
      <c r="CO14" s="632"/>
      <c r="CP14" s="632"/>
      <c r="CQ14" s="633"/>
      <c r="CR14" s="634">
        <v>133347</v>
      </c>
      <c r="CS14" s="635"/>
      <c r="CT14" s="635"/>
      <c r="CU14" s="635"/>
      <c r="CV14" s="635"/>
      <c r="CW14" s="635"/>
      <c r="CX14" s="635"/>
      <c r="CY14" s="636"/>
      <c r="CZ14" s="672">
        <v>4.3</v>
      </c>
      <c r="DA14" s="672"/>
      <c r="DB14" s="672"/>
      <c r="DC14" s="672"/>
      <c r="DD14" s="640">
        <v>4582</v>
      </c>
      <c r="DE14" s="635"/>
      <c r="DF14" s="635"/>
      <c r="DG14" s="635"/>
      <c r="DH14" s="635"/>
      <c r="DI14" s="635"/>
      <c r="DJ14" s="635"/>
      <c r="DK14" s="635"/>
      <c r="DL14" s="635"/>
      <c r="DM14" s="635"/>
      <c r="DN14" s="635"/>
      <c r="DO14" s="635"/>
      <c r="DP14" s="636"/>
      <c r="DQ14" s="640">
        <v>121508</v>
      </c>
      <c r="DR14" s="635"/>
      <c r="DS14" s="635"/>
      <c r="DT14" s="635"/>
      <c r="DU14" s="635"/>
      <c r="DV14" s="635"/>
      <c r="DW14" s="635"/>
      <c r="DX14" s="635"/>
      <c r="DY14" s="635"/>
      <c r="DZ14" s="635"/>
      <c r="EA14" s="635"/>
      <c r="EB14" s="635"/>
      <c r="EC14" s="671"/>
    </row>
    <row r="15" spans="2:143" ht="11.25" customHeight="1" x14ac:dyDescent="0.2">
      <c r="B15" s="631" t="s">
        <v>247</v>
      </c>
      <c r="C15" s="632"/>
      <c r="D15" s="632"/>
      <c r="E15" s="632"/>
      <c r="F15" s="632"/>
      <c r="G15" s="632"/>
      <c r="H15" s="632"/>
      <c r="I15" s="632"/>
      <c r="J15" s="632"/>
      <c r="K15" s="632"/>
      <c r="L15" s="632"/>
      <c r="M15" s="632"/>
      <c r="N15" s="632"/>
      <c r="O15" s="632"/>
      <c r="P15" s="632"/>
      <c r="Q15" s="633"/>
      <c r="R15" s="634">
        <v>2471</v>
      </c>
      <c r="S15" s="635"/>
      <c r="T15" s="635"/>
      <c r="U15" s="635"/>
      <c r="V15" s="635"/>
      <c r="W15" s="635"/>
      <c r="X15" s="635"/>
      <c r="Y15" s="636"/>
      <c r="Z15" s="672">
        <v>0.1</v>
      </c>
      <c r="AA15" s="672"/>
      <c r="AB15" s="672"/>
      <c r="AC15" s="672"/>
      <c r="AD15" s="673">
        <v>2471</v>
      </c>
      <c r="AE15" s="673"/>
      <c r="AF15" s="673"/>
      <c r="AG15" s="673"/>
      <c r="AH15" s="673"/>
      <c r="AI15" s="673"/>
      <c r="AJ15" s="673"/>
      <c r="AK15" s="673"/>
      <c r="AL15" s="637">
        <v>0.1</v>
      </c>
      <c r="AM15" s="638"/>
      <c r="AN15" s="638"/>
      <c r="AO15" s="674"/>
      <c r="AP15" s="631" t="s">
        <v>248</v>
      </c>
      <c r="AQ15" s="632"/>
      <c r="AR15" s="632"/>
      <c r="AS15" s="632"/>
      <c r="AT15" s="632"/>
      <c r="AU15" s="632"/>
      <c r="AV15" s="632"/>
      <c r="AW15" s="632"/>
      <c r="AX15" s="632"/>
      <c r="AY15" s="632"/>
      <c r="AZ15" s="632"/>
      <c r="BA15" s="632"/>
      <c r="BB15" s="632"/>
      <c r="BC15" s="632"/>
      <c r="BD15" s="632"/>
      <c r="BE15" s="632"/>
      <c r="BF15" s="633"/>
      <c r="BG15" s="634">
        <v>28436</v>
      </c>
      <c r="BH15" s="635"/>
      <c r="BI15" s="635"/>
      <c r="BJ15" s="635"/>
      <c r="BK15" s="635"/>
      <c r="BL15" s="635"/>
      <c r="BM15" s="635"/>
      <c r="BN15" s="636"/>
      <c r="BO15" s="672">
        <v>8.4</v>
      </c>
      <c r="BP15" s="672"/>
      <c r="BQ15" s="672"/>
      <c r="BR15" s="672"/>
      <c r="BS15" s="673" t="s">
        <v>121</v>
      </c>
      <c r="BT15" s="673"/>
      <c r="BU15" s="673"/>
      <c r="BV15" s="673"/>
      <c r="BW15" s="673"/>
      <c r="BX15" s="673"/>
      <c r="BY15" s="673"/>
      <c r="BZ15" s="673"/>
      <c r="CA15" s="673"/>
      <c r="CB15" s="708"/>
      <c r="CD15" s="631" t="s">
        <v>249</v>
      </c>
      <c r="CE15" s="632"/>
      <c r="CF15" s="632"/>
      <c r="CG15" s="632"/>
      <c r="CH15" s="632"/>
      <c r="CI15" s="632"/>
      <c r="CJ15" s="632"/>
      <c r="CK15" s="632"/>
      <c r="CL15" s="632"/>
      <c r="CM15" s="632"/>
      <c r="CN15" s="632"/>
      <c r="CO15" s="632"/>
      <c r="CP15" s="632"/>
      <c r="CQ15" s="633"/>
      <c r="CR15" s="634">
        <v>489052</v>
      </c>
      <c r="CS15" s="635"/>
      <c r="CT15" s="635"/>
      <c r="CU15" s="635"/>
      <c r="CV15" s="635"/>
      <c r="CW15" s="635"/>
      <c r="CX15" s="635"/>
      <c r="CY15" s="636"/>
      <c r="CZ15" s="672">
        <v>15.8</v>
      </c>
      <c r="DA15" s="672"/>
      <c r="DB15" s="672"/>
      <c r="DC15" s="672"/>
      <c r="DD15" s="640">
        <v>28546</v>
      </c>
      <c r="DE15" s="635"/>
      <c r="DF15" s="635"/>
      <c r="DG15" s="635"/>
      <c r="DH15" s="635"/>
      <c r="DI15" s="635"/>
      <c r="DJ15" s="635"/>
      <c r="DK15" s="635"/>
      <c r="DL15" s="635"/>
      <c r="DM15" s="635"/>
      <c r="DN15" s="635"/>
      <c r="DO15" s="635"/>
      <c r="DP15" s="636"/>
      <c r="DQ15" s="640">
        <v>360707</v>
      </c>
      <c r="DR15" s="635"/>
      <c r="DS15" s="635"/>
      <c r="DT15" s="635"/>
      <c r="DU15" s="635"/>
      <c r="DV15" s="635"/>
      <c r="DW15" s="635"/>
      <c r="DX15" s="635"/>
      <c r="DY15" s="635"/>
      <c r="DZ15" s="635"/>
      <c r="EA15" s="635"/>
      <c r="EB15" s="635"/>
      <c r="EC15" s="671"/>
    </row>
    <row r="16" spans="2:143" ht="11.25" customHeight="1" x14ac:dyDescent="0.2">
      <c r="B16" s="631" t="s">
        <v>250</v>
      </c>
      <c r="C16" s="632"/>
      <c r="D16" s="632"/>
      <c r="E16" s="632"/>
      <c r="F16" s="632"/>
      <c r="G16" s="632"/>
      <c r="H16" s="632"/>
      <c r="I16" s="632"/>
      <c r="J16" s="632"/>
      <c r="K16" s="632"/>
      <c r="L16" s="632"/>
      <c r="M16" s="632"/>
      <c r="N16" s="632"/>
      <c r="O16" s="632"/>
      <c r="P16" s="632"/>
      <c r="Q16" s="633"/>
      <c r="R16" s="634">
        <v>5548</v>
      </c>
      <c r="S16" s="635"/>
      <c r="T16" s="635"/>
      <c r="U16" s="635"/>
      <c r="V16" s="635"/>
      <c r="W16" s="635"/>
      <c r="X16" s="635"/>
      <c r="Y16" s="636"/>
      <c r="Z16" s="672">
        <v>0.2</v>
      </c>
      <c r="AA16" s="672"/>
      <c r="AB16" s="672"/>
      <c r="AC16" s="672"/>
      <c r="AD16" s="673">
        <v>5548</v>
      </c>
      <c r="AE16" s="673"/>
      <c r="AF16" s="673"/>
      <c r="AG16" s="673"/>
      <c r="AH16" s="673"/>
      <c r="AI16" s="673"/>
      <c r="AJ16" s="673"/>
      <c r="AK16" s="673"/>
      <c r="AL16" s="637">
        <v>0.3</v>
      </c>
      <c r="AM16" s="638"/>
      <c r="AN16" s="638"/>
      <c r="AO16" s="674"/>
      <c r="AP16" s="631" t="s">
        <v>251</v>
      </c>
      <c r="AQ16" s="632"/>
      <c r="AR16" s="632"/>
      <c r="AS16" s="632"/>
      <c r="AT16" s="632"/>
      <c r="AU16" s="632"/>
      <c r="AV16" s="632"/>
      <c r="AW16" s="632"/>
      <c r="AX16" s="632"/>
      <c r="AY16" s="632"/>
      <c r="AZ16" s="632"/>
      <c r="BA16" s="632"/>
      <c r="BB16" s="632"/>
      <c r="BC16" s="632"/>
      <c r="BD16" s="632"/>
      <c r="BE16" s="632"/>
      <c r="BF16" s="633"/>
      <c r="BG16" s="634" t="s">
        <v>121</v>
      </c>
      <c r="BH16" s="635"/>
      <c r="BI16" s="635"/>
      <c r="BJ16" s="635"/>
      <c r="BK16" s="635"/>
      <c r="BL16" s="635"/>
      <c r="BM16" s="635"/>
      <c r="BN16" s="636"/>
      <c r="BO16" s="672" t="s">
        <v>121</v>
      </c>
      <c r="BP16" s="672"/>
      <c r="BQ16" s="672"/>
      <c r="BR16" s="672"/>
      <c r="BS16" s="673" t="s">
        <v>121</v>
      </c>
      <c r="BT16" s="673"/>
      <c r="BU16" s="673"/>
      <c r="BV16" s="673"/>
      <c r="BW16" s="673"/>
      <c r="BX16" s="673"/>
      <c r="BY16" s="673"/>
      <c r="BZ16" s="673"/>
      <c r="CA16" s="673"/>
      <c r="CB16" s="708"/>
      <c r="CD16" s="631" t="s">
        <v>252</v>
      </c>
      <c r="CE16" s="632"/>
      <c r="CF16" s="632"/>
      <c r="CG16" s="632"/>
      <c r="CH16" s="632"/>
      <c r="CI16" s="632"/>
      <c r="CJ16" s="632"/>
      <c r="CK16" s="632"/>
      <c r="CL16" s="632"/>
      <c r="CM16" s="632"/>
      <c r="CN16" s="632"/>
      <c r="CO16" s="632"/>
      <c r="CP16" s="632"/>
      <c r="CQ16" s="633"/>
      <c r="CR16" s="634" t="s">
        <v>121</v>
      </c>
      <c r="CS16" s="635"/>
      <c r="CT16" s="635"/>
      <c r="CU16" s="635"/>
      <c r="CV16" s="635"/>
      <c r="CW16" s="635"/>
      <c r="CX16" s="635"/>
      <c r="CY16" s="636"/>
      <c r="CZ16" s="672" t="s">
        <v>121</v>
      </c>
      <c r="DA16" s="672"/>
      <c r="DB16" s="672"/>
      <c r="DC16" s="672"/>
      <c r="DD16" s="640" t="s">
        <v>121</v>
      </c>
      <c r="DE16" s="635"/>
      <c r="DF16" s="635"/>
      <c r="DG16" s="635"/>
      <c r="DH16" s="635"/>
      <c r="DI16" s="635"/>
      <c r="DJ16" s="635"/>
      <c r="DK16" s="635"/>
      <c r="DL16" s="635"/>
      <c r="DM16" s="635"/>
      <c r="DN16" s="635"/>
      <c r="DO16" s="635"/>
      <c r="DP16" s="636"/>
      <c r="DQ16" s="640" t="s">
        <v>121</v>
      </c>
      <c r="DR16" s="635"/>
      <c r="DS16" s="635"/>
      <c r="DT16" s="635"/>
      <c r="DU16" s="635"/>
      <c r="DV16" s="635"/>
      <c r="DW16" s="635"/>
      <c r="DX16" s="635"/>
      <c r="DY16" s="635"/>
      <c r="DZ16" s="635"/>
      <c r="EA16" s="635"/>
      <c r="EB16" s="635"/>
      <c r="EC16" s="671"/>
    </row>
    <row r="17" spans="2:133" ht="11.25" customHeight="1" x14ac:dyDescent="0.2">
      <c r="B17" s="631" t="s">
        <v>253</v>
      </c>
      <c r="C17" s="632"/>
      <c r="D17" s="632"/>
      <c r="E17" s="632"/>
      <c r="F17" s="632"/>
      <c r="G17" s="632"/>
      <c r="H17" s="632"/>
      <c r="I17" s="632"/>
      <c r="J17" s="632"/>
      <c r="K17" s="632"/>
      <c r="L17" s="632"/>
      <c r="M17" s="632"/>
      <c r="N17" s="632"/>
      <c r="O17" s="632"/>
      <c r="P17" s="632"/>
      <c r="Q17" s="633"/>
      <c r="R17" s="634">
        <v>16074</v>
      </c>
      <c r="S17" s="635"/>
      <c r="T17" s="635"/>
      <c r="U17" s="635"/>
      <c r="V17" s="635"/>
      <c r="W17" s="635"/>
      <c r="X17" s="635"/>
      <c r="Y17" s="636"/>
      <c r="Z17" s="672">
        <v>0.5</v>
      </c>
      <c r="AA17" s="672"/>
      <c r="AB17" s="672"/>
      <c r="AC17" s="672"/>
      <c r="AD17" s="673">
        <v>16074</v>
      </c>
      <c r="AE17" s="673"/>
      <c r="AF17" s="673"/>
      <c r="AG17" s="673"/>
      <c r="AH17" s="673"/>
      <c r="AI17" s="673"/>
      <c r="AJ17" s="673"/>
      <c r="AK17" s="673"/>
      <c r="AL17" s="637">
        <v>0.8</v>
      </c>
      <c r="AM17" s="638"/>
      <c r="AN17" s="638"/>
      <c r="AO17" s="674"/>
      <c r="AP17" s="631" t="s">
        <v>254</v>
      </c>
      <c r="AQ17" s="632"/>
      <c r="AR17" s="632"/>
      <c r="AS17" s="632"/>
      <c r="AT17" s="632"/>
      <c r="AU17" s="632"/>
      <c r="AV17" s="632"/>
      <c r="AW17" s="632"/>
      <c r="AX17" s="632"/>
      <c r="AY17" s="632"/>
      <c r="AZ17" s="632"/>
      <c r="BA17" s="632"/>
      <c r="BB17" s="632"/>
      <c r="BC17" s="632"/>
      <c r="BD17" s="632"/>
      <c r="BE17" s="632"/>
      <c r="BF17" s="633"/>
      <c r="BG17" s="634" t="s">
        <v>121</v>
      </c>
      <c r="BH17" s="635"/>
      <c r="BI17" s="635"/>
      <c r="BJ17" s="635"/>
      <c r="BK17" s="635"/>
      <c r="BL17" s="635"/>
      <c r="BM17" s="635"/>
      <c r="BN17" s="636"/>
      <c r="BO17" s="672" t="s">
        <v>121</v>
      </c>
      <c r="BP17" s="672"/>
      <c r="BQ17" s="672"/>
      <c r="BR17" s="672"/>
      <c r="BS17" s="673" t="s">
        <v>121</v>
      </c>
      <c r="BT17" s="673"/>
      <c r="BU17" s="673"/>
      <c r="BV17" s="673"/>
      <c r="BW17" s="673"/>
      <c r="BX17" s="673"/>
      <c r="BY17" s="673"/>
      <c r="BZ17" s="673"/>
      <c r="CA17" s="673"/>
      <c r="CB17" s="708"/>
      <c r="CD17" s="631" t="s">
        <v>255</v>
      </c>
      <c r="CE17" s="632"/>
      <c r="CF17" s="632"/>
      <c r="CG17" s="632"/>
      <c r="CH17" s="632"/>
      <c r="CI17" s="632"/>
      <c r="CJ17" s="632"/>
      <c r="CK17" s="632"/>
      <c r="CL17" s="632"/>
      <c r="CM17" s="632"/>
      <c r="CN17" s="632"/>
      <c r="CO17" s="632"/>
      <c r="CP17" s="632"/>
      <c r="CQ17" s="633"/>
      <c r="CR17" s="634">
        <v>400258</v>
      </c>
      <c r="CS17" s="635"/>
      <c r="CT17" s="635"/>
      <c r="CU17" s="635"/>
      <c r="CV17" s="635"/>
      <c r="CW17" s="635"/>
      <c r="CX17" s="635"/>
      <c r="CY17" s="636"/>
      <c r="CZ17" s="672">
        <v>12.9</v>
      </c>
      <c r="DA17" s="672"/>
      <c r="DB17" s="672"/>
      <c r="DC17" s="672"/>
      <c r="DD17" s="640" t="s">
        <v>121</v>
      </c>
      <c r="DE17" s="635"/>
      <c r="DF17" s="635"/>
      <c r="DG17" s="635"/>
      <c r="DH17" s="635"/>
      <c r="DI17" s="635"/>
      <c r="DJ17" s="635"/>
      <c r="DK17" s="635"/>
      <c r="DL17" s="635"/>
      <c r="DM17" s="635"/>
      <c r="DN17" s="635"/>
      <c r="DO17" s="635"/>
      <c r="DP17" s="636"/>
      <c r="DQ17" s="640">
        <v>400258</v>
      </c>
      <c r="DR17" s="635"/>
      <c r="DS17" s="635"/>
      <c r="DT17" s="635"/>
      <c r="DU17" s="635"/>
      <c r="DV17" s="635"/>
      <c r="DW17" s="635"/>
      <c r="DX17" s="635"/>
      <c r="DY17" s="635"/>
      <c r="DZ17" s="635"/>
      <c r="EA17" s="635"/>
      <c r="EB17" s="635"/>
      <c r="EC17" s="671"/>
    </row>
    <row r="18" spans="2:133" ht="11.25" customHeight="1" x14ac:dyDescent="0.2">
      <c r="B18" s="631" t="s">
        <v>256</v>
      </c>
      <c r="C18" s="632"/>
      <c r="D18" s="632"/>
      <c r="E18" s="632"/>
      <c r="F18" s="632"/>
      <c r="G18" s="632"/>
      <c r="H18" s="632"/>
      <c r="I18" s="632"/>
      <c r="J18" s="632"/>
      <c r="K18" s="632"/>
      <c r="L18" s="632"/>
      <c r="M18" s="632"/>
      <c r="N18" s="632"/>
      <c r="O18" s="632"/>
      <c r="P18" s="632"/>
      <c r="Q18" s="633"/>
      <c r="R18" s="634">
        <v>2302</v>
      </c>
      <c r="S18" s="635"/>
      <c r="T18" s="635"/>
      <c r="U18" s="635"/>
      <c r="V18" s="635"/>
      <c r="W18" s="635"/>
      <c r="X18" s="635"/>
      <c r="Y18" s="636"/>
      <c r="Z18" s="672">
        <v>0.1</v>
      </c>
      <c r="AA18" s="672"/>
      <c r="AB18" s="672"/>
      <c r="AC18" s="672"/>
      <c r="AD18" s="673">
        <v>2302</v>
      </c>
      <c r="AE18" s="673"/>
      <c r="AF18" s="673"/>
      <c r="AG18" s="673"/>
      <c r="AH18" s="673"/>
      <c r="AI18" s="673"/>
      <c r="AJ18" s="673"/>
      <c r="AK18" s="673"/>
      <c r="AL18" s="637">
        <v>0.1</v>
      </c>
      <c r="AM18" s="638"/>
      <c r="AN18" s="638"/>
      <c r="AO18" s="674"/>
      <c r="AP18" s="631" t="s">
        <v>257</v>
      </c>
      <c r="AQ18" s="632"/>
      <c r="AR18" s="632"/>
      <c r="AS18" s="632"/>
      <c r="AT18" s="632"/>
      <c r="AU18" s="632"/>
      <c r="AV18" s="632"/>
      <c r="AW18" s="632"/>
      <c r="AX18" s="632"/>
      <c r="AY18" s="632"/>
      <c r="AZ18" s="632"/>
      <c r="BA18" s="632"/>
      <c r="BB18" s="632"/>
      <c r="BC18" s="632"/>
      <c r="BD18" s="632"/>
      <c r="BE18" s="632"/>
      <c r="BF18" s="633"/>
      <c r="BG18" s="634" t="s">
        <v>121</v>
      </c>
      <c r="BH18" s="635"/>
      <c r="BI18" s="635"/>
      <c r="BJ18" s="635"/>
      <c r="BK18" s="635"/>
      <c r="BL18" s="635"/>
      <c r="BM18" s="635"/>
      <c r="BN18" s="636"/>
      <c r="BO18" s="672" t="s">
        <v>121</v>
      </c>
      <c r="BP18" s="672"/>
      <c r="BQ18" s="672"/>
      <c r="BR18" s="672"/>
      <c r="BS18" s="673" t="s">
        <v>121</v>
      </c>
      <c r="BT18" s="673"/>
      <c r="BU18" s="673"/>
      <c r="BV18" s="673"/>
      <c r="BW18" s="673"/>
      <c r="BX18" s="673"/>
      <c r="BY18" s="673"/>
      <c r="BZ18" s="673"/>
      <c r="CA18" s="673"/>
      <c r="CB18" s="708"/>
      <c r="CD18" s="631" t="s">
        <v>258</v>
      </c>
      <c r="CE18" s="632"/>
      <c r="CF18" s="632"/>
      <c r="CG18" s="632"/>
      <c r="CH18" s="632"/>
      <c r="CI18" s="632"/>
      <c r="CJ18" s="632"/>
      <c r="CK18" s="632"/>
      <c r="CL18" s="632"/>
      <c r="CM18" s="632"/>
      <c r="CN18" s="632"/>
      <c r="CO18" s="632"/>
      <c r="CP18" s="632"/>
      <c r="CQ18" s="633"/>
      <c r="CR18" s="634" t="s">
        <v>121</v>
      </c>
      <c r="CS18" s="635"/>
      <c r="CT18" s="635"/>
      <c r="CU18" s="635"/>
      <c r="CV18" s="635"/>
      <c r="CW18" s="635"/>
      <c r="CX18" s="635"/>
      <c r="CY18" s="636"/>
      <c r="CZ18" s="672" t="s">
        <v>121</v>
      </c>
      <c r="DA18" s="672"/>
      <c r="DB18" s="672"/>
      <c r="DC18" s="672"/>
      <c r="DD18" s="640" t="s">
        <v>121</v>
      </c>
      <c r="DE18" s="635"/>
      <c r="DF18" s="635"/>
      <c r="DG18" s="635"/>
      <c r="DH18" s="635"/>
      <c r="DI18" s="635"/>
      <c r="DJ18" s="635"/>
      <c r="DK18" s="635"/>
      <c r="DL18" s="635"/>
      <c r="DM18" s="635"/>
      <c r="DN18" s="635"/>
      <c r="DO18" s="635"/>
      <c r="DP18" s="636"/>
      <c r="DQ18" s="640" t="s">
        <v>121</v>
      </c>
      <c r="DR18" s="635"/>
      <c r="DS18" s="635"/>
      <c r="DT18" s="635"/>
      <c r="DU18" s="635"/>
      <c r="DV18" s="635"/>
      <c r="DW18" s="635"/>
      <c r="DX18" s="635"/>
      <c r="DY18" s="635"/>
      <c r="DZ18" s="635"/>
      <c r="EA18" s="635"/>
      <c r="EB18" s="635"/>
      <c r="EC18" s="671"/>
    </row>
    <row r="19" spans="2:133" ht="11.25" customHeight="1" x14ac:dyDescent="0.2">
      <c r="B19" s="631" t="s">
        <v>259</v>
      </c>
      <c r="C19" s="632"/>
      <c r="D19" s="632"/>
      <c r="E19" s="632"/>
      <c r="F19" s="632"/>
      <c r="G19" s="632"/>
      <c r="H19" s="632"/>
      <c r="I19" s="632"/>
      <c r="J19" s="632"/>
      <c r="K19" s="632"/>
      <c r="L19" s="632"/>
      <c r="M19" s="632"/>
      <c r="N19" s="632"/>
      <c r="O19" s="632"/>
      <c r="P19" s="632"/>
      <c r="Q19" s="633"/>
      <c r="R19" s="634">
        <v>13529</v>
      </c>
      <c r="S19" s="635"/>
      <c r="T19" s="635"/>
      <c r="U19" s="635"/>
      <c r="V19" s="635"/>
      <c r="W19" s="635"/>
      <c r="X19" s="635"/>
      <c r="Y19" s="636"/>
      <c r="Z19" s="672">
        <v>0.4</v>
      </c>
      <c r="AA19" s="672"/>
      <c r="AB19" s="672"/>
      <c r="AC19" s="672"/>
      <c r="AD19" s="673">
        <v>13529</v>
      </c>
      <c r="AE19" s="673"/>
      <c r="AF19" s="673"/>
      <c r="AG19" s="673"/>
      <c r="AH19" s="673"/>
      <c r="AI19" s="673"/>
      <c r="AJ19" s="673"/>
      <c r="AK19" s="673"/>
      <c r="AL19" s="637">
        <v>0.7</v>
      </c>
      <c r="AM19" s="638"/>
      <c r="AN19" s="638"/>
      <c r="AO19" s="674"/>
      <c r="AP19" s="631" t="s">
        <v>260</v>
      </c>
      <c r="AQ19" s="632"/>
      <c r="AR19" s="632"/>
      <c r="AS19" s="632"/>
      <c r="AT19" s="632"/>
      <c r="AU19" s="632"/>
      <c r="AV19" s="632"/>
      <c r="AW19" s="632"/>
      <c r="AX19" s="632"/>
      <c r="AY19" s="632"/>
      <c r="AZ19" s="632"/>
      <c r="BA19" s="632"/>
      <c r="BB19" s="632"/>
      <c r="BC19" s="632"/>
      <c r="BD19" s="632"/>
      <c r="BE19" s="632"/>
      <c r="BF19" s="633"/>
      <c r="BG19" s="634" t="s">
        <v>121</v>
      </c>
      <c r="BH19" s="635"/>
      <c r="BI19" s="635"/>
      <c r="BJ19" s="635"/>
      <c r="BK19" s="635"/>
      <c r="BL19" s="635"/>
      <c r="BM19" s="635"/>
      <c r="BN19" s="636"/>
      <c r="BO19" s="672" t="s">
        <v>121</v>
      </c>
      <c r="BP19" s="672"/>
      <c r="BQ19" s="672"/>
      <c r="BR19" s="672"/>
      <c r="BS19" s="673" t="s">
        <v>121</v>
      </c>
      <c r="BT19" s="673"/>
      <c r="BU19" s="673"/>
      <c r="BV19" s="673"/>
      <c r="BW19" s="673"/>
      <c r="BX19" s="673"/>
      <c r="BY19" s="673"/>
      <c r="BZ19" s="673"/>
      <c r="CA19" s="673"/>
      <c r="CB19" s="708"/>
      <c r="CD19" s="631" t="s">
        <v>261</v>
      </c>
      <c r="CE19" s="632"/>
      <c r="CF19" s="632"/>
      <c r="CG19" s="632"/>
      <c r="CH19" s="632"/>
      <c r="CI19" s="632"/>
      <c r="CJ19" s="632"/>
      <c r="CK19" s="632"/>
      <c r="CL19" s="632"/>
      <c r="CM19" s="632"/>
      <c r="CN19" s="632"/>
      <c r="CO19" s="632"/>
      <c r="CP19" s="632"/>
      <c r="CQ19" s="633"/>
      <c r="CR19" s="634" t="s">
        <v>121</v>
      </c>
      <c r="CS19" s="635"/>
      <c r="CT19" s="635"/>
      <c r="CU19" s="635"/>
      <c r="CV19" s="635"/>
      <c r="CW19" s="635"/>
      <c r="CX19" s="635"/>
      <c r="CY19" s="636"/>
      <c r="CZ19" s="672" t="s">
        <v>121</v>
      </c>
      <c r="DA19" s="672"/>
      <c r="DB19" s="672"/>
      <c r="DC19" s="672"/>
      <c r="DD19" s="640" t="s">
        <v>121</v>
      </c>
      <c r="DE19" s="635"/>
      <c r="DF19" s="635"/>
      <c r="DG19" s="635"/>
      <c r="DH19" s="635"/>
      <c r="DI19" s="635"/>
      <c r="DJ19" s="635"/>
      <c r="DK19" s="635"/>
      <c r="DL19" s="635"/>
      <c r="DM19" s="635"/>
      <c r="DN19" s="635"/>
      <c r="DO19" s="635"/>
      <c r="DP19" s="636"/>
      <c r="DQ19" s="640" t="s">
        <v>121</v>
      </c>
      <c r="DR19" s="635"/>
      <c r="DS19" s="635"/>
      <c r="DT19" s="635"/>
      <c r="DU19" s="635"/>
      <c r="DV19" s="635"/>
      <c r="DW19" s="635"/>
      <c r="DX19" s="635"/>
      <c r="DY19" s="635"/>
      <c r="DZ19" s="635"/>
      <c r="EA19" s="635"/>
      <c r="EB19" s="635"/>
      <c r="EC19" s="671"/>
    </row>
    <row r="20" spans="2:133" ht="11.25" customHeight="1" x14ac:dyDescent="0.2">
      <c r="B20" s="709" t="s">
        <v>262</v>
      </c>
      <c r="C20" s="710"/>
      <c r="D20" s="710"/>
      <c r="E20" s="710"/>
      <c r="F20" s="710"/>
      <c r="G20" s="710"/>
      <c r="H20" s="710"/>
      <c r="I20" s="710"/>
      <c r="J20" s="710"/>
      <c r="K20" s="710"/>
      <c r="L20" s="710"/>
      <c r="M20" s="710"/>
      <c r="N20" s="710"/>
      <c r="O20" s="710"/>
      <c r="P20" s="710"/>
      <c r="Q20" s="711"/>
      <c r="R20" s="634">
        <v>243</v>
      </c>
      <c r="S20" s="635"/>
      <c r="T20" s="635"/>
      <c r="U20" s="635"/>
      <c r="V20" s="635"/>
      <c r="W20" s="635"/>
      <c r="X20" s="635"/>
      <c r="Y20" s="636"/>
      <c r="Z20" s="672">
        <v>0</v>
      </c>
      <c r="AA20" s="672"/>
      <c r="AB20" s="672"/>
      <c r="AC20" s="672"/>
      <c r="AD20" s="673">
        <v>243</v>
      </c>
      <c r="AE20" s="673"/>
      <c r="AF20" s="673"/>
      <c r="AG20" s="673"/>
      <c r="AH20" s="673"/>
      <c r="AI20" s="673"/>
      <c r="AJ20" s="673"/>
      <c r="AK20" s="673"/>
      <c r="AL20" s="637">
        <v>0</v>
      </c>
      <c r="AM20" s="638"/>
      <c r="AN20" s="638"/>
      <c r="AO20" s="674"/>
      <c r="AP20" s="631" t="s">
        <v>263</v>
      </c>
      <c r="AQ20" s="632"/>
      <c r="AR20" s="632"/>
      <c r="AS20" s="632"/>
      <c r="AT20" s="632"/>
      <c r="AU20" s="632"/>
      <c r="AV20" s="632"/>
      <c r="AW20" s="632"/>
      <c r="AX20" s="632"/>
      <c r="AY20" s="632"/>
      <c r="AZ20" s="632"/>
      <c r="BA20" s="632"/>
      <c r="BB20" s="632"/>
      <c r="BC20" s="632"/>
      <c r="BD20" s="632"/>
      <c r="BE20" s="632"/>
      <c r="BF20" s="633"/>
      <c r="BG20" s="634" t="s">
        <v>121</v>
      </c>
      <c r="BH20" s="635"/>
      <c r="BI20" s="635"/>
      <c r="BJ20" s="635"/>
      <c r="BK20" s="635"/>
      <c r="BL20" s="635"/>
      <c r="BM20" s="635"/>
      <c r="BN20" s="636"/>
      <c r="BO20" s="672" t="s">
        <v>121</v>
      </c>
      <c r="BP20" s="672"/>
      <c r="BQ20" s="672"/>
      <c r="BR20" s="672"/>
      <c r="BS20" s="673" t="s">
        <v>121</v>
      </c>
      <c r="BT20" s="673"/>
      <c r="BU20" s="673"/>
      <c r="BV20" s="673"/>
      <c r="BW20" s="673"/>
      <c r="BX20" s="673"/>
      <c r="BY20" s="673"/>
      <c r="BZ20" s="673"/>
      <c r="CA20" s="673"/>
      <c r="CB20" s="708"/>
      <c r="CD20" s="631" t="s">
        <v>264</v>
      </c>
      <c r="CE20" s="632"/>
      <c r="CF20" s="632"/>
      <c r="CG20" s="632"/>
      <c r="CH20" s="632"/>
      <c r="CI20" s="632"/>
      <c r="CJ20" s="632"/>
      <c r="CK20" s="632"/>
      <c r="CL20" s="632"/>
      <c r="CM20" s="632"/>
      <c r="CN20" s="632"/>
      <c r="CO20" s="632"/>
      <c r="CP20" s="632"/>
      <c r="CQ20" s="633"/>
      <c r="CR20" s="634">
        <v>3096558</v>
      </c>
      <c r="CS20" s="635"/>
      <c r="CT20" s="635"/>
      <c r="CU20" s="635"/>
      <c r="CV20" s="635"/>
      <c r="CW20" s="635"/>
      <c r="CX20" s="635"/>
      <c r="CY20" s="636"/>
      <c r="CZ20" s="672">
        <v>100</v>
      </c>
      <c r="DA20" s="672"/>
      <c r="DB20" s="672"/>
      <c r="DC20" s="672"/>
      <c r="DD20" s="640">
        <v>83890</v>
      </c>
      <c r="DE20" s="635"/>
      <c r="DF20" s="635"/>
      <c r="DG20" s="635"/>
      <c r="DH20" s="635"/>
      <c r="DI20" s="635"/>
      <c r="DJ20" s="635"/>
      <c r="DK20" s="635"/>
      <c r="DL20" s="635"/>
      <c r="DM20" s="635"/>
      <c r="DN20" s="635"/>
      <c r="DO20" s="635"/>
      <c r="DP20" s="636"/>
      <c r="DQ20" s="640">
        <v>2255079</v>
      </c>
      <c r="DR20" s="635"/>
      <c r="DS20" s="635"/>
      <c r="DT20" s="635"/>
      <c r="DU20" s="635"/>
      <c r="DV20" s="635"/>
      <c r="DW20" s="635"/>
      <c r="DX20" s="635"/>
      <c r="DY20" s="635"/>
      <c r="DZ20" s="635"/>
      <c r="EA20" s="635"/>
      <c r="EB20" s="635"/>
      <c r="EC20" s="671"/>
    </row>
    <row r="21" spans="2:133" ht="11.25" customHeight="1" x14ac:dyDescent="0.2">
      <c r="B21" s="631" t="s">
        <v>265</v>
      </c>
      <c r="C21" s="632"/>
      <c r="D21" s="632"/>
      <c r="E21" s="632"/>
      <c r="F21" s="632"/>
      <c r="G21" s="632"/>
      <c r="H21" s="632"/>
      <c r="I21" s="632"/>
      <c r="J21" s="632"/>
      <c r="K21" s="632"/>
      <c r="L21" s="632"/>
      <c r="M21" s="632"/>
      <c r="N21" s="632"/>
      <c r="O21" s="632"/>
      <c r="P21" s="632"/>
      <c r="Q21" s="633"/>
      <c r="R21" s="634">
        <v>1570278</v>
      </c>
      <c r="S21" s="635"/>
      <c r="T21" s="635"/>
      <c r="U21" s="635"/>
      <c r="V21" s="635"/>
      <c r="W21" s="635"/>
      <c r="X21" s="635"/>
      <c r="Y21" s="636"/>
      <c r="Z21" s="672">
        <v>48.9</v>
      </c>
      <c r="AA21" s="672"/>
      <c r="AB21" s="672"/>
      <c r="AC21" s="672"/>
      <c r="AD21" s="673">
        <v>1453170</v>
      </c>
      <c r="AE21" s="673"/>
      <c r="AF21" s="673"/>
      <c r="AG21" s="673"/>
      <c r="AH21" s="673"/>
      <c r="AI21" s="673"/>
      <c r="AJ21" s="673"/>
      <c r="AK21" s="673"/>
      <c r="AL21" s="637">
        <v>75.5</v>
      </c>
      <c r="AM21" s="638"/>
      <c r="AN21" s="638"/>
      <c r="AO21" s="674"/>
      <c r="AP21" s="631" t="s">
        <v>266</v>
      </c>
      <c r="AQ21" s="712"/>
      <c r="AR21" s="712"/>
      <c r="AS21" s="712"/>
      <c r="AT21" s="712"/>
      <c r="AU21" s="712"/>
      <c r="AV21" s="712"/>
      <c r="AW21" s="712"/>
      <c r="AX21" s="712"/>
      <c r="AY21" s="712"/>
      <c r="AZ21" s="712"/>
      <c r="BA21" s="712"/>
      <c r="BB21" s="712"/>
      <c r="BC21" s="712"/>
      <c r="BD21" s="712"/>
      <c r="BE21" s="712"/>
      <c r="BF21" s="713"/>
      <c r="BG21" s="634" t="s">
        <v>121</v>
      </c>
      <c r="BH21" s="635"/>
      <c r="BI21" s="635"/>
      <c r="BJ21" s="635"/>
      <c r="BK21" s="635"/>
      <c r="BL21" s="635"/>
      <c r="BM21" s="635"/>
      <c r="BN21" s="636"/>
      <c r="BO21" s="672" t="s">
        <v>121</v>
      </c>
      <c r="BP21" s="672"/>
      <c r="BQ21" s="672"/>
      <c r="BR21" s="672"/>
      <c r="BS21" s="673" t="s">
        <v>121</v>
      </c>
      <c r="BT21" s="673"/>
      <c r="BU21" s="673"/>
      <c r="BV21" s="673"/>
      <c r="BW21" s="673"/>
      <c r="BX21" s="673"/>
      <c r="BY21" s="673"/>
      <c r="BZ21" s="673"/>
      <c r="CA21" s="673"/>
      <c r="CB21" s="708"/>
      <c r="CD21" s="615"/>
      <c r="CE21" s="616"/>
      <c r="CF21" s="616"/>
      <c r="CG21" s="616"/>
      <c r="CH21" s="616"/>
      <c r="CI21" s="616"/>
      <c r="CJ21" s="616"/>
      <c r="CK21" s="616"/>
      <c r="CL21" s="616"/>
      <c r="CM21" s="616"/>
      <c r="CN21" s="616"/>
      <c r="CO21" s="616"/>
      <c r="CP21" s="616"/>
      <c r="CQ21" s="617"/>
      <c r="CR21" s="719"/>
      <c r="CS21" s="720"/>
      <c r="CT21" s="720"/>
      <c r="CU21" s="720"/>
      <c r="CV21" s="720"/>
      <c r="CW21" s="720"/>
      <c r="CX21" s="720"/>
      <c r="CY21" s="721"/>
      <c r="CZ21" s="722"/>
      <c r="DA21" s="722"/>
      <c r="DB21" s="722"/>
      <c r="DC21" s="722"/>
      <c r="DD21" s="723"/>
      <c r="DE21" s="720"/>
      <c r="DF21" s="720"/>
      <c r="DG21" s="720"/>
      <c r="DH21" s="720"/>
      <c r="DI21" s="720"/>
      <c r="DJ21" s="720"/>
      <c r="DK21" s="720"/>
      <c r="DL21" s="720"/>
      <c r="DM21" s="720"/>
      <c r="DN21" s="720"/>
      <c r="DO21" s="720"/>
      <c r="DP21" s="721"/>
      <c r="DQ21" s="723"/>
      <c r="DR21" s="720"/>
      <c r="DS21" s="720"/>
      <c r="DT21" s="720"/>
      <c r="DU21" s="720"/>
      <c r="DV21" s="720"/>
      <c r="DW21" s="720"/>
      <c r="DX21" s="720"/>
      <c r="DY21" s="720"/>
      <c r="DZ21" s="720"/>
      <c r="EA21" s="720"/>
      <c r="EB21" s="720"/>
      <c r="EC21" s="727"/>
    </row>
    <row r="22" spans="2:133" ht="11.25" customHeight="1" x14ac:dyDescent="0.2">
      <c r="B22" s="631" t="s">
        <v>267</v>
      </c>
      <c r="C22" s="632"/>
      <c r="D22" s="632"/>
      <c r="E22" s="632"/>
      <c r="F22" s="632"/>
      <c r="G22" s="632"/>
      <c r="H22" s="632"/>
      <c r="I22" s="632"/>
      <c r="J22" s="632"/>
      <c r="K22" s="632"/>
      <c r="L22" s="632"/>
      <c r="M22" s="632"/>
      <c r="N22" s="632"/>
      <c r="O22" s="632"/>
      <c r="P22" s="632"/>
      <c r="Q22" s="633"/>
      <c r="R22" s="634">
        <v>1453170</v>
      </c>
      <c r="S22" s="635"/>
      <c r="T22" s="635"/>
      <c r="U22" s="635"/>
      <c r="V22" s="635"/>
      <c r="W22" s="635"/>
      <c r="X22" s="635"/>
      <c r="Y22" s="636"/>
      <c r="Z22" s="672">
        <v>45.2</v>
      </c>
      <c r="AA22" s="672"/>
      <c r="AB22" s="672"/>
      <c r="AC22" s="672"/>
      <c r="AD22" s="673">
        <v>1453170</v>
      </c>
      <c r="AE22" s="673"/>
      <c r="AF22" s="673"/>
      <c r="AG22" s="673"/>
      <c r="AH22" s="673"/>
      <c r="AI22" s="673"/>
      <c r="AJ22" s="673"/>
      <c r="AK22" s="673"/>
      <c r="AL22" s="637">
        <v>75.5</v>
      </c>
      <c r="AM22" s="638"/>
      <c r="AN22" s="638"/>
      <c r="AO22" s="674"/>
      <c r="AP22" s="631" t="s">
        <v>268</v>
      </c>
      <c r="AQ22" s="712"/>
      <c r="AR22" s="712"/>
      <c r="AS22" s="712"/>
      <c r="AT22" s="712"/>
      <c r="AU22" s="712"/>
      <c r="AV22" s="712"/>
      <c r="AW22" s="712"/>
      <c r="AX22" s="712"/>
      <c r="AY22" s="712"/>
      <c r="AZ22" s="712"/>
      <c r="BA22" s="712"/>
      <c r="BB22" s="712"/>
      <c r="BC22" s="712"/>
      <c r="BD22" s="712"/>
      <c r="BE22" s="712"/>
      <c r="BF22" s="713"/>
      <c r="BG22" s="634" t="s">
        <v>121</v>
      </c>
      <c r="BH22" s="635"/>
      <c r="BI22" s="635"/>
      <c r="BJ22" s="635"/>
      <c r="BK22" s="635"/>
      <c r="BL22" s="635"/>
      <c r="BM22" s="635"/>
      <c r="BN22" s="636"/>
      <c r="BO22" s="672" t="s">
        <v>121</v>
      </c>
      <c r="BP22" s="672"/>
      <c r="BQ22" s="672"/>
      <c r="BR22" s="672"/>
      <c r="BS22" s="673" t="s">
        <v>121</v>
      </c>
      <c r="BT22" s="673"/>
      <c r="BU22" s="673"/>
      <c r="BV22" s="673"/>
      <c r="BW22" s="673"/>
      <c r="BX22" s="673"/>
      <c r="BY22" s="673"/>
      <c r="BZ22" s="673"/>
      <c r="CA22" s="673"/>
      <c r="CB22" s="708"/>
      <c r="CD22" s="686" t="s">
        <v>269</v>
      </c>
      <c r="CE22" s="687"/>
      <c r="CF22" s="687"/>
      <c r="CG22" s="687"/>
      <c r="CH22" s="687"/>
      <c r="CI22" s="687"/>
      <c r="CJ22" s="687"/>
      <c r="CK22" s="687"/>
      <c r="CL22" s="687"/>
      <c r="CM22" s="687"/>
      <c r="CN22" s="687"/>
      <c r="CO22" s="687"/>
      <c r="CP22" s="687"/>
      <c r="CQ22" s="687"/>
      <c r="CR22" s="687"/>
      <c r="CS22" s="687"/>
      <c r="CT22" s="687"/>
      <c r="CU22" s="687"/>
      <c r="CV22" s="687"/>
      <c r="CW22" s="687"/>
      <c r="CX22" s="687"/>
      <c r="CY22" s="687"/>
      <c r="CZ22" s="687"/>
      <c r="DA22" s="687"/>
      <c r="DB22" s="687"/>
      <c r="DC22" s="687"/>
      <c r="DD22" s="687"/>
      <c r="DE22" s="687"/>
      <c r="DF22" s="687"/>
      <c r="DG22" s="687"/>
      <c r="DH22" s="687"/>
      <c r="DI22" s="687"/>
      <c r="DJ22" s="687"/>
      <c r="DK22" s="687"/>
      <c r="DL22" s="687"/>
      <c r="DM22" s="687"/>
      <c r="DN22" s="687"/>
      <c r="DO22" s="687"/>
      <c r="DP22" s="687"/>
      <c r="DQ22" s="687"/>
      <c r="DR22" s="687"/>
      <c r="DS22" s="687"/>
      <c r="DT22" s="687"/>
      <c r="DU22" s="687"/>
      <c r="DV22" s="687"/>
      <c r="DW22" s="687"/>
      <c r="DX22" s="687"/>
      <c r="DY22" s="687"/>
      <c r="DZ22" s="687"/>
      <c r="EA22" s="687"/>
      <c r="EB22" s="687"/>
      <c r="EC22" s="688"/>
    </row>
    <row r="23" spans="2:133" ht="11.25" customHeight="1" x14ac:dyDescent="0.2">
      <c r="B23" s="631" t="s">
        <v>270</v>
      </c>
      <c r="C23" s="632"/>
      <c r="D23" s="632"/>
      <c r="E23" s="632"/>
      <c r="F23" s="632"/>
      <c r="G23" s="632"/>
      <c r="H23" s="632"/>
      <c r="I23" s="632"/>
      <c r="J23" s="632"/>
      <c r="K23" s="632"/>
      <c r="L23" s="632"/>
      <c r="M23" s="632"/>
      <c r="N23" s="632"/>
      <c r="O23" s="632"/>
      <c r="P23" s="632"/>
      <c r="Q23" s="633"/>
      <c r="R23" s="634">
        <v>114232</v>
      </c>
      <c r="S23" s="635"/>
      <c r="T23" s="635"/>
      <c r="U23" s="635"/>
      <c r="V23" s="635"/>
      <c r="W23" s="635"/>
      <c r="X23" s="635"/>
      <c r="Y23" s="636"/>
      <c r="Z23" s="672">
        <v>3.6</v>
      </c>
      <c r="AA23" s="672"/>
      <c r="AB23" s="672"/>
      <c r="AC23" s="672"/>
      <c r="AD23" s="673" t="s">
        <v>121</v>
      </c>
      <c r="AE23" s="673"/>
      <c r="AF23" s="673"/>
      <c r="AG23" s="673"/>
      <c r="AH23" s="673"/>
      <c r="AI23" s="673"/>
      <c r="AJ23" s="673"/>
      <c r="AK23" s="673"/>
      <c r="AL23" s="637" t="s">
        <v>121</v>
      </c>
      <c r="AM23" s="638"/>
      <c r="AN23" s="638"/>
      <c r="AO23" s="674"/>
      <c r="AP23" s="631" t="s">
        <v>271</v>
      </c>
      <c r="AQ23" s="712"/>
      <c r="AR23" s="712"/>
      <c r="AS23" s="712"/>
      <c r="AT23" s="712"/>
      <c r="AU23" s="712"/>
      <c r="AV23" s="712"/>
      <c r="AW23" s="712"/>
      <c r="AX23" s="712"/>
      <c r="AY23" s="712"/>
      <c r="AZ23" s="712"/>
      <c r="BA23" s="712"/>
      <c r="BB23" s="712"/>
      <c r="BC23" s="712"/>
      <c r="BD23" s="712"/>
      <c r="BE23" s="712"/>
      <c r="BF23" s="713"/>
      <c r="BG23" s="634" t="s">
        <v>121</v>
      </c>
      <c r="BH23" s="635"/>
      <c r="BI23" s="635"/>
      <c r="BJ23" s="635"/>
      <c r="BK23" s="635"/>
      <c r="BL23" s="635"/>
      <c r="BM23" s="635"/>
      <c r="BN23" s="636"/>
      <c r="BO23" s="672" t="s">
        <v>121</v>
      </c>
      <c r="BP23" s="672"/>
      <c r="BQ23" s="672"/>
      <c r="BR23" s="672"/>
      <c r="BS23" s="673" t="s">
        <v>121</v>
      </c>
      <c r="BT23" s="673"/>
      <c r="BU23" s="673"/>
      <c r="BV23" s="673"/>
      <c r="BW23" s="673"/>
      <c r="BX23" s="673"/>
      <c r="BY23" s="673"/>
      <c r="BZ23" s="673"/>
      <c r="CA23" s="673"/>
      <c r="CB23" s="708"/>
      <c r="CD23" s="686" t="s">
        <v>211</v>
      </c>
      <c r="CE23" s="687"/>
      <c r="CF23" s="687"/>
      <c r="CG23" s="687"/>
      <c r="CH23" s="687"/>
      <c r="CI23" s="687"/>
      <c r="CJ23" s="687"/>
      <c r="CK23" s="687"/>
      <c r="CL23" s="687"/>
      <c r="CM23" s="687"/>
      <c r="CN23" s="687"/>
      <c r="CO23" s="687"/>
      <c r="CP23" s="687"/>
      <c r="CQ23" s="688"/>
      <c r="CR23" s="686" t="s">
        <v>272</v>
      </c>
      <c r="CS23" s="687"/>
      <c r="CT23" s="687"/>
      <c r="CU23" s="687"/>
      <c r="CV23" s="687"/>
      <c r="CW23" s="687"/>
      <c r="CX23" s="687"/>
      <c r="CY23" s="688"/>
      <c r="CZ23" s="686" t="s">
        <v>273</v>
      </c>
      <c r="DA23" s="687"/>
      <c r="DB23" s="687"/>
      <c r="DC23" s="688"/>
      <c r="DD23" s="686" t="s">
        <v>274</v>
      </c>
      <c r="DE23" s="687"/>
      <c r="DF23" s="687"/>
      <c r="DG23" s="687"/>
      <c r="DH23" s="687"/>
      <c r="DI23" s="687"/>
      <c r="DJ23" s="687"/>
      <c r="DK23" s="688"/>
      <c r="DL23" s="724" t="s">
        <v>275</v>
      </c>
      <c r="DM23" s="725"/>
      <c r="DN23" s="725"/>
      <c r="DO23" s="725"/>
      <c r="DP23" s="725"/>
      <c r="DQ23" s="725"/>
      <c r="DR23" s="725"/>
      <c r="DS23" s="725"/>
      <c r="DT23" s="725"/>
      <c r="DU23" s="725"/>
      <c r="DV23" s="726"/>
      <c r="DW23" s="686" t="s">
        <v>276</v>
      </c>
      <c r="DX23" s="687"/>
      <c r="DY23" s="687"/>
      <c r="DZ23" s="687"/>
      <c r="EA23" s="687"/>
      <c r="EB23" s="687"/>
      <c r="EC23" s="688"/>
    </row>
    <row r="24" spans="2:133" ht="11.25" customHeight="1" x14ac:dyDescent="0.2">
      <c r="B24" s="631" t="s">
        <v>277</v>
      </c>
      <c r="C24" s="632"/>
      <c r="D24" s="632"/>
      <c r="E24" s="632"/>
      <c r="F24" s="632"/>
      <c r="G24" s="632"/>
      <c r="H24" s="632"/>
      <c r="I24" s="632"/>
      <c r="J24" s="632"/>
      <c r="K24" s="632"/>
      <c r="L24" s="632"/>
      <c r="M24" s="632"/>
      <c r="N24" s="632"/>
      <c r="O24" s="632"/>
      <c r="P24" s="632"/>
      <c r="Q24" s="633"/>
      <c r="R24" s="634">
        <v>2876</v>
      </c>
      <c r="S24" s="635"/>
      <c r="T24" s="635"/>
      <c r="U24" s="635"/>
      <c r="V24" s="635"/>
      <c r="W24" s="635"/>
      <c r="X24" s="635"/>
      <c r="Y24" s="636"/>
      <c r="Z24" s="672">
        <v>0.1</v>
      </c>
      <c r="AA24" s="672"/>
      <c r="AB24" s="672"/>
      <c r="AC24" s="672"/>
      <c r="AD24" s="673" t="s">
        <v>121</v>
      </c>
      <c r="AE24" s="673"/>
      <c r="AF24" s="673"/>
      <c r="AG24" s="673"/>
      <c r="AH24" s="673"/>
      <c r="AI24" s="673"/>
      <c r="AJ24" s="673"/>
      <c r="AK24" s="673"/>
      <c r="AL24" s="637" t="s">
        <v>121</v>
      </c>
      <c r="AM24" s="638"/>
      <c r="AN24" s="638"/>
      <c r="AO24" s="674"/>
      <c r="AP24" s="631" t="s">
        <v>278</v>
      </c>
      <c r="AQ24" s="712"/>
      <c r="AR24" s="712"/>
      <c r="AS24" s="712"/>
      <c r="AT24" s="712"/>
      <c r="AU24" s="712"/>
      <c r="AV24" s="712"/>
      <c r="AW24" s="712"/>
      <c r="AX24" s="712"/>
      <c r="AY24" s="712"/>
      <c r="AZ24" s="712"/>
      <c r="BA24" s="712"/>
      <c r="BB24" s="712"/>
      <c r="BC24" s="712"/>
      <c r="BD24" s="712"/>
      <c r="BE24" s="712"/>
      <c r="BF24" s="713"/>
      <c r="BG24" s="634" t="s">
        <v>121</v>
      </c>
      <c r="BH24" s="635"/>
      <c r="BI24" s="635"/>
      <c r="BJ24" s="635"/>
      <c r="BK24" s="635"/>
      <c r="BL24" s="635"/>
      <c r="BM24" s="635"/>
      <c r="BN24" s="636"/>
      <c r="BO24" s="672" t="s">
        <v>121</v>
      </c>
      <c r="BP24" s="672"/>
      <c r="BQ24" s="672"/>
      <c r="BR24" s="672"/>
      <c r="BS24" s="673" t="s">
        <v>121</v>
      </c>
      <c r="BT24" s="673"/>
      <c r="BU24" s="673"/>
      <c r="BV24" s="673"/>
      <c r="BW24" s="673"/>
      <c r="BX24" s="673"/>
      <c r="BY24" s="673"/>
      <c r="BZ24" s="673"/>
      <c r="CA24" s="673"/>
      <c r="CB24" s="708"/>
      <c r="CD24" s="692" t="s">
        <v>279</v>
      </c>
      <c r="CE24" s="693"/>
      <c r="CF24" s="693"/>
      <c r="CG24" s="693"/>
      <c r="CH24" s="693"/>
      <c r="CI24" s="693"/>
      <c r="CJ24" s="693"/>
      <c r="CK24" s="693"/>
      <c r="CL24" s="693"/>
      <c r="CM24" s="693"/>
      <c r="CN24" s="693"/>
      <c r="CO24" s="693"/>
      <c r="CP24" s="693"/>
      <c r="CQ24" s="694"/>
      <c r="CR24" s="689">
        <v>1298712</v>
      </c>
      <c r="CS24" s="690"/>
      <c r="CT24" s="690"/>
      <c r="CU24" s="690"/>
      <c r="CV24" s="690"/>
      <c r="CW24" s="690"/>
      <c r="CX24" s="690"/>
      <c r="CY24" s="715"/>
      <c r="CZ24" s="716">
        <v>41.9</v>
      </c>
      <c r="DA24" s="698"/>
      <c r="DB24" s="698"/>
      <c r="DC24" s="718"/>
      <c r="DD24" s="714">
        <v>1102609</v>
      </c>
      <c r="DE24" s="690"/>
      <c r="DF24" s="690"/>
      <c r="DG24" s="690"/>
      <c r="DH24" s="690"/>
      <c r="DI24" s="690"/>
      <c r="DJ24" s="690"/>
      <c r="DK24" s="715"/>
      <c r="DL24" s="714">
        <v>1034610</v>
      </c>
      <c r="DM24" s="690"/>
      <c r="DN24" s="690"/>
      <c r="DO24" s="690"/>
      <c r="DP24" s="690"/>
      <c r="DQ24" s="690"/>
      <c r="DR24" s="690"/>
      <c r="DS24" s="690"/>
      <c r="DT24" s="690"/>
      <c r="DU24" s="690"/>
      <c r="DV24" s="715"/>
      <c r="DW24" s="716">
        <v>53.6</v>
      </c>
      <c r="DX24" s="698"/>
      <c r="DY24" s="698"/>
      <c r="DZ24" s="698"/>
      <c r="EA24" s="698"/>
      <c r="EB24" s="698"/>
      <c r="EC24" s="717"/>
    </row>
    <row r="25" spans="2:133" ht="11.25" customHeight="1" x14ac:dyDescent="0.2">
      <c r="B25" s="631" t="s">
        <v>280</v>
      </c>
      <c r="C25" s="632"/>
      <c r="D25" s="632"/>
      <c r="E25" s="632"/>
      <c r="F25" s="632"/>
      <c r="G25" s="632"/>
      <c r="H25" s="632"/>
      <c r="I25" s="632"/>
      <c r="J25" s="632"/>
      <c r="K25" s="632"/>
      <c r="L25" s="632"/>
      <c r="M25" s="632"/>
      <c r="N25" s="632"/>
      <c r="O25" s="632"/>
      <c r="P25" s="632"/>
      <c r="Q25" s="633"/>
      <c r="R25" s="634">
        <v>2041782</v>
      </c>
      <c r="S25" s="635"/>
      <c r="T25" s="635"/>
      <c r="U25" s="635"/>
      <c r="V25" s="635"/>
      <c r="W25" s="635"/>
      <c r="X25" s="635"/>
      <c r="Y25" s="636"/>
      <c r="Z25" s="672">
        <v>63.6</v>
      </c>
      <c r="AA25" s="672"/>
      <c r="AB25" s="672"/>
      <c r="AC25" s="672"/>
      <c r="AD25" s="673">
        <v>1924674</v>
      </c>
      <c r="AE25" s="673"/>
      <c r="AF25" s="673"/>
      <c r="AG25" s="673"/>
      <c r="AH25" s="673"/>
      <c r="AI25" s="673"/>
      <c r="AJ25" s="673"/>
      <c r="AK25" s="673"/>
      <c r="AL25" s="637">
        <v>99.9</v>
      </c>
      <c r="AM25" s="638"/>
      <c r="AN25" s="638"/>
      <c r="AO25" s="674"/>
      <c r="AP25" s="631" t="s">
        <v>281</v>
      </c>
      <c r="AQ25" s="712"/>
      <c r="AR25" s="712"/>
      <c r="AS25" s="712"/>
      <c r="AT25" s="712"/>
      <c r="AU25" s="712"/>
      <c r="AV25" s="712"/>
      <c r="AW25" s="712"/>
      <c r="AX25" s="712"/>
      <c r="AY25" s="712"/>
      <c r="AZ25" s="712"/>
      <c r="BA25" s="712"/>
      <c r="BB25" s="712"/>
      <c r="BC25" s="712"/>
      <c r="BD25" s="712"/>
      <c r="BE25" s="712"/>
      <c r="BF25" s="713"/>
      <c r="BG25" s="634" t="s">
        <v>121</v>
      </c>
      <c r="BH25" s="635"/>
      <c r="BI25" s="635"/>
      <c r="BJ25" s="635"/>
      <c r="BK25" s="635"/>
      <c r="BL25" s="635"/>
      <c r="BM25" s="635"/>
      <c r="BN25" s="636"/>
      <c r="BO25" s="672" t="s">
        <v>121</v>
      </c>
      <c r="BP25" s="672"/>
      <c r="BQ25" s="672"/>
      <c r="BR25" s="672"/>
      <c r="BS25" s="673" t="s">
        <v>121</v>
      </c>
      <c r="BT25" s="673"/>
      <c r="BU25" s="673"/>
      <c r="BV25" s="673"/>
      <c r="BW25" s="673"/>
      <c r="BX25" s="673"/>
      <c r="BY25" s="673"/>
      <c r="BZ25" s="673"/>
      <c r="CA25" s="673"/>
      <c r="CB25" s="708"/>
      <c r="CD25" s="631" t="s">
        <v>282</v>
      </c>
      <c r="CE25" s="632"/>
      <c r="CF25" s="632"/>
      <c r="CG25" s="632"/>
      <c r="CH25" s="632"/>
      <c r="CI25" s="632"/>
      <c r="CJ25" s="632"/>
      <c r="CK25" s="632"/>
      <c r="CL25" s="632"/>
      <c r="CM25" s="632"/>
      <c r="CN25" s="632"/>
      <c r="CO25" s="632"/>
      <c r="CP25" s="632"/>
      <c r="CQ25" s="633"/>
      <c r="CR25" s="634">
        <v>717642</v>
      </c>
      <c r="CS25" s="647"/>
      <c r="CT25" s="647"/>
      <c r="CU25" s="647"/>
      <c r="CV25" s="647"/>
      <c r="CW25" s="647"/>
      <c r="CX25" s="647"/>
      <c r="CY25" s="648"/>
      <c r="CZ25" s="637">
        <v>23.2</v>
      </c>
      <c r="DA25" s="649"/>
      <c r="DB25" s="649"/>
      <c r="DC25" s="650"/>
      <c r="DD25" s="640">
        <v>651096</v>
      </c>
      <c r="DE25" s="647"/>
      <c r="DF25" s="647"/>
      <c r="DG25" s="647"/>
      <c r="DH25" s="647"/>
      <c r="DI25" s="647"/>
      <c r="DJ25" s="647"/>
      <c r="DK25" s="648"/>
      <c r="DL25" s="640">
        <v>585170</v>
      </c>
      <c r="DM25" s="647"/>
      <c r="DN25" s="647"/>
      <c r="DO25" s="647"/>
      <c r="DP25" s="647"/>
      <c r="DQ25" s="647"/>
      <c r="DR25" s="647"/>
      <c r="DS25" s="647"/>
      <c r="DT25" s="647"/>
      <c r="DU25" s="647"/>
      <c r="DV25" s="648"/>
      <c r="DW25" s="637">
        <v>30.3</v>
      </c>
      <c r="DX25" s="649"/>
      <c r="DY25" s="649"/>
      <c r="DZ25" s="649"/>
      <c r="EA25" s="649"/>
      <c r="EB25" s="649"/>
      <c r="EC25" s="661"/>
    </row>
    <row r="26" spans="2:133" ht="11.25" customHeight="1" x14ac:dyDescent="0.2">
      <c r="B26" s="631" t="s">
        <v>283</v>
      </c>
      <c r="C26" s="632"/>
      <c r="D26" s="632"/>
      <c r="E26" s="632"/>
      <c r="F26" s="632"/>
      <c r="G26" s="632"/>
      <c r="H26" s="632"/>
      <c r="I26" s="632"/>
      <c r="J26" s="632"/>
      <c r="K26" s="632"/>
      <c r="L26" s="632"/>
      <c r="M26" s="632"/>
      <c r="N26" s="632"/>
      <c r="O26" s="632"/>
      <c r="P26" s="632"/>
      <c r="Q26" s="633"/>
      <c r="R26" s="634" t="s">
        <v>121</v>
      </c>
      <c r="S26" s="635"/>
      <c r="T26" s="635"/>
      <c r="U26" s="635"/>
      <c r="V26" s="635"/>
      <c r="W26" s="635"/>
      <c r="X26" s="635"/>
      <c r="Y26" s="636"/>
      <c r="Z26" s="672" t="s">
        <v>121</v>
      </c>
      <c r="AA26" s="672"/>
      <c r="AB26" s="672"/>
      <c r="AC26" s="672"/>
      <c r="AD26" s="673" t="s">
        <v>121</v>
      </c>
      <c r="AE26" s="673"/>
      <c r="AF26" s="673"/>
      <c r="AG26" s="673"/>
      <c r="AH26" s="673"/>
      <c r="AI26" s="673"/>
      <c r="AJ26" s="673"/>
      <c r="AK26" s="673"/>
      <c r="AL26" s="637" t="s">
        <v>121</v>
      </c>
      <c r="AM26" s="638"/>
      <c r="AN26" s="638"/>
      <c r="AO26" s="674"/>
      <c r="AP26" s="631" t="s">
        <v>284</v>
      </c>
      <c r="AQ26" s="712"/>
      <c r="AR26" s="712"/>
      <c r="AS26" s="712"/>
      <c r="AT26" s="712"/>
      <c r="AU26" s="712"/>
      <c r="AV26" s="712"/>
      <c r="AW26" s="712"/>
      <c r="AX26" s="712"/>
      <c r="AY26" s="712"/>
      <c r="AZ26" s="712"/>
      <c r="BA26" s="712"/>
      <c r="BB26" s="712"/>
      <c r="BC26" s="712"/>
      <c r="BD26" s="712"/>
      <c r="BE26" s="712"/>
      <c r="BF26" s="713"/>
      <c r="BG26" s="634" t="s">
        <v>121</v>
      </c>
      <c r="BH26" s="635"/>
      <c r="BI26" s="635"/>
      <c r="BJ26" s="635"/>
      <c r="BK26" s="635"/>
      <c r="BL26" s="635"/>
      <c r="BM26" s="635"/>
      <c r="BN26" s="636"/>
      <c r="BO26" s="672" t="s">
        <v>121</v>
      </c>
      <c r="BP26" s="672"/>
      <c r="BQ26" s="672"/>
      <c r="BR26" s="672"/>
      <c r="BS26" s="673" t="s">
        <v>121</v>
      </c>
      <c r="BT26" s="673"/>
      <c r="BU26" s="673"/>
      <c r="BV26" s="673"/>
      <c r="BW26" s="673"/>
      <c r="BX26" s="673"/>
      <c r="BY26" s="673"/>
      <c r="BZ26" s="673"/>
      <c r="CA26" s="673"/>
      <c r="CB26" s="708"/>
      <c r="CD26" s="631" t="s">
        <v>285</v>
      </c>
      <c r="CE26" s="632"/>
      <c r="CF26" s="632"/>
      <c r="CG26" s="632"/>
      <c r="CH26" s="632"/>
      <c r="CI26" s="632"/>
      <c r="CJ26" s="632"/>
      <c r="CK26" s="632"/>
      <c r="CL26" s="632"/>
      <c r="CM26" s="632"/>
      <c r="CN26" s="632"/>
      <c r="CO26" s="632"/>
      <c r="CP26" s="632"/>
      <c r="CQ26" s="633"/>
      <c r="CR26" s="634">
        <v>418720</v>
      </c>
      <c r="CS26" s="635"/>
      <c r="CT26" s="635"/>
      <c r="CU26" s="635"/>
      <c r="CV26" s="635"/>
      <c r="CW26" s="635"/>
      <c r="CX26" s="635"/>
      <c r="CY26" s="636"/>
      <c r="CZ26" s="637">
        <v>13.5</v>
      </c>
      <c r="DA26" s="649"/>
      <c r="DB26" s="649"/>
      <c r="DC26" s="650"/>
      <c r="DD26" s="640">
        <v>373897</v>
      </c>
      <c r="DE26" s="635"/>
      <c r="DF26" s="635"/>
      <c r="DG26" s="635"/>
      <c r="DH26" s="635"/>
      <c r="DI26" s="635"/>
      <c r="DJ26" s="635"/>
      <c r="DK26" s="636"/>
      <c r="DL26" s="640" t="s">
        <v>121</v>
      </c>
      <c r="DM26" s="635"/>
      <c r="DN26" s="635"/>
      <c r="DO26" s="635"/>
      <c r="DP26" s="635"/>
      <c r="DQ26" s="635"/>
      <c r="DR26" s="635"/>
      <c r="DS26" s="635"/>
      <c r="DT26" s="635"/>
      <c r="DU26" s="635"/>
      <c r="DV26" s="636"/>
      <c r="DW26" s="637" t="s">
        <v>121</v>
      </c>
      <c r="DX26" s="649"/>
      <c r="DY26" s="649"/>
      <c r="DZ26" s="649"/>
      <c r="EA26" s="649"/>
      <c r="EB26" s="649"/>
      <c r="EC26" s="661"/>
    </row>
    <row r="27" spans="2:133" ht="11.25" customHeight="1" x14ac:dyDescent="0.2">
      <c r="B27" s="631" t="s">
        <v>286</v>
      </c>
      <c r="C27" s="632"/>
      <c r="D27" s="632"/>
      <c r="E27" s="632"/>
      <c r="F27" s="632"/>
      <c r="G27" s="632"/>
      <c r="H27" s="632"/>
      <c r="I27" s="632"/>
      <c r="J27" s="632"/>
      <c r="K27" s="632"/>
      <c r="L27" s="632"/>
      <c r="M27" s="632"/>
      <c r="N27" s="632"/>
      <c r="O27" s="632"/>
      <c r="P27" s="632"/>
      <c r="Q27" s="633"/>
      <c r="R27" s="634">
        <v>15077</v>
      </c>
      <c r="S27" s="635"/>
      <c r="T27" s="635"/>
      <c r="U27" s="635"/>
      <c r="V27" s="635"/>
      <c r="W27" s="635"/>
      <c r="X27" s="635"/>
      <c r="Y27" s="636"/>
      <c r="Z27" s="672">
        <v>0.5</v>
      </c>
      <c r="AA27" s="672"/>
      <c r="AB27" s="672"/>
      <c r="AC27" s="672"/>
      <c r="AD27" s="673" t="s">
        <v>121</v>
      </c>
      <c r="AE27" s="673"/>
      <c r="AF27" s="673"/>
      <c r="AG27" s="673"/>
      <c r="AH27" s="673"/>
      <c r="AI27" s="673"/>
      <c r="AJ27" s="673"/>
      <c r="AK27" s="673"/>
      <c r="AL27" s="637" t="s">
        <v>121</v>
      </c>
      <c r="AM27" s="638"/>
      <c r="AN27" s="638"/>
      <c r="AO27" s="674"/>
      <c r="AP27" s="631" t="s">
        <v>287</v>
      </c>
      <c r="AQ27" s="632"/>
      <c r="AR27" s="632"/>
      <c r="AS27" s="632"/>
      <c r="AT27" s="632"/>
      <c r="AU27" s="632"/>
      <c r="AV27" s="632"/>
      <c r="AW27" s="632"/>
      <c r="AX27" s="632"/>
      <c r="AY27" s="632"/>
      <c r="AZ27" s="632"/>
      <c r="BA27" s="632"/>
      <c r="BB27" s="632"/>
      <c r="BC27" s="632"/>
      <c r="BD27" s="632"/>
      <c r="BE27" s="632"/>
      <c r="BF27" s="633"/>
      <c r="BG27" s="634">
        <v>337529</v>
      </c>
      <c r="BH27" s="635"/>
      <c r="BI27" s="635"/>
      <c r="BJ27" s="635"/>
      <c r="BK27" s="635"/>
      <c r="BL27" s="635"/>
      <c r="BM27" s="635"/>
      <c r="BN27" s="636"/>
      <c r="BO27" s="672">
        <v>100</v>
      </c>
      <c r="BP27" s="672"/>
      <c r="BQ27" s="672"/>
      <c r="BR27" s="672"/>
      <c r="BS27" s="673" t="s">
        <v>121</v>
      </c>
      <c r="BT27" s="673"/>
      <c r="BU27" s="673"/>
      <c r="BV27" s="673"/>
      <c r="BW27" s="673"/>
      <c r="BX27" s="673"/>
      <c r="BY27" s="673"/>
      <c r="BZ27" s="673"/>
      <c r="CA27" s="673"/>
      <c r="CB27" s="708"/>
      <c r="CD27" s="631" t="s">
        <v>288</v>
      </c>
      <c r="CE27" s="632"/>
      <c r="CF27" s="632"/>
      <c r="CG27" s="632"/>
      <c r="CH27" s="632"/>
      <c r="CI27" s="632"/>
      <c r="CJ27" s="632"/>
      <c r="CK27" s="632"/>
      <c r="CL27" s="632"/>
      <c r="CM27" s="632"/>
      <c r="CN27" s="632"/>
      <c r="CO27" s="632"/>
      <c r="CP27" s="632"/>
      <c r="CQ27" s="633"/>
      <c r="CR27" s="634">
        <v>180812</v>
      </c>
      <c r="CS27" s="647"/>
      <c r="CT27" s="647"/>
      <c r="CU27" s="647"/>
      <c r="CV27" s="647"/>
      <c r="CW27" s="647"/>
      <c r="CX27" s="647"/>
      <c r="CY27" s="648"/>
      <c r="CZ27" s="637">
        <v>5.8</v>
      </c>
      <c r="DA27" s="649"/>
      <c r="DB27" s="649"/>
      <c r="DC27" s="650"/>
      <c r="DD27" s="640">
        <v>51255</v>
      </c>
      <c r="DE27" s="647"/>
      <c r="DF27" s="647"/>
      <c r="DG27" s="647"/>
      <c r="DH27" s="647"/>
      <c r="DI27" s="647"/>
      <c r="DJ27" s="647"/>
      <c r="DK27" s="648"/>
      <c r="DL27" s="640">
        <v>49182</v>
      </c>
      <c r="DM27" s="647"/>
      <c r="DN27" s="647"/>
      <c r="DO27" s="647"/>
      <c r="DP27" s="647"/>
      <c r="DQ27" s="647"/>
      <c r="DR27" s="647"/>
      <c r="DS27" s="647"/>
      <c r="DT27" s="647"/>
      <c r="DU27" s="647"/>
      <c r="DV27" s="648"/>
      <c r="DW27" s="637">
        <v>2.5</v>
      </c>
      <c r="DX27" s="649"/>
      <c r="DY27" s="649"/>
      <c r="DZ27" s="649"/>
      <c r="EA27" s="649"/>
      <c r="EB27" s="649"/>
      <c r="EC27" s="661"/>
    </row>
    <row r="28" spans="2:133" ht="11.25" customHeight="1" x14ac:dyDescent="0.2">
      <c r="B28" s="631" t="s">
        <v>289</v>
      </c>
      <c r="C28" s="632"/>
      <c r="D28" s="632"/>
      <c r="E28" s="632"/>
      <c r="F28" s="632"/>
      <c r="G28" s="632"/>
      <c r="H28" s="632"/>
      <c r="I28" s="632"/>
      <c r="J28" s="632"/>
      <c r="K28" s="632"/>
      <c r="L28" s="632"/>
      <c r="M28" s="632"/>
      <c r="N28" s="632"/>
      <c r="O28" s="632"/>
      <c r="P28" s="632"/>
      <c r="Q28" s="633"/>
      <c r="R28" s="634">
        <v>20889</v>
      </c>
      <c r="S28" s="635"/>
      <c r="T28" s="635"/>
      <c r="U28" s="635"/>
      <c r="V28" s="635"/>
      <c r="W28" s="635"/>
      <c r="X28" s="635"/>
      <c r="Y28" s="636"/>
      <c r="Z28" s="672">
        <v>0.7</v>
      </c>
      <c r="AA28" s="672"/>
      <c r="AB28" s="672"/>
      <c r="AC28" s="672"/>
      <c r="AD28" s="673">
        <v>562</v>
      </c>
      <c r="AE28" s="673"/>
      <c r="AF28" s="673"/>
      <c r="AG28" s="673"/>
      <c r="AH28" s="673"/>
      <c r="AI28" s="673"/>
      <c r="AJ28" s="673"/>
      <c r="AK28" s="673"/>
      <c r="AL28" s="637">
        <v>0</v>
      </c>
      <c r="AM28" s="638"/>
      <c r="AN28" s="638"/>
      <c r="AO28" s="674"/>
      <c r="AP28" s="631"/>
      <c r="AQ28" s="632"/>
      <c r="AR28" s="632"/>
      <c r="AS28" s="632"/>
      <c r="AT28" s="632"/>
      <c r="AU28" s="632"/>
      <c r="AV28" s="632"/>
      <c r="AW28" s="632"/>
      <c r="AX28" s="632"/>
      <c r="AY28" s="632"/>
      <c r="AZ28" s="632"/>
      <c r="BA28" s="632"/>
      <c r="BB28" s="632"/>
      <c r="BC28" s="632"/>
      <c r="BD28" s="632"/>
      <c r="BE28" s="632"/>
      <c r="BF28" s="633"/>
      <c r="BG28" s="634"/>
      <c r="BH28" s="635"/>
      <c r="BI28" s="635"/>
      <c r="BJ28" s="635"/>
      <c r="BK28" s="635"/>
      <c r="BL28" s="635"/>
      <c r="BM28" s="635"/>
      <c r="BN28" s="636"/>
      <c r="BO28" s="672"/>
      <c r="BP28" s="672"/>
      <c r="BQ28" s="672"/>
      <c r="BR28" s="672"/>
      <c r="BS28" s="640"/>
      <c r="BT28" s="635"/>
      <c r="BU28" s="635"/>
      <c r="BV28" s="635"/>
      <c r="BW28" s="635"/>
      <c r="BX28" s="635"/>
      <c r="BY28" s="635"/>
      <c r="BZ28" s="635"/>
      <c r="CA28" s="635"/>
      <c r="CB28" s="671"/>
      <c r="CD28" s="631" t="s">
        <v>290</v>
      </c>
      <c r="CE28" s="632"/>
      <c r="CF28" s="632"/>
      <c r="CG28" s="632"/>
      <c r="CH28" s="632"/>
      <c r="CI28" s="632"/>
      <c r="CJ28" s="632"/>
      <c r="CK28" s="632"/>
      <c r="CL28" s="632"/>
      <c r="CM28" s="632"/>
      <c r="CN28" s="632"/>
      <c r="CO28" s="632"/>
      <c r="CP28" s="632"/>
      <c r="CQ28" s="633"/>
      <c r="CR28" s="634">
        <v>400258</v>
      </c>
      <c r="CS28" s="635"/>
      <c r="CT28" s="635"/>
      <c r="CU28" s="635"/>
      <c r="CV28" s="635"/>
      <c r="CW28" s="635"/>
      <c r="CX28" s="635"/>
      <c r="CY28" s="636"/>
      <c r="CZ28" s="637">
        <v>12.9</v>
      </c>
      <c r="DA28" s="649"/>
      <c r="DB28" s="649"/>
      <c r="DC28" s="650"/>
      <c r="DD28" s="640">
        <v>400258</v>
      </c>
      <c r="DE28" s="635"/>
      <c r="DF28" s="635"/>
      <c r="DG28" s="635"/>
      <c r="DH28" s="635"/>
      <c r="DI28" s="635"/>
      <c r="DJ28" s="635"/>
      <c r="DK28" s="636"/>
      <c r="DL28" s="640">
        <v>400258</v>
      </c>
      <c r="DM28" s="635"/>
      <c r="DN28" s="635"/>
      <c r="DO28" s="635"/>
      <c r="DP28" s="635"/>
      <c r="DQ28" s="635"/>
      <c r="DR28" s="635"/>
      <c r="DS28" s="635"/>
      <c r="DT28" s="635"/>
      <c r="DU28" s="635"/>
      <c r="DV28" s="636"/>
      <c r="DW28" s="637">
        <v>20.7</v>
      </c>
      <c r="DX28" s="649"/>
      <c r="DY28" s="649"/>
      <c r="DZ28" s="649"/>
      <c r="EA28" s="649"/>
      <c r="EB28" s="649"/>
      <c r="EC28" s="661"/>
    </row>
    <row r="29" spans="2:133" ht="11.25" customHeight="1" x14ac:dyDescent="0.2">
      <c r="B29" s="631" t="s">
        <v>291</v>
      </c>
      <c r="C29" s="632"/>
      <c r="D29" s="632"/>
      <c r="E29" s="632"/>
      <c r="F29" s="632"/>
      <c r="G29" s="632"/>
      <c r="H29" s="632"/>
      <c r="I29" s="632"/>
      <c r="J29" s="632"/>
      <c r="K29" s="632"/>
      <c r="L29" s="632"/>
      <c r="M29" s="632"/>
      <c r="N29" s="632"/>
      <c r="O29" s="632"/>
      <c r="P29" s="632"/>
      <c r="Q29" s="633"/>
      <c r="R29" s="634">
        <v>1355</v>
      </c>
      <c r="S29" s="635"/>
      <c r="T29" s="635"/>
      <c r="U29" s="635"/>
      <c r="V29" s="635"/>
      <c r="W29" s="635"/>
      <c r="X29" s="635"/>
      <c r="Y29" s="636"/>
      <c r="Z29" s="672">
        <v>0</v>
      </c>
      <c r="AA29" s="672"/>
      <c r="AB29" s="672"/>
      <c r="AC29" s="672"/>
      <c r="AD29" s="673" t="s">
        <v>121</v>
      </c>
      <c r="AE29" s="673"/>
      <c r="AF29" s="673"/>
      <c r="AG29" s="673"/>
      <c r="AH29" s="673"/>
      <c r="AI29" s="673"/>
      <c r="AJ29" s="673"/>
      <c r="AK29" s="673"/>
      <c r="AL29" s="637" t="s">
        <v>121</v>
      </c>
      <c r="AM29" s="638"/>
      <c r="AN29" s="638"/>
      <c r="AO29" s="674"/>
      <c r="AP29" s="615"/>
      <c r="AQ29" s="616"/>
      <c r="AR29" s="616"/>
      <c r="AS29" s="616"/>
      <c r="AT29" s="616"/>
      <c r="AU29" s="616"/>
      <c r="AV29" s="616"/>
      <c r="AW29" s="616"/>
      <c r="AX29" s="616"/>
      <c r="AY29" s="616"/>
      <c r="AZ29" s="616"/>
      <c r="BA29" s="616"/>
      <c r="BB29" s="616"/>
      <c r="BC29" s="616"/>
      <c r="BD29" s="616"/>
      <c r="BE29" s="616"/>
      <c r="BF29" s="617"/>
      <c r="BG29" s="634"/>
      <c r="BH29" s="635"/>
      <c r="BI29" s="635"/>
      <c r="BJ29" s="635"/>
      <c r="BK29" s="635"/>
      <c r="BL29" s="635"/>
      <c r="BM29" s="635"/>
      <c r="BN29" s="636"/>
      <c r="BO29" s="672"/>
      <c r="BP29" s="672"/>
      <c r="BQ29" s="672"/>
      <c r="BR29" s="672"/>
      <c r="BS29" s="673"/>
      <c r="BT29" s="673"/>
      <c r="BU29" s="673"/>
      <c r="BV29" s="673"/>
      <c r="BW29" s="673"/>
      <c r="BX29" s="673"/>
      <c r="BY29" s="673"/>
      <c r="BZ29" s="673"/>
      <c r="CA29" s="673"/>
      <c r="CB29" s="708"/>
      <c r="CD29" s="653" t="s">
        <v>292</v>
      </c>
      <c r="CE29" s="654"/>
      <c r="CF29" s="631" t="s">
        <v>66</v>
      </c>
      <c r="CG29" s="632"/>
      <c r="CH29" s="632"/>
      <c r="CI29" s="632"/>
      <c r="CJ29" s="632"/>
      <c r="CK29" s="632"/>
      <c r="CL29" s="632"/>
      <c r="CM29" s="632"/>
      <c r="CN29" s="632"/>
      <c r="CO29" s="632"/>
      <c r="CP29" s="632"/>
      <c r="CQ29" s="633"/>
      <c r="CR29" s="634">
        <v>400258</v>
      </c>
      <c r="CS29" s="647"/>
      <c r="CT29" s="647"/>
      <c r="CU29" s="647"/>
      <c r="CV29" s="647"/>
      <c r="CW29" s="647"/>
      <c r="CX29" s="647"/>
      <c r="CY29" s="648"/>
      <c r="CZ29" s="637">
        <v>12.9</v>
      </c>
      <c r="DA29" s="649"/>
      <c r="DB29" s="649"/>
      <c r="DC29" s="650"/>
      <c r="DD29" s="640">
        <v>400258</v>
      </c>
      <c r="DE29" s="647"/>
      <c r="DF29" s="647"/>
      <c r="DG29" s="647"/>
      <c r="DH29" s="647"/>
      <c r="DI29" s="647"/>
      <c r="DJ29" s="647"/>
      <c r="DK29" s="648"/>
      <c r="DL29" s="640">
        <v>400258</v>
      </c>
      <c r="DM29" s="647"/>
      <c r="DN29" s="647"/>
      <c r="DO29" s="647"/>
      <c r="DP29" s="647"/>
      <c r="DQ29" s="647"/>
      <c r="DR29" s="647"/>
      <c r="DS29" s="647"/>
      <c r="DT29" s="647"/>
      <c r="DU29" s="647"/>
      <c r="DV29" s="648"/>
      <c r="DW29" s="637">
        <v>20.7</v>
      </c>
      <c r="DX29" s="649"/>
      <c r="DY29" s="649"/>
      <c r="DZ29" s="649"/>
      <c r="EA29" s="649"/>
      <c r="EB29" s="649"/>
      <c r="EC29" s="661"/>
    </row>
    <row r="30" spans="2:133" ht="11.25" customHeight="1" x14ac:dyDescent="0.2">
      <c r="B30" s="631" t="s">
        <v>293</v>
      </c>
      <c r="C30" s="632"/>
      <c r="D30" s="632"/>
      <c r="E30" s="632"/>
      <c r="F30" s="632"/>
      <c r="G30" s="632"/>
      <c r="H30" s="632"/>
      <c r="I30" s="632"/>
      <c r="J30" s="632"/>
      <c r="K30" s="632"/>
      <c r="L30" s="632"/>
      <c r="M30" s="632"/>
      <c r="N30" s="632"/>
      <c r="O30" s="632"/>
      <c r="P30" s="632"/>
      <c r="Q30" s="633"/>
      <c r="R30" s="634">
        <v>215046</v>
      </c>
      <c r="S30" s="635"/>
      <c r="T30" s="635"/>
      <c r="U30" s="635"/>
      <c r="V30" s="635"/>
      <c r="W30" s="635"/>
      <c r="X30" s="635"/>
      <c r="Y30" s="636"/>
      <c r="Z30" s="672">
        <v>6.7</v>
      </c>
      <c r="AA30" s="672"/>
      <c r="AB30" s="672"/>
      <c r="AC30" s="672"/>
      <c r="AD30" s="673" t="s">
        <v>121</v>
      </c>
      <c r="AE30" s="673"/>
      <c r="AF30" s="673"/>
      <c r="AG30" s="673"/>
      <c r="AH30" s="673"/>
      <c r="AI30" s="673"/>
      <c r="AJ30" s="673"/>
      <c r="AK30" s="673"/>
      <c r="AL30" s="637" t="s">
        <v>121</v>
      </c>
      <c r="AM30" s="638"/>
      <c r="AN30" s="638"/>
      <c r="AO30" s="674"/>
      <c r="AP30" s="686" t="s">
        <v>211</v>
      </c>
      <c r="AQ30" s="687"/>
      <c r="AR30" s="687"/>
      <c r="AS30" s="687"/>
      <c r="AT30" s="687"/>
      <c r="AU30" s="687"/>
      <c r="AV30" s="687"/>
      <c r="AW30" s="687"/>
      <c r="AX30" s="687"/>
      <c r="AY30" s="687"/>
      <c r="AZ30" s="687"/>
      <c r="BA30" s="687"/>
      <c r="BB30" s="687"/>
      <c r="BC30" s="687"/>
      <c r="BD30" s="687"/>
      <c r="BE30" s="687"/>
      <c r="BF30" s="688"/>
      <c r="BG30" s="686" t="s">
        <v>294</v>
      </c>
      <c r="BH30" s="706"/>
      <c r="BI30" s="706"/>
      <c r="BJ30" s="706"/>
      <c r="BK30" s="706"/>
      <c r="BL30" s="706"/>
      <c r="BM30" s="706"/>
      <c r="BN30" s="706"/>
      <c r="BO30" s="706"/>
      <c r="BP30" s="706"/>
      <c r="BQ30" s="707"/>
      <c r="BR30" s="686" t="s">
        <v>295</v>
      </c>
      <c r="BS30" s="706"/>
      <c r="BT30" s="706"/>
      <c r="BU30" s="706"/>
      <c r="BV30" s="706"/>
      <c r="BW30" s="706"/>
      <c r="BX30" s="706"/>
      <c r="BY30" s="706"/>
      <c r="BZ30" s="706"/>
      <c r="CA30" s="706"/>
      <c r="CB30" s="707"/>
      <c r="CD30" s="655"/>
      <c r="CE30" s="656"/>
      <c r="CF30" s="631" t="s">
        <v>296</v>
      </c>
      <c r="CG30" s="632"/>
      <c r="CH30" s="632"/>
      <c r="CI30" s="632"/>
      <c r="CJ30" s="632"/>
      <c r="CK30" s="632"/>
      <c r="CL30" s="632"/>
      <c r="CM30" s="632"/>
      <c r="CN30" s="632"/>
      <c r="CO30" s="632"/>
      <c r="CP30" s="632"/>
      <c r="CQ30" s="633"/>
      <c r="CR30" s="634">
        <v>394585</v>
      </c>
      <c r="CS30" s="635"/>
      <c r="CT30" s="635"/>
      <c r="CU30" s="635"/>
      <c r="CV30" s="635"/>
      <c r="CW30" s="635"/>
      <c r="CX30" s="635"/>
      <c r="CY30" s="636"/>
      <c r="CZ30" s="637">
        <v>12.7</v>
      </c>
      <c r="DA30" s="649"/>
      <c r="DB30" s="649"/>
      <c r="DC30" s="650"/>
      <c r="DD30" s="640">
        <v>394585</v>
      </c>
      <c r="DE30" s="635"/>
      <c r="DF30" s="635"/>
      <c r="DG30" s="635"/>
      <c r="DH30" s="635"/>
      <c r="DI30" s="635"/>
      <c r="DJ30" s="635"/>
      <c r="DK30" s="636"/>
      <c r="DL30" s="640">
        <v>394585</v>
      </c>
      <c r="DM30" s="635"/>
      <c r="DN30" s="635"/>
      <c r="DO30" s="635"/>
      <c r="DP30" s="635"/>
      <c r="DQ30" s="635"/>
      <c r="DR30" s="635"/>
      <c r="DS30" s="635"/>
      <c r="DT30" s="635"/>
      <c r="DU30" s="635"/>
      <c r="DV30" s="636"/>
      <c r="DW30" s="637">
        <v>20.399999999999999</v>
      </c>
      <c r="DX30" s="649"/>
      <c r="DY30" s="649"/>
      <c r="DZ30" s="649"/>
      <c r="EA30" s="649"/>
      <c r="EB30" s="649"/>
      <c r="EC30" s="661"/>
    </row>
    <row r="31" spans="2:133" ht="11.25" customHeight="1" x14ac:dyDescent="0.2">
      <c r="B31" s="709" t="s">
        <v>297</v>
      </c>
      <c r="C31" s="710"/>
      <c r="D31" s="710"/>
      <c r="E31" s="710"/>
      <c r="F31" s="710"/>
      <c r="G31" s="710"/>
      <c r="H31" s="710"/>
      <c r="I31" s="710"/>
      <c r="J31" s="710"/>
      <c r="K31" s="710"/>
      <c r="L31" s="710"/>
      <c r="M31" s="710"/>
      <c r="N31" s="710"/>
      <c r="O31" s="710"/>
      <c r="P31" s="710"/>
      <c r="Q31" s="711"/>
      <c r="R31" s="634" t="s">
        <v>121</v>
      </c>
      <c r="S31" s="635"/>
      <c r="T31" s="635"/>
      <c r="U31" s="635"/>
      <c r="V31" s="635"/>
      <c r="W31" s="635"/>
      <c r="X31" s="635"/>
      <c r="Y31" s="636"/>
      <c r="Z31" s="672" t="s">
        <v>121</v>
      </c>
      <c r="AA31" s="672"/>
      <c r="AB31" s="672"/>
      <c r="AC31" s="672"/>
      <c r="AD31" s="673" t="s">
        <v>121</v>
      </c>
      <c r="AE31" s="673"/>
      <c r="AF31" s="673"/>
      <c r="AG31" s="673"/>
      <c r="AH31" s="673"/>
      <c r="AI31" s="673"/>
      <c r="AJ31" s="673"/>
      <c r="AK31" s="673"/>
      <c r="AL31" s="637" t="s">
        <v>121</v>
      </c>
      <c r="AM31" s="638"/>
      <c r="AN31" s="638"/>
      <c r="AO31" s="674"/>
      <c r="AP31" s="700" t="s">
        <v>298</v>
      </c>
      <c r="AQ31" s="701"/>
      <c r="AR31" s="701"/>
      <c r="AS31" s="701"/>
      <c r="AT31" s="702" t="s">
        <v>299</v>
      </c>
      <c r="AU31" s="200"/>
      <c r="AV31" s="200"/>
      <c r="AW31" s="200"/>
      <c r="AX31" s="692" t="s">
        <v>177</v>
      </c>
      <c r="AY31" s="693"/>
      <c r="AZ31" s="693"/>
      <c r="BA31" s="693"/>
      <c r="BB31" s="693"/>
      <c r="BC31" s="693"/>
      <c r="BD31" s="693"/>
      <c r="BE31" s="693"/>
      <c r="BF31" s="694"/>
      <c r="BG31" s="696">
        <v>99.7</v>
      </c>
      <c r="BH31" s="697"/>
      <c r="BI31" s="697"/>
      <c r="BJ31" s="697"/>
      <c r="BK31" s="697"/>
      <c r="BL31" s="697"/>
      <c r="BM31" s="698">
        <v>99.3</v>
      </c>
      <c r="BN31" s="697"/>
      <c r="BO31" s="697"/>
      <c r="BP31" s="697"/>
      <c r="BQ31" s="699"/>
      <c r="BR31" s="696">
        <v>99.7</v>
      </c>
      <c r="BS31" s="697"/>
      <c r="BT31" s="697"/>
      <c r="BU31" s="697"/>
      <c r="BV31" s="697"/>
      <c r="BW31" s="697"/>
      <c r="BX31" s="698">
        <v>99.3</v>
      </c>
      <c r="BY31" s="697"/>
      <c r="BZ31" s="697"/>
      <c r="CA31" s="697"/>
      <c r="CB31" s="699"/>
      <c r="CD31" s="655"/>
      <c r="CE31" s="656"/>
      <c r="CF31" s="631" t="s">
        <v>300</v>
      </c>
      <c r="CG31" s="632"/>
      <c r="CH31" s="632"/>
      <c r="CI31" s="632"/>
      <c r="CJ31" s="632"/>
      <c r="CK31" s="632"/>
      <c r="CL31" s="632"/>
      <c r="CM31" s="632"/>
      <c r="CN31" s="632"/>
      <c r="CO31" s="632"/>
      <c r="CP31" s="632"/>
      <c r="CQ31" s="633"/>
      <c r="CR31" s="634">
        <v>5673</v>
      </c>
      <c r="CS31" s="647"/>
      <c r="CT31" s="647"/>
      <c r="CU31" s="647"/>
      <c r="CV31" s="647"/>
      <c r="CW31" s="647"/>
      <c r="CX31" s="647"/>
      <c r="CY31" s="648"/>
      <c r="CZ31" s="637">
        <v>0.2</v>
      </c>
      <c r="DA31" s="649"/>
      <c r="DB31" s="649"/>
      <c r="DC31" s="650"/>
      <c r="DD31" s="640">
        <v>5673</v>
      </c>
      <c r="DE31" s="647"/>
      <c r="DF31" s="647"/>
      <c r="DG31" s="647"/>
      <c r="DH31" s="647"/>
      <c r="DI31" s="647"/>
      <c r="DJ31" s="647"/>
      <c r="DK31" s="648"/>
      <c r="DL31" s="640">
        <v>5673</v>
      </c>
      <c r="DM31" s="647"/>
      <c r="DN31" s="647"/>
      <c r="DO31" s="647"/>
      <c r="DP31" s="647"/>
      <c r="DQ31" s="647"/>
      <c r="DR31" s="647"/>
      <c r="DS31" s="647"/>
      <c r="DT31" s="647"/>
      <c r="DU31" s="647"/>
      <c r="DV31" s="648"/>
      <c r="DW31" s="637">
        <v>0.3</v>
      </c>
      <c r="DX31" s="649"/>
      <c r="DY31" s="649"/>
      <c r="DZ31" s="649"/>
      <c r="EA31" s="649"/>
      <c r="EB31" s="649"/>
      <c r="EC31" s="661"/>
    </row>
    <row r="32" spans="2:133" ht="11.25" customHeight="1" x14ac:dyDescent="0.2">
      <c r="B32" s="631" t="s">
        <v>301</v>
      </c>
      <c r="C32" s="632"/>
      <c r="D32" s="632"/>
      <c r="E32" s="632"/>
      <c r="F32" s="632"/>
      <c r="G32" s="632"/>
      <c r="H32" s="632"/>
      <c r="I32" s="632"/>
      <c r="J32" s="632"/>
      <c r="K32" s="632"/>
      <c r="L32" s="632"/>
      <c r="M32" s="632"/>
      <c r="N32" s="632"/>
      <c r="O32" s="632"/>
      <c r="P32" s="632"/>
      <c r="Q32" s="633"/>
      <c r="R32" s="634">
        <v>167917</v>
      </c>
      <c r="S32" s="635"/>
      <c r="T32" s="635"/>
      <c r="U32" s="635"/>
      <c r="V32" s="635"/>
      <c r="W32" s="635"/>
      <c r="X32" s="635"/>
      <c r="Y32" s="636"/>
      <c r="Z32" s="672">
        <v>5.2</v>
      </c>
      <c r="AA32" s="672"/>
      <c r="AB32" s="672"/>
      <c r="AC32" s="672"/>
      <c r="AD32" s="673" t="s">
        <v>121</v>
      </c>
      <c r="AE32" s="673"/>
      <c r="AF32" s="673"/>
      <c r="AG32" s="673"/>
      <c r="AH32" s="673"/>
      <c r="AI32" s="673"/>
      <c r="AJ32" s="673"/>
      <c r="AK32" s="673"/>
      <c r="AL32" s="637" t="s">
        <v>121</v>
      </c>
      <c r="AM32" s="638"/>
      <c r="AN32" s="638"/>
      <c r="AO32" s="674"/>
      <c r="AP32" s="675"/>
      <c r="AQ32" s="676"/>
      <c r="AR32" s="676"/>
      <c r="AS32" s="676"/>
      <c r="AT32" s="703"/>
      <c r="AU32" s="196" t="s">
        <v>302</v>
      </c>
      <c r="AX32" s="631" t="s">
        <v>303</v>
      </c>
      <c r="AY32" s="632"/>
      <c r="AZ32" s="632"/>
      <c r="BA32" s="632"/>
      <c r="BB32" s="632"/>
      <c r="BC32" s="632"/>
      <c r="BD32" s="632"/>
      <c r="BE32" s="632"/>
      <c r="BF32" s="633"/>
      <c r="BG32" s="705">
        <v>99.8</v>
      </c>
      <c r="BH32" s="647"/>
      <c r="BI32" s="647"/>
      <c r="BJ32" s="647"/>
      <c r="BK32" s="647"/>
      <c r="BL32" s="647"/>
      <c r="BM32" s="638">
        <v>99.5</v>
      </c>
      <c r="BN32" s="647"/>
      <c r="BO32" s="647"/>
      <c r="BP32" s="647"/>
      <c r="BQ32" s="670"/>
      <c r="BR32" s="705">
        <v>99.6</v>
      </c>
      <c r="BS32" s="647"/>
      <c r="BT32" s="647"/>
      <c r="BU32" s="647"/>
      <c r="BV32" s="647"/>
      <c r="BW32" s="647"/>
      <c r="BX32" s="638">
        <v>99.4</v>
      </c>
      <c r="BY32" s="647"/>
      <c r="BZ32" s="647"/>
      <c r="CA32" s="647"/>
      <c r="CB32" s="670"/>
      <c r="CD32" s="657"/>
      <c r="CE32" s="658"/>
      <c r="CF32" s="631" t="s">
        <v>304</v>
      </c>
      <c r="CG32" s="632"/>
      <c r="CH32" s="632"/>
      <c r="CI32" s="632"/>
      <c r="CJ32" s="632"/>
      <c r="CK32" s="632"/>
      <c r="CL32" s="632"/>
      <c r="CM32" s="632"/>
      <c r="CN32" s="632"/>
      <c r="CO32" s="632"/>
      <c r="CP32" s="632"/>
      <c r="CQ32" s="633"/>
      <c r="CR32" s="634" t="s">
        <v>121</v>
      </c>
      <c r="CS32" s="635"/>
      <c r="CT32" s="635"/>
      <c r="CU32" s="635"/>
      <c r="CV32" s="635"/>
      <c r="CW32" s="635"/>
      <c r="CX32" s="635"/>
      <c r="CY32" s="636"/>
      <c r="CZ32" s="637" t="s">
        <v>121</v>
      </c>
      <c r="DA32" s="649"/>
      <c r="DB32" s="649"/>
      <c r="DC32" s="650"/>
      <c r="DD32" s="640" t="s">
        <v>121</v>
      </c>
      <c r="DE32" s="635"/>
      <c r="DF32" s="635"/>
      <c r="DG32" s="635"/>
      <c r="DH32" s="635"/>
      <c r="DI32" s="635"/>
      <c r="DJ32" s="635"/>
      <c r="DK32" s="636"/>
      <c r="DL32" s="640" t="s">
        <v>121</v>
      </c>
      <c r="DM32" s="635"/>
      <c r="DN32" s="635"/>
      <c r="DO32" s="635"/>
      <c r="DP32" s="635"/>
      <c r="DQ32" s="635"/>
      <c r="DR32" s="635"/>
      <c r="DS32" s="635"/>
      <c r="DT32" s="635"/>
      <c r="DU32" s="635"/>
      <c r="DV32" s="636"/>
      <c r="DW32" s="637" t="s">
        <v>121</v>
      </c>
      <c r="DX32" s="649"/>
      <c r="DY32" s="649"/>
      <c r="DZ32" s="649"/>
      <c r="EA32" s="649"/>
      <c r="EB32" s="649"/>
      <c r="EC32" s="661"/>
    </row>
    <row r="33" spans="2:133" ht="11.25" customHeight="1" x14ac:dyDescent="0.2">
      <c r="B33" s="631" t="s">
        <v>305</v>
      </c>
      <c r="C33" s="632"/>
      <c r="D33" s="632"/>
      <c r="E33" s="632"/>
      <c r="F33" s="632"/>
      <c r="G33" s="632"/>
      <c r="H33" s="632"/>
      <c r="I33" s="632"/>
      <c r="J33" s="632"/>
      <c r="K33" s="632"/>
      <c r="L33" s="632"/>
      <c r="M33" s="632"/>
      <c r="N33" s="632"/>
      <c r="O33" s="632"/>
      <c r="P33" s="632"/>
      <c r="Q33" s="633"/>
      <c r="R33" s="634">
        <v>3666</v>
      </c>
      <c r="S33" s="635"/>
      <c r="T33" s="635"/>
      <c r="U33" s="635"/>
      <c r="V33" s="635"/>
      <c r="W33" s="635"/>
      <c r="X33" s="635"/>
      <c r="Y33" s="636"/>
      <c r="Z33" s="672">
        <v>0.1</v>
      </c>
      <c r="AA33" s="672"/>
      <c r="AB33" s="672"/>
      <c r="AC33" s="672"/>
      <c r="AD33" s="673">
        <v>155</v>
      </c>
      <c r="AE33" s="673"/>
      <c r="AF33" s="673"/>
      <c r="AG33" s="673"/>
      <c r="AH33" s="673"/>
      <c r="AI33" s="673"/>
      <c r="AJ33" s="673"/>
      <c r="AK33" s="673"/>
      <c r="AL33" s="637">
        <v>0</v>
      </c>
      <c r="AM33" s="638"/>
      <c r="AN33" s="638"/>
      <c r="AO33" s="674"/>
      <c r="AP33" s="677"/>
      <c r="AQ33" s="678"/>
      <c r="AR33" s="678"/>
      <c r="AS33" s="678"/>
      <c r="AT33" s="704"/>
      <c r="AU33" s="201"/>
      <c r="AV33" s="201"/>
      <c r="AW33" s="201"/>
      <c r="AX33" s="615" t="s">
        <v>306</v>
      </c>
      <c r="AY33" s="616"/>
      <c r="AZ33" s="616"/>
      <c r="BA33" s="616"/>
      <c r="BB33" s="616"/>
      <c r="BC33" s="616"/>
      <c r="BD33" s="616"/>
      <c r="BE33" s="616"/>
      <c r="BF33" s="617"/>
      <c r="BG33" s="695">
        <v>99.5</v>
      </c>
      <c r="BH33" s="619"/>
      <c r="BI33" s="619"/>
      <c r="BJ33" s="619"/>
      <c r="BK33" s="619"/>
      <c r="BL33" s="619"/>
      <c r="BM33" s="665">
        <v>99</v>
      </c>
      <c r="BN33" s="619"/>
      <c r="BO33" s="619"/>
      <c r="BP33" s="619"/>
      <c r="BQ33" s="682"/>
      <c r="BR33" s="695">
        <v>99.7</v>
      </c>
      <c r="BS33" s="619"/>
      <c r="BT33" s="619"/>
      <c r="BU33" s="619"/>
      <c r="BV33" s="619"/>
      <c r="BW33" s="619"/>
      <c r="BX33" s="665">
        <v>99.2</v>
      </c>
      <c r="BY33" s="619"/>
      <c r="BZ33" s="619"/>
      <c r="CA33" s="619"/>
      <c r="CB33" s="682"/>
      <c r="CD33" s="631" t="s">
        <v>307</v>
      </c>
      <c r="CE33" s="632"/>
      <c r="CF33" s="632"/>
      <c r="CG33" s="632"/>
      <c r="CH33" s="632"/>
      <c r="CI33" s="632"/>
      <c r="CJ33" s="632"/>
      <c r="CK33" s="632"/>
      <c r="CL33" s="632"/>
      <c r="CM33" s="632"/>
      <c r="CN33" s="632"/>
      <c r="CO33" s="632"/>
      <c r="CP33" s="632"/>
      <c r="CQ33" s="633"/>
      <c r="CR33" s="634">
        <v>1713956</v>
      </c>
      <c r="CS33" s="647"/>
      <c r="CT33" s="647"/>
      <c r="CU33" s="647"/>
      <c r="CV33" s="647"/>
      <c r="CW33" s="647"/>
      <c r="CX33" s="647"/>
      <c r="CY33" s="648"/>
      <c r="CZ33" s="637">
        <v>55.4</v>
      </c>
      <c r="DA33" s="649"/>
      <c r="DB33" s="649"/>
      <c r="DC33" s="650"/>
      <c r="DD33" s="640">
        <v>1132375</v>
      </c>
      <c r="DE33" s="647"/>
      <c r="DF33" s="647"/>
      <c r="DG33" s="647"/>
      <c r="DH33" s="647"/>
      <c r="DI33" s="647"/>
      <c r="DJ33" s="647"/>
      <c r="DK33" s="648"/>
      <c r="DL33" s="640">
        <v>822848</v>
      </c>
      <c r="DM33" s="647"/>
      <c r="DN33" s="647"/>
      <c r="DO33" s="647"/>
      <c r="DP33" s="647"/>
      <c r="DQ33" s="647"/>
      <c r="DR33" s="647"/>
      <c r="DS33" s="647"/>
      <c r="DT33" s="647"/>
      <c r="DU33" s="647"/>
      <c r="DV33" s="648"/>
      <c r="DW33" s="637">
        <v>42.6</v>
      </c>
      <c r="DX33" s="649"/>
      <c r="DY33" s="649"/>
      <c r="DZ33" s="649"/>
      <c r="EA33" s="649"/>
      <c r="EB33" s="649"/>
      <c r="EC33" s="661"/>
    </row>
    <row r="34" spans="2:133" ht="11.25" customHeight="1" x14ac:dyDescent="0.2">
      <c r="B34" s="631" t="s">
        <v>308</v>
      </c>
      <c r="C34" s="632"/>
      <c r="D34" s="632"/>
      <c r="E34" s="632"/>
      <c r="F34" s="632"/>
      <c r="G34" s="632"/>
      <c r="H34" s="632"/>
      <c r="I34" s="632"/>
      <c r="J34" s="632"/>
      <c r="K34" s="632"/>
      <c r="L34" s="632"/>
      <c r="M34" s="632"/>
      <c r="N34" s="632"/>
      <c r="O34" s="632"/>
      <c r="P34" s="632"/>
      <c r="Q34" s="633"/>
      <c r="R34" s="634">
        <v>120046</v>
      </c>
      <c r="S34" s="635"/>
      <c r="T34" s="635"/>
      <c r="U34" s="635"/>
      <c r="V34" s="635"/>
      <c r="W34" s="635"/>
      <c r="X34" s="635"/>
      <c r="Y34" s="636"/>
      <c r="Z34" s="672">
        <v>3.7</v>
      </c>
      <c r="AA34" s="672"/>
      <c r="AB34" s="672"/>
      <c r="AC34" s="672"/>
      <c r="AD34" s="673" t="s">
        <v>121</v>
      </c>
      <c r="AE34" s="673"/>
      <c r="AF34" s="673"/>
      <c r="AG34" s="673"/>
      <c r="AH34" s="673"/>
      <c r="AI34" s="673"/>
      <c r="AJ34" s="673"/>
      <c r="AK34" s="673"/>
      <c r="AL34" s="637" t="s">
        <v>121</v>
      </c>
      <c r="AM34" s="638"/>
      <c r="AN34" s="638"/>
      <c r="AO34" s="674"/>
      <c r="AP34" s="204"/>
      <c r="AQ34" s="205"/>
      <c r="AS34" s="200"/>
      <c r="AT34" s="200"/>
      <c r="AU34" s="200"/>
      <c r="AV34" s="200"/>
      <c r="AW34" s="200"/>
      <c r="AX34" s="200"/>
      <c r="AY34" s="200"/>
      <c r="AZ34" s="200"/>
      <c r="BA34" s="200"/>
      <c r="BB34" s="200"/>
      <c r="BC34" s="200"/>
      <c r="BD34" s="200"/>
      <c r="BE34" s="200"/>
      <c r="BF34" s="200"/>
      <c r="BG34" s="205"/>
      <c r="BH34" s="205"/>
      <c r="BI34" s="205"/>
      <c r="BJ34" s="205"/>
      <c r="BK34" s="205"/>
      <c r="BL34" s="205"/>
      <c r="BM34" s="205"/>
      <c r="BN34" s="205"/>
      <c r="BO34" s="205"/>
      <c r="BP34" s="205"/>
      <c r="BQ34" s="205"/>
      <c r="BR34" s="205"/>
      <c r="BS34" s="205"/>
      <c r="BT34" s="205"/>
      <c r="BU34" s="205"/>
      <c r="BV34" s="205"/>
      <c r="BW34" s="205"/>
      <c r="BX34" s="205"/>
      <c r="BY34" s="205"/>
      <c r="BZ34" s="205"/>
      <c r="CA34" s="205"/>
      <c r="CB34" s="205"/>
      <c r="CD34" s="631" t="s">
        <v>309</v>
      </c>
      <c r="CE34" s="632"/>
      <c r="CF34" s="632"/>
      <c r="CG34" s="632"/>
      <c r="CH34" s="632"/>
      <c r="CI34" s="632"/>
      <c r="CJ34" s="632"/>
      <c r="CK34" s="632"/>
      <c r="CL34" s="632"/>
      <c r="CM34" s="632"/>
      <c r="CN34" s="632"/>
      <c r="CO34" s="632"/>
      <c r="CP34" s="632"/>
      <c r="CQ34" s="633"/>
      <c r="CR34" s="634">
        <v>527118</v>
      </c>
      <c r="CS34" s="635"/>
      <c r="CT34" s="635"/>
      <c r="CU34" s="635"/>
      <c r="CV34" s="635"/>
      <c r="CW34" s="635"/>
      <c r="CX34" s="635"/>
      <c r="CY34" s="636"/>
      <c r="CZ34" s="637">
        <v>17</v>
      </c>
      <c r="DA34" s="649"/>
      <c r="DB34" s="649"/>
      <c r="DC34" s="650"/>
      <c r="DD34" s="640">
        <v>335876</v>
      </c>
      <c r="DE34" s="635"/>
      <c r="DF34" s="635"/>
      <c r="DG34" s="635"/>
      <c r="DH34" s="635"/>
      <c r="DI34" s="635"/>
      <c r="DJ34" s="635"/>
      <c r="DK34" s="636"/>
      <c r="DL34" s="640">
        <v>313076</v>
      </c>
      <c r="DM34" s="635"/>
      <c r="DN34" s="635"/>
      <c r="DO34" s="635"/>
      <c r="DP34" s="635"/>
      <c r="DQ34" s="635"/>
      <c r="DR34" s="635"/>
      <c r="DS34" s="635"/>
      <c r="DT34" s="635"/>
      <c r="DU34" s="635"/>
      <c r="DV34" s="636"/>
      <c r="DW34" s="637">
        <v>16.2</v>
      </c>
      <c r="DX34" s="649"/>
      <c r="DY34" s="649"/>
      <c r="DZ34" s="649"/>
      <c r="EA34" s="649"/>
      <c r="EB34" s="649"/>
      <c r="EC34" s="661"/>
    </row>
    <row r="35" spans="2:133" ht="11.25" customHeight="1" x14ac:dyDescent="0.2">
      <c r="B35" s="631" t="s">
        <v>310</v>
      </c>
      <c r="C35" s="632"/>
      <c r="D35" s="632"/>
      <c r="E35" s="632"/>
      <c r="F35" s="632"/>
      <c r="G35" s="632"/>
      <c r="H35" s="632"/>
      <c r="I35" s="632"/>
      <c r="J35" s="632"/>
      <c r="K35" s="632"/>
      <c r="L35" s="632"/>
      <c r="M35" s="632"/>
      <c r="N35" s="632"/>
      <c r="O35" s="632"/>
      <c r="P35" s="632"/>
      <c r="Q35" s="633"/>
      <c r="R35" s="634">
        <v>334035</v>
      </c>
      <c r="S35" s="635"/>
      <c r="T35" s="635"/>
      <c r="U35" s="635"/>
      <c r="V35" s="635"/>
      <c r="W35" s="635"/>
      <c r="X35" s="635"/>
      <c r="Y35" s="636"/>
      <c r="Z35" s="672">
        <v>10.4</v>
      </c>
      <c r="AA35" s="672"/>
      <c r="AB35" s="672"/>
      <c r="AC35" s="672"/>
      <c r="AD35" s="673" t="s">
        <v>121</v>
      </c>
      <c r="AE35" s="673"/>
      <c r="AF35" s="673"/>
      <c r="AG35" s="673"/>
      <c r="AH35" s="673"/>
      <c r="AI35" s="673"/>
      <c r="AJ35" s="673"/>
      <c r="AK35" s="673"/>
      <c r="AL35" s="637" t="s">
        <v>121</v>
      </c>
      <c r="AM35" s="638"/>
      <c r="AN35" s="638"/>
      <c r="AO35" s="674"/>
      <c r="AP35" s="206"/>
      <c r="AQ35" s="686" t="s">
        <v>311</v>
      </c>
      <c r="AR35" s="687"/>
      <c r="AS35" s="687"/>
      <c r="AT35" s="687"/>
      <c r="AU35" s="687"/>
      <c r="AV35" s="687"/>
      <c r="AW35" s="687"/>
      <c r="AX35" s="687"/>
      <c r="AY35" s="687"/>
      <c r="AZ35" s="687"/>
      <c r="BA35" s="687"/>
      <c r="BB35" s="687"/>
      <c r="BC35" s="687"/>
      <c r="BD35" s="687"/>
      <c r="BE35" s="687"/>
      <c r="BF35" s="688"/>
      <c r="BG35" s="686" t="s">
        <v>312</v>
      </c>
      <c r="BH35" s="687"/>
      <c r="BI35" s="687"/>
      <c r="BJ35" s="687"/>
      <c r="BK35" s="687"/>
      <c r="BL35" s="687"/>
      <c r="BM35" s="687"/>
      <c r="BN35" s="687"/>
      <c r="BO35" s="687"/>
      <c r="BP35" s="687"/>
      <c r="BQ35" s="687"/>
      <c r="BR35" s="687"/>
      <c r="BS35" s="687"/>
      <c r="BT35" s="687"/>
      <c r="BU35" s="687"/>
      <c r="BV35" s="687"/>
      <c r="BW35" s="687"/>
      <c r="BX35" s="687"/>
      <c r="BY35" s="687"/>
      <c r="BZ35" s="687"/>
      <c r="CA35" s="687"/>
      <c r="CB35" s="688"/>
      <c r="CD35" s="631" t="s">
        <v>313</v>
      </c>
      <c r="CE35" s="632"/>
      <c r="CF35" s="632"/>
      <c r="CG35" s="632"/>
      <c r="CH35" s="632"/>
      <c r="CI35" s="632"/>
      <c r="CJ35" s="632"/>
      <c r="CK35" s="632"/>
      <c r="CL35" s="632"/>
      <c r="CM35" s="632"/>
      <c r="CN35" s="632"/>
      <c r="CO35" s="632"/>
      <c r="CP35" s="632"/>
      <c r="CQ35" s="633"/>
      <c r="CR35" s="634">
        <v>169927</v>
      </c>
      <c r="CS35" s="647"/>
      <c r="CT35" s="647"/>
      <c r="CU35" s="647"/>
      <c r="CV35" s="647"/>
      <c r="CW35" s="647"/>
      <c r="CX35" s="647"/>
      <c r="CY35" s="648"/>
      <c r="CZ35" s="637">
        <v>5.5</v>
      </c>
      <c r="DA35" s="649"/>
      <c r="DB35" s="649"/>
      <c r="DC35" s="650"/>
      <c r="DD35" s="640">
        <v>79915</v>
      </c>
      <c r="DE35" s="647"/>
      <c r="DF35" s="647"/>
      <c r="DG35" s="647"/>
      <c r="DH35" s="647"/>
      <c r="DI35" s="647"/>
      <c r="DJ35" s="647"/>
      <c r="DK35" s="648"/>
      <c r="DL35" s="640">
        <v>31584</v>
      </c>
      <c r="DM35" s="647"/>
      <c r="DN35" s="647"/>
      <c r="DO35" s="647"/>
      <c r="DP35" s="647"/>
      <c r="DQ35" s="647"/>
      <c r="DR35" s="647"/>
      <c r="DS35" s="647"/>
      <c r="DT35" s="647"/>
      <c r="DU35" s="647"/>
      <c r="DV35" s="648"/>
      <c r="DW35" s="637">
        <v>1.6</v>
      </c>
      <c r="DX35" s="649"/>
      <c r="DY35" s="649"/>
      <c r="DZ35" s="649"/>
      <c r="EA35" s="649"/>
      <c r="EB35" s="649"/>
      <c r="EC35" s="661"/>
    </row>
    <row r="36" spans="2:133" ht="11.25" customHeight="1" x14ac:dyDescent="0.2">
      <c r="B36" s="631" t="s">
        <v>314</v>
      </c>
      <c r="C36" s="632"/>
      <c r="D36" s="632"/>
      <c r="E36" s="632"/>
      <c r="F36" s="632"/>
      <c r="G36" s="632"/>
      <c r="H36" s="632"/>
      <c r="I36" s="632"/>
      <c r="J36" s="632"/>
      <c r="K36" s="632"/>
      <c r="L36" s="632"/>
      <c r="M36" s="632"/>
      <c r="N36" s="632"/>
      <c r="O36" s="632"/>
      <c r="P36" s="632"/>
      <c r="Q36" s="633"/>
      <c r="R36" s="634">
        <v>99764</v>
      </c>
      <c r="S36" s="635"/>
      <c r="T36" s="635"/>
      <c r="U36" s="635"/>
      <c r="V36" s="635"/>
      <c r="W36" s="635"/>
      <c r="X36" s="635"/>
      <c r="Y36" s="636"/>
      <c r="Z36" s="672">
        <v>3.1</v>
      </c>
      <c r="AA36" s="672"/>
      <c r="AB36" s="672"/>
      <c r="AC36" s="672"/>
      <c r="AD36" s="673" t="s">
        <v>121</v>
      </c>
      <c r="AE36" s="673"/>
      <c r="AF36" s="673"/>
      <c r="AG36" s="673"/>
      <c r="AH36" s="673"/>
      <c r="AI36" s="673"/>
      <c r="AJ36" s="673"/>
      <c r="AK36" s="673"/>
      <c r="AL36" s="637" t="s">
        <v>121</v>
      </c>
      <c r="AM36" s="638"/>
      <c r="AN36" s="638"/>
      <c r="AO36" s="674"/>
      <c r="AP36" s="206"/>
      <c r="AQ36" s="683" t="s">
        <v>315</v>
      </c>
      <c r="AR36" s="684"/>
      <c r="AS36" s="684"/>
      <c r="AT36" s="684"/>
      <c r="AU36" s="684"/>
      <c r="AV36" s="684"/>
      <c r="AW36" s="684"/>
      <c r="AX36" s="684"/>
      <c r="AY36" s="685"/>
      <c r="AZ36" s="689">
        <v>305416</v>
      </c>
      <c r="BA36" s="690"/>
      <c r="BB36" s="690"/>
      <c r="BC36" s="690"/>
      <c r="BD36" s="690"/>
      <c r="BE36" s="690"/>
      <c r="BF36" s="691"/>
      <c r="BG36" s="692" t="s">
        <v>316</v>
      </c>
      <c r="BH36" s="693"/>
      <c r="BI36" s="693"/>
      <c r="BJ36" s="693"/>
      <c r="BK36" s="693"/>
      <c r="BL36" s="693"/>
      <c r="BM36" s="693"/>
      <c r="BN36" s="693"/>
      <c r="BO36" s="693"/>
      <c r="BP36" s="693"/>
      <c r="BQ36" s="693"/>
      <c r="BR36" s="693"/>
      <c r="BS36" s="693"/>
      <c r="BT36" s="693"/>
      <c r="BU36" s="694"/>
      <c r="BV36" s="689">
        <v>2982</v>
      </c>
      <c r="BW36" s="690"/>
      <c r="BX36" s="690"/>
      <c r="BY36" s="690"/>
      <c r="BZ36" s="690"/>
      <c r="CA36" s="690"/>
      <c r="CB36" s="691"/>
      <c r="CD36" s="631" t="s">
        <v>317</v>
      </c>
      <c r="CE36" s="632"/>
      <c r="CF36" s="632"/>
      <c r="CG36" s="632"/>
      <c r="CH36" s="632"/>
      <c r="CI36" s="632"/>
      <c r="CJ36" s="632"/>
      <c r="CK36" s="632"/>
      <c r="CL36" s="632"/>
      <c r="CM36" s="632"/>
      <c r="CN36" s="632"/>
      <c r="CO36" s="632"/>
      <c r="CP36" s="632"/>
      <c r="CQ36" s="633"/>
      <c r="CR36" s="634">
        <v>670382</v>
      </c>
      <c r="CS36" s="635"/>
      <c r="CT36" s="635"/>
      <c r="CU36" s="635"/>
      <c r="CV36" s="635"/>
      <c r="CW36" s="635"/>
      <c r="CX36" s="635"/>
      <c r="CY36" s="636"/>
      <c r="CZ36" s="637">
        <v>21.6</v>
      </c>
      <c r="DA36" s="649"/>
      <c r="DB36" s="649"/>
      <c r="DC36" s="650"/>
      <c r="DD36" s="640">
        <v>499185</v>
      </c>
      <c r="DE36" s="635"/>
      <c r="DF36" s="635"/>
      <c r="DG36" s="635"/>
      <c r="DH36" s="635"/>
      <c r="DI36" s="635"/>
      <c r="DJ36" s="635"/>
      <c r="DK36" s="636"/>
      <c r="DL36" s="640">
        <v>337953</v>
      </c>
      <c r="DM36" s="635"/>
      <c r="DN36" s="635"/>
      <c r="DO36" s="635"/>
      <c r="DP36" s="635"/>
      <c r="DQ36" s="635"/>
      <c r="DR36" s="635"/>
      <c r="DS36" s="635"/>
      <c r="DT36" s="635"/>
      <c r="DU36" s="635"/>
      <c r="DV36" s="636"/>
      <c r="DW36" s="637">
        <v>17.5</v>
      </c>
      <c r="DX36" s="649"/>
      <c r="DY36" s="649"/>
      <c r="DZ36" s="649"/>
      <c r="EA36" s="649"/>
      <c r="EB36" s="649"/>
      <c r="EC36" s="661"/>
    </row>
    <row r="37" spans="2:133" ht="11.25" customHeight="1" x14ac:dyDescent="0.2">
      <c r="B37" s="631" t="s">
        <v>318</v>
      </c>
      <c r="C37" s="632"/>
      <c r="D37" s="632"/>
      <c r="E37" s="632"/>
      <c r="F37" s="632"/>
      <c r="G37" s="632"/>
      <c r="H37" s="632"/>
      <c r="I37" s="632"/>
      <c r="J37" s="632"/>
      <c r="K37" s="632"/>
      <c r="L37" s="632"/>
      <c r="M37" s="632"/>
      <c r="N37" s="632"/>
      <c r="O37" s="632"/>
      <c r="P37" s="632"/>
      <c r="Q37" s="633"/>
      <c r="R37" s="634">
        <v>44544</v>
      </c>
      <c r="S37" s="635"/>
      <c r="T37" s="635"/>
      <c r="U37" s="635"/>
      <c r="V37" s="635"/>
      <c r="W37" s="635"/>
      <c r="X37" s="635"/>
      <c r="Y37" s="636"/>
      <c r="Z37" s="672">
        <v>1.4</v>
      </c>
      <c r="AA37" s="672"/>
      <c r="AB37" s="672"/>
      <c r="AC37" s="672"/>
      <c r="AD37" s="673">
        <v>283</v>
      </c>
      <c r="AE37" s="673"/>
      <c r="AF37" s="673"/>
      <c r="AG37" s="673"/>
      <c r="AH37" s="673"/>
      <c r="AI37" s="673"/>
      <c r="AJ37" s="673"/>
      <c r="AK37" s="673"/>
      <c r="AL37" s="637">
        <v>0</v>
      </c>
      <c r="AM37" s="638"/>
      <c r="AN37" s="638"/>
      <c r="AO37" s="674"/>
      <c r="AQ37" s="667" t="s">
        <v>319</v>
      </c>
      <c r="AR37" s="668"/>
      <c r="AS37" s="668"/>
      <c r="AT37" s="668"/>
      <c r="AU37" s="668"/>
      <c r="AV37" s="668"/>
      <c r="AW37" s="668"/>
      <c r="AX37" s="668"/>
      <c r="AY37" s="669"/>
      <c r="AZ37" s="634">
        <v>143123</v>
      </c>
      <c r="BA37" s="635"/>
      <c r="BB37" s="635"/>
      <c r="BC37" s="635"/>
      <c r="BD37" s="647"/>
      <c r="BE37" s="647"/>
      <c r="BF37" s="670"/>
      <c r="BG37" s="631" t="s">
        <v>320</v>
      </c>
      <c r="BH37" s="632"/>
      <c r="BI37" s="632"/>
      <c r="BJ37" s="632"/>
      <c r="BK37" s="632"/>
      <c r="BL37" s="632"/>
      <c r="BM37" s="632"/>
      <c r="BN37" s="632"/>
      <c r="BO37" s="632"/>
      <c r="BP37" s="632"/>
      <c r="BQ37" s="632"/>
      <c r="BR37" s="632"/>
      <c r="BS37" s="632"/>
      <c r="BT37" s="632"/>
      <c r="BU37" s="633"/>
      <c r="BV37" s="634">
        <v>1482</v>
      </c>
      <c r="BW37" s="635"/>
      <c r="BX37" s="635"/>
      <c r="BY37" s="635"/>
      <c r="BZ37" s="635"/>
      <c r="CA37" s="635"/>
      <c r="CB37" s="671"/>
      <c r="CD37" s="631" t="s">
        <v>321</v>
      </c>
      <c r="CE37" s="632"/>
      <c r="CF37" s="632"/>
      <c r="CG37" s="632"/>
      <c r="CH37" s="632"/>
      <c r="CI37" s="632"/>
      <c r="CJ37" s="632"/>
      <c r="CK37" s="632"/>
      <c r="CL37" s="632"/>
      <c r="CM37" s="632"/>
      <c r="CN37" s="632"/>
      <c r="CO37" s="632"/>
      <c r="CP37" s="632"/>
      <c r="CQ37" s="633"/>
      <c r="CR37" s="634">
        <v>135638</v>
      </c>
      <c r="CS37" s="647"/>
      <c r="CT37" s="647"/>
      <c r="CU37" s="647"/>
      <c r="CV37" s="647"/>
      <c r="CW37" s="647"/>
      <c r="CX37" s="647"/>
      <c r="CY37" s="648"/>
      <c r="CZ37" s="637">
        <v>4.4000000000000004</v>
      </c>
      <c r="DA37" s="649"/>
      <c r="DB37" s="649"/>
      <c r="DC37" s="650"/>
      <c r="DD37" s="640">
        <v>135638</v>
      </c>
      <c r="DE37" s="647"/>
      <c r="DF37" s="647"/>
      <c r="DG37" s="647"/>
      <c r="DH37" s="647"/>
      <c r="DI37" s="647"/>
      <c r="DJ37" s="647"/>
      <c r="DK37" s="648"/>
      <c r="DL37" s="640">
        <v>135520</v>
      </c>
      <c r="DM37" s="647"/>
      <c r="DN37" s="647"/>
      <c r="DO37" s="647"/>
      <c r="DP37" s="647"/>
      <c r="DQ37" s="647"/>
      <c r="DR37" s="647"/>
      <c r="DS37" s="647"/>
      <c r="DT37" s="647"/>
      <c r="DU37" s="647"/>
      <c r="DV37" s="648"/>
      <c r="DW37" s="637">
        <v>7</v>
      </c>
      <c r="DX37" s="649"/>
      <c r="DY37" s="649"/>
      <c r="DZ37" s="649"/>
      <c r="EA37" s="649"/>
      <c r="EB37" s="649"/>
      <c r="EC37" s="661"/>
    </row>
    <row r="38" spans="2:133" ht="11.25" customHeight="1" x14ac:dyDescent="0.2">
      <c r="B38" s="631" t="s">
        <v>322</v>
      </c>
      <c r="C38" s="632"/>
      <c r="D38" s="632"/>
      <c r="E38" s="632"/>
      <c r="F38" s="632"/>
      <c r="G38" s="632"/>
      <c r="H38" s="632"/>
      <c r="I38" s="632"/>
      <c r="J38" s="632"/>
      <c r="K38" s="632"/>
      <c r="L38" s="632"/>
      <c r="M38" s="632"/>
      <c r="N38" s="632"/>
      <c r="O38" s="632"/>
      <c r="P38" s="632"/>
      <c r="Q38" s="633"/>
      <c r="R38" s="634">
        <v>147519</v>
      </c>
      <c r="S38" s="635"/>
      <c r="T38" s="635"/>
      <c r="U38" s="635"/>
      <c r="V38" s="635"/>
      <c r="W38" s="635"/>
      <c r="X38" s="635"/>
      <c r="Y38" s="636"/>
      <c r="Z38" s="672">
        <v>4.5999999999999996</v>
      </c>
      <c r="AA38" s="672"/>
      <c r="AB38" s="672"/>
      <c r="AC38" s="672"/>
      <c r="AD38" s="673" t="s">
        <v>121</v>
      </c>
      <c r="AE38" s="673"/>
      <c r="AF38" s="673"/>
      <c r="AG38" s="673"/>
      <c r="AH38" s="673"/>
      <c r="AI38" s="673"/>
      <c r="AJ38" s="673"/>
      <c r="AK38" s="673"/>
      <c r="AL38" s="637" t="s">
        <v>121</v>
      </c>
      <c r="AM38" s="638"/>
      <c r="AN38" s="638"/>
      <c r="AO38" s="674"/>
      <c r="AQ38" s="667" t="s">
        <v>323</v>
      </c>
      <c r="AR38" s="668"/>
      <c r="AS38" s="668"/>
      <c r="AT38" s="668"/>
      <c r="AU38" s="668"/>
      <c r="AV38" s="668"/>
      <c r="AW38" s="668"/>
      <c r="AX38" s="668"/>
      <c r="AY38" s="669"/>
      <c r="AZ38" s="634">
        <v>995</v>
      </c>
      <c r="BA38" s="635"/>
      <c r="BB38" s="635"/>
      <c r="BC38" s="635"/>
      <c r="BD38" s="647"/>
      <c r="BE38" s="647"/>
      <c r="BF38" s="670"/>
      <c r="BG38" s="631" t="s">
        <v>324</v>
      </c>
      <c r="BH38" s="632"/>
      <c r="BI38" s="632"/>
      <c r="BJ38" s="632"/>
      <c r="BK38" s="632"/>
      <c r="BL38" s="632"/>
      <c r="BM38" s="632"/>
      <c r="BN38" s="632"/>
      <c r="BO38" s="632"/>
      <c r="BP38" s="632"/>
      <c r="BQ38" s="632"/>
      <c r="BR38" s="632"/>
      <c r="BS38" s="632"/>
      <c r="BT38" s="632"/>
      <c r="BU38" s="633"/>
      <c r="BV38" s="634">
        <v>404</v>
      </c>
      <c r="BW38" s="635"/>
      <c r="BX38" s="635"/>
      <c r="BY38" s="635"/>
      <c r="BZ38" s="635"/>
      <c r="CA38" s="635"/>
      <c r="CB38" s="671"/>
      <c r="CD38" s="631" t="s">
        <v>325</v>
      </c>
      <c r="CE38" s="632"/>
      <c r="CF38" s="632"/>
      <c r="CG38" s="632"/>
      <c r="CH38" s="632"/>
      <c r="CI38" s="632"/>
      <c r="CJ38" s="632"/>
      <c r="CK38" s="632"/>
      <c r="CL38" s="632"/>
      <c r="CM38" s="632"/>
      <c r="CN38" s="632"/>
      <c r="CO38" s="632"/>
      <c r="CP38" s="632"/>
      <c r="CQ38" s="633"/>
      <c r="CR38" s="634">
        <v>161298</v>
      </c>
      <c r="CS38" s="635"/>
      <c r="CT38" s="635"/>
      <c r="CU38" s="635"/>
      <c r="CV38" s="635"/>
      <c r="CW38" s="635"/>
      <c r="CX38" s="635"/>
      <c r="CY38" s="636"/>
      <c r="CZ38" s="637">
        <v>5.2</v>
      </c>
      <c r="DA38" s="649"/>
      <c r="DB38" s="649"/>
      <c r="DC38" s="650"/>
      <c r="DD38" s="640">
        <v>142502</v>
      </c>
      <c r="DE38" s="635"/>
      <c r="DF38" s="635"/>
      <c r="DG38" s="635"/>
      <c r="DH38" s="635"/>
      <c r="DI38" s="635"/>
      <c r="DJ38" s="635"/>
      <c r="DK38" s="636"/>
      <c r="DL38" s="640">
        <v>140235</v>
      </c>
      <c r="DM38" s="635"/>
      <c r="DN38" s="635"/>
      <c r="DO38" s="635"/>
      <c r="DP38" s="635"/>
      <c r="DQ38" s="635"/>
      <c r="DR38" s="635"/>
      <c r="DS38" s="635"/>
      <c r="DT38" s="635"/>
      <c r="DU38" s="635"/>
      <c r="DV38" s="636"/>
      <c r="DW38" s="637">
        <v>7.3</v>
      </c>
      <c r="DX38" s="649"/>
      <c r="DY38" s="649"/>
      <c r="DZ38" s="649"/>
      <c r="EA38" s="649"/>
      <c r="EB38" s="649"/>
      <c r="EC38" s="661"/>
    </row>
    <row r="39" spans="2:133" ht="11.25" customHeight="1" x14ac:dyDescent="0.2">
      <c r="B39" s="631" t="s">
        <v>326</v>
      </c>
      <c r="C39" s="632"/>
      <c r="D39" s="632"/>
      <c r="E39" s="632"/>
      <c r="F39" s="632"/>
      <c r="G39" s="632"/>
      <c r="H39" s="632"/>
      <c r="I39" s="632"/>
      <c r="J39" s="632"/>
      <c r="K39" s="632"/>
      <c r="L39" s="632"/>
      <c r="M39" s="632"/>
      <c r="N39" s="632"/>
      <c r="O39" s="632"/>
      <c r="P39" s="632"/>
      <c r="Q39" s="633"/>
      <c r="R39" s="634" t="s">
        <v>121</v>
      </c>
      <c r="S39" s="635"/>
      <c r="T39" s="635"/>
      <c r="U39" s="635"/>
      <c r="V39" s="635"/>
      <c r="W39" s="635"/>
      <c r="X39" s="635"/>
      <c r="Y39" s="636"/>
      <c r="Z39" s="672" t="s">
        <v>121</v>
      </c>
      <c r="AA39" s="672"/>
      <c r="AB39" s="672"/>
      <c r="AC39" s="672"/>
      <c r="AD39" s="673" t="s">
        <v>121</v>
      </c>
      <c r="AE39" s="673"/>
      <c r="AF39" s="673"/>
      <c r="AG39" s="673"/>
      <c r="AH39" s="673"/>
      <c r="AI39" s="673"/>
      <c r="AJ39" s="673"/>
      <c r="AK39" s="673"/>
      <c r="AL39" s="637" t="s">
        <v>121</v>
      </c>
      <c r="AM39" s="638"/>
      <c r="AN39" s="638"/>
      <c r="AO39" s="674"/>
      <c r="AQ39" s="667" t="s">
        <v>327</v>
      </c>
      <c r="AR39" s="668"/>
      <c r="AS39" s="668"/>
      <c r="AT39" s="668"/>
      <c r="AU39" s="668"/>
      <c r="AV39" s="668"/>
      <c r="AW39" s="668"/>
      <c r="AX39" s="668"/>
      <c r="AY39" s="669"/>
      <c r="AZ39" s="634" t="s">
        <v>121</v>
      </c>
      <c r="BA39" s="635"/>
      <c r="BB39" s="635"/>
      <c r="BC39" s="635"/>
      <c r="BD39" s="647"/>
      <c r="BE39" s="647"/>
      <c r="BF39" s="670"/>
      <c r="BG39" s="631" t="s">
        <v>328</v>
      </c>
      <c r="BH39" s="632"/>
      <c r="BI39" s="632"/>
      <c r="BJ39" s="632"/>
      <c r="BK39" s="632"/>
      <c r="BL39" s="632"/>
      <c r="BM39" s="632"/>
      <c r="BN39" s="632"/>
      <c r="BO39" s="632"/>
      <c r="BP39" s="632"/>
      <c r="BQ39" s="632"/>
      <c r="BR39" s="632"/>
      <c r="BS39" s="632"/>
      <c r="BT39" s="632"/>
      <c r="BU39" s="633"/>
      <c r="BV39" s="634">
        <v>642</v>
      </c>
      <c r="BW39" s="635"/>
      <c r="BX39" s="635"/>
      <c r="BY39" s="635"/>
      <c r="BZ39" s="635"/>
      <c r="CA39" s="635"/>
      <c r="CB39" s="671"/>
      <c r="CD39" s="631" t="s">
        <v>329</v>
      </c>
      <c r="CE39" s="632"/>
      <c r="CF39" s="632"/>
      <c r="CG39" s="632"/>
      <c r="CH39" s="632"/>
      <c r="CI39" s="632"/>
      <c r="CJ39" s="632"/>
      <c r="CK39" s="632"/>
      <c r="CL39" s="632"/>
      <c r="CM39" s="632"/>
      <c r="CN39" s="632"/>
      <c r="CO39" s="632"/>
      <c r="CP39" s="632"/>
      <c r="CQ39" s="633"/>
      <c r="CR39" s="634">
        <v>181231</v>
      </c>
      <c r="CS39" s="647"/>
      <c r="CT39" s="647"/>
      <c r="CU39" s="647"/>
      <c r="CV39" s="647"/>
      <c r="CW39" s="647"/>
      <c r="CX39" s="647"/>
      <c r="CY39" s="648"/>
      <c r="CZ39" s="637">
        <v>5.9</v>
      </c>
      <c r="DA39" s="649"/>
      <c r="DB39" s="649"/>
      <c r="DC39" s="650"/>
      <c r="DD39" s="640">
        <v>74897</v>
      </c>
      <c r="DE39" s="647"/>
      <c r="DF39" s="647"/>
      <c r="DG39" s="647"/>
      <c r="DH39" s="647"/>
      <c r="DI39" s="647"/>
      <c r="DJ39" s="647"/>
      <c r="DK39" s="648"/>
      <c r="DL39" s="640" t="s">
        <v>121</v>
      </c>
      <c r="DM39" s="647"/>
      <c r="DN39" s="647"/>
      <c r="DO39" s="647"/>
      <c r="DP39" s="647"/>
      <c r="DQ39" s="647"/>
      <c r="DR39" s="647"/>
      <c r="DS39" s="647"/>
      <c r="DT39" s="647"/>
      <c r="DU39" s="647"/>
      <c r="DV39" s="648"/>
      <c r="DW39" s="637" t="s">
        <v>121</v>
      </c>
      <c r="DX39" s="649"/>
      <c r="DY39" s="649"/>
      <c r="DZ39" s="649"/>
      <c r="EA39" s="649"/>
      <c r="EB39" s="649"/>
      <c r="EC39" s="661"/>
    </row>
    <row r="40" spans="2:133" ht="11.25" customHeight="1" x14ac:dyDescent="0.2">
      <c r="B40" s="631" t="s">
        <v>330</v>
      </c>
      <c r="C40" s="632"/>
      <c r="D40" s="632"/>
      <c r="E40" s="632"/>
      <c r="F40" s="632"/>
      <c r="G40" s="632"/>
      <c r="H40" s="632"/>
      <c r="I40" s="632"/>
      <c r="J40" s="632"/>
      <c r="K40" s="632"/>
      <c r="L40" s="632"/>
      <c r="M40" s="632"/>
      <c r="N40" s="632"/>
      <c r="O40" s="632"/>
      <c r="P40" s="632"/>
      <c r="Q40" s="633"/>
      <c r="R40" s="634">
        <v>3919</v>
      </c>
      <c r="S40" s="635"/>
      <c r="T40" s="635"/>
      <c r="U40" s="635"/>
      <c r="V40" s="635"/>
      <c r="W40" s="635"/>
      <c r="X40" s="635"/>
      <c r="Y40" s="636"/>
      <c r="Z40" s="672">
        <v>0.1</v>
      </c>
      <c r="AA40" s="672"/>
      <c r="AB40" s="672"/>
      <c r="AC40" s="672"/>
      <c r="AD40" s="673" t="s">
        <v>121</v>
      </c>
      <c r="AE40" s="673"/>
      <c r="AF40" s="673"/>
      <c r="AG40" s="673"/>
      <c r="AH40" s="673"/>
      <c r="AI40" s="673"/>
      <c r="AJ40" s="673"/>
      <c r="AK40" s="673"/>
      <c r="AL40" s="637" t="s">
        <v>121</v>
      </c>
      <c r="AM40" s="638"/>
      <c r="AN40" s="638"/>
      <c r="AO40" s="674"/>
      <c r="AQ40" s="667" t="s">
        <v>331</v>
      </c>
      <c r="AR40" s="668"/>
      <c r="AS40" s="668"/>
      <c r="AT40" s="668"/>
      <c r="AU40" s="668"/>
      <c r="AV40" s="668"/>
      <c r="AW40" s="668"/>
      <c r="AX40" s="668"/>
      <c r="AY40" s="669"/>
      <c r="AZ40" s="634" t="s">
        <v>121</v>
      </c>
      <c r="BA40" s="635"/>
      <c r="BB40" s="635"/>
      <c r="BC40" s="635"/>
      <c r="BD40" s="647"/>
      <c r="BE40" s="647"/>
      <c r="BF40" s="670"/>
      <c r="BG40" s="675" t="s">
        <v>332</v>
      </c>
      <c r="BH40" s="676"/>
      <c r="BI40" s="676"/>
      <c r="BJ40" s="676"/>
      <c r="BK40" s="676"/>
      <c r="BL40" s="202"/>
      <c r="BM40" s="632" t="s">
        <v>333</v>
      </c>
      <c r="BN40" s="632"/>
      <c r="BO40" s="632"/>
      <c r="BP40" s="632"/>
      <c r="BQ40" s="632"/>
      <c r="BR40" s="632"/>
      <c r="BS40" s="632"/>
      <c r="BT40" s="632"/>
      <c r="BU40" s="633"/>
      <c r="BV40" s="634">
        <v>89</v>
      </c>
      <c r="BW40" s="635"/>
      <c r="BX40" s="635"/>
      <c r="BY40" s="635"/>
      <c r="BZ40" s="635"/>
      <c r="CA40" s="635"/>
      <c r="CB40" s="671"/>
      <c r="CD40" s="631" t="s">
        <v>334</v>
      </c>
      <c r="CE40" s="632"/>
      <c r="CF40" s="632"/>
      <c r="CG40" s="632"/>
      <c r="CH40" s="632"/>
      <c r="CI40" s="632"/>
      <c r="CJ40" s="632"/>
      <c r="CK40" s="632"/>
      <c r="CL40" s="632"/>
      <c r="CM40" s="632"/>
      <c r="CN40" s="632"/>
      <c r="CO40" s="632"/>
      <c r="CP40" s="632"/>
      <c r="CQ40" s="633"/>
      <c r="CR40" s="634">
        <v>4000</v>
      </c>
      <c r="CS40" s="635"/>
      <c r="CT40" s="635"/>
      <c r="CU40" s="635"/>
      <c r="CV40" s="635"/>
      <c r="CW40" s="635"/>
      <c r="CX40" s="635"/>
      <c r="CY40" s="636"/>
      <c r="CZ40" s="637">
        <v>0.1</v>
      </c>
      <c r="DA40" s="649"/>
      <c r="DB40" s="649"/>
      <c r="DC40" s="650"/>
      <c r="DD40" s="640" t="s">
        <v>121</v>
      </c>
      <c r="DE40" s="635"/>
      <c r="DF40" s="635"/>
      <c r="DG40" s="635"/>
      <c r="DH40" s="635"/>
      <c r="DI40" s="635"/>
      <c r="DJ40" s="635"/>
      <c r="DK40" s="636"/>
      <c r="DL40" s="640" t="s">
        <v>121</v>
      </c>
      <c r="DM40" s="635"/>
      <c r="DN40" s="635"/>
      <c r="DO40" s="635"/>
      <c r="DP40" s="635"/>
      <c r="DQ40" s="635"/>
      <c r="DR40" s="635"/>
      <c r="DS40" s="635"/>
      <c r="DT40" s="635"/>
      <c r="DU40" s="635"/>
      <c r="DV40" s="636"/>
      <c r="DW40" s="637" t="s">
        <v>121</v>
      </c>
      <c r="DX40" s="649"/>
      <c r="DY40" s="649"/>
      <c r="DZ40" s="649"/>
      <c r="EA40" s="649"/>
      <c r="EB40" s="649"/>
      <c r="EC40" s="661"/>
    </row>
    <row r="41" spans="2:133" ht="11.25" customHeight="1" x14ac:dyDescent="0.2">
      <c r="B41" s="615" t="s">
        <v>335</v>
      </c>
      <c r="C41" s="616"/>
      <c r="D41" s="616"/>
      <c r="E41" s="616"/>
      <c r="F41" s="616"/>
      <c r="G41" s="616"/>
      <c r="H41" s="616"/>
      <c r="I41" s="616"/>
      <c r="J41" s="616"/>
      <c r="K41" s="616"/>
      <c r="L41" s="616"/>
      <c r="M41" s="616"/>
      <c r="N41" s="616"/>
      <c r="O41" s="616"/>
      <c r="P41" s="616"/>
      <c r="Q41" s="617"/>
      <c r="R41" s="618">
        <v>3211640</v>
      </c>
      <c r="S41" s="659"/>
      <c r="T41" s="659"/>
      <c r="U41" s="659"/>
      <c r="V41" s="659"/>
      <c r="W41" s="659"/>
      <c r="X41" s="659"/>
      <c r="Y41" s="662"/>
      <c r="Z41" s="663">
        <v>100</v>
      </c>
      <c r="AA41" s="663"/>
      <c r="AB41" s="663"/>
      <c r="AC41" s="663"/>
      <c r="AD41" s="664">
        <v>1925674</v>
      </c>
      <c r="AE41" s="664"/>
      <c r="AF41" s="664"/>
      <c r="AG41" s="664"/>
      <c r="AH41" s="664"/>
      <c r="AI41" s="664"/>
      <c r="AJ41" s="664"/>
      <c r="AK41" s="664"/>
      <c r="AL41" s="621">
        <v>100</v>
      </c>
      <c r="AM41" s="665"/>
      <c r="AN41" s="665"/>
      <c r="AO41" s="666"/>
      <c r="AQ41" s="667" t="s">
        <v>336</v>
      </c>
      <c r="AR41" s="668"/>
      <c r="AS41" s="668"/>
      <c r="AT41" s="668"/>
      <c r="AU41" s="668"/>
      <c r="AV41" s="668"/>
      <c r="AW41" s="668"/>
      <c r="AX41" s="668"/>
      <c r="AY41" s="669"/>
      <c r="AZ41" s="634">
        <v>35566</v>
      </c>
      <c r="BA41" s="635"/>
      <c r="BB41" s="635"/>
      <c r="BC41" s="635"/>
      <c r="BD41" s="647"/>
      <c r="BE41" s="647"/>
      <c r="BF41" s="670"/>
      <c r="BG41" s="675"/>
      <c r="BH41" s="676"/>
      <c r="BI41" s="676"/>
      <c r="BJ41" s="676"/>
      <c r="BK41" s="676"/>
      <c r="BL41" s="202"/>
      <c r="BM41" s="632" t="s">
        <v>337</v>
      </c>
      <c r="BN41" s="632"/>
      <c r="BO41" s="632"/>
      <c r="BP41" s="632"/>
      <c r="BQ41" s="632"/>
      <c r="BR41" s="632"/>
      <c r="BS41" s="632"/>
      <c r="BT41" s="632"/>
      <c r="BU41" s="633"/>
      <c r="BV41" s="634">
        <v>2</v>
      </c>
      <c r="BW41" s="635"/>
      <c r="BX41" s="635"/>
      <c r="BY41" s="635"/>
      <c r="BZ41" s="635"/>
      <c r="CA41" s="635"/>
      <c r="CB41" s="671"/>
      <c r="CD41" s="631" t="s">
        <v>338</v>
      </c>
      <c r="CE41" s="632"/>
      <c r="CF41" s="632"/>
      <c r="CG41" s="632"/>
      <c r="CH41" s="632"/>
      <c r="CI41" s="632"/>
      <c r="CJ41" s="632"/>
      <c r="CK41" s="632"/>
      <c r="CL41" s="632"/>
      <c r="CM41" s="632"/>
      <c r="CN41" s="632"/>
      <c r="CO41" s="632"/>
      <c r="CP41" s="632"/>
      <c r="CQ41" s="633"/>
      <c r="CR41" s="634" t="s">
        <v>121</v>
      </c>
      <c r="CS41" s="647"/>
      <c r="CT41" s="647"/>
      <c r="CU41" s="647"/>
      <c r="CV41" s="647"/>
      <c r="CW41" s="647"/>
      <c r="CX41" s="647"/>
      <c r="CY41" s="648"/>
      <c r="CZ41" s="637" t="s">
        <v>121</v>
      </c>
      <c r="DA41" s="649"/>
      <c r="DB41" s="649"/>
      <c r="DC41" s="650"/>
      <c r="DD41" s="640" t="s">
        <v>121</v>
      </c>
      <c r="DE41" s="647"/>
      <c r="DF41" s="647"/>
      <c r="DG41" s="647"/>
      <c r="DH41" s="647"/>
      <c r="DI41" s="647"/>
      <c r="DJ41" s="647"/>
      <c r="DK41" s="648"/>
      <c r="DL41" s="641"/>
      <c r="DM41" s="642"/>
      <c r="DN41" s="642"/>
      <c r="DO41" s="642"/>
      <c r="DP41" s="642"/>
      <c r="DQ41" s="642"/>
      <c r="DR41" s="642"/>
      <c r="DS41" s="642"/>
      <c r="DT41" s="642"/>
      <c r="DU41" s="642"/>
      <c r="DV41" s="643"/>
      <c r="DW41" s="644"/>
      <c r="DX41" s="645"/>
      <c r="DY41" s="645"/>
      <c r="DZ41" s="645"/>
      <c r="EA41" s="645"/>
      <c r="EB41" s="645"/>
      <c r="EC41" s="646"/>
    </row>
    <row r="42" spans="2:133" ht="11.25" customHeight="1" x14ac:dyDescent="0.2">
      <c r="AQ42" s="679" t="s">
        <v>339</v>
      </c>
      <c r="AR42" s="680"/>
      <c r="AS42" s="680"/>
      <c r="AT42" s="680"/>
      <c r="AU42" s="680"/>
      <c r="AV42" s="680"/>
      <c r="AW42" s="680"/>
      <c r="AX42" s="680"/>
      <c r="AY42" s="681"/>
      <c r="AZ42" s="618">
        <v>125732</v>
      </c>
      <c r="BA42" s="659"/>
      <c r="BB42" s="659"/>
      <c r="BC42" s="659"/>
      <c r="BD42" s="619"/>
      <c r="BE42" s="619"/>
      <c r="BF42" s="682"/>
      <c r="BG42" s="677"/>
      <c r="BH42" s="678"/>
      <c r="BI42" s="678"/>
      <c r="BJ42" s="678"/>
      <c r="BK42" s="678"/>
      <c r="BL42" s="203"/>
      <c r="BM42" s="616" t="s">
        <v>340</v>
      </c>
      <c r="BN42" s="616"/>
      <c r="BO42" s="616"/>
      <c r="BP42" s="616"/>
      <c r="BQ42" s="616"/>
      <c r="BR42" s="616"/>
      <c r="BS42" s="616"/>
      <c r="BT42" s="616"/>
      <c r="BU42" s="617"/>
      <c r="BV42" s="618">
        <v>312</v>
      </c>
      <c r="BW42" s="659"/>
      <c r="BX42" s="659"/>
      <c r="BY42" s="659"/>
      <c r="BZ42" s="659"/>
      <c r="CA42" s="659"/>
      <c r="CB42" s="660"/>
      <c r="CD42" s="631" t="s">
        <v>341</v>
      </c>
      <c r="CE42" s="632"/>
      <c r="CF42" s="632"/>
      <c r="CG42" s="632"/>
      <c r="CH42" s="632"/>
      <c r="CI42" s="632"/>
      <c r="CJ42" s="632"/>
      <c r="CK42" s="632"/>
      <c r="CL42" s="632"/>
      <c r="CM42" s="632"/>
      <c r="CN42" s="632"/>
      <c r="CO42" s="632"/>
      <c r="CP42" s="632"/>
      <c r="CQ42" s="633"/>
      <c r="CR42" s="634">
        <v>83890</v>
      </c>
      <c r="CS42" s="647"/>
      <c r="CT42" s="647"/>
      <c r="CU42" s="647"/>
      <c r="CV42" s="647"/>
      <c r="CW42" s="647"/>
      <c r="CX42" s="647"/>
      <c r="CY42" s="648"/>
      <c r="CZ42" s="637">
        <v>2.7</v>
      </c>
      <c r="DA42" s="649"/>
      <c r="DB42" s="649"/>
      <c r="DC42" s="650"/>
      <c r="DD42" s="640">
        <v>20095</v>
      </c>
      <c r="DE42" s="647"/>
      <c r="DF42" s="647"/>
      <c r="DG42" s="647"/>
      <c r="DH42" s="647"/>
      <c r="DI42" s="647"/>
      <c r="DJ42" s="647"/>
      <c r="DK42" s="648"/>
      <c r="DL42" s="641"/>
      <c r="DM42" s="642"/>
      <c r="DN42" s="642"/>
      <c r="DO42" s="642"/>
      <c r="DP42" s="642"/>
      <c r="DQ42" s="642"/>
      <c r="DR42" s="642"/>
      <c r="DS42" s="642"/>
      <c r="DT42" s="642"/>
      <c r="DU42" s="642"/>
      <c r="DV42" s="643"/>
      <c r="DW42" s="644"/>
      <c r="DX42" s="645"/>
      <c r="DY42" s="645"/>
      <c r="DZ42" s="645"/>
      <c r="EA42" s="645"/>
      <c r="EB42" s="645"/>
      <c r="EC42" s="646"/>
    </row>
    <row r="43" spans="2:133" ht="11.25" customHeight="1" x14ac:dyDescent="0.2">
      <c r="B43" s="196" t="s">
        <v>342</v>
      </c>
      <c r="CD43" s="631" t="s">
        <v>343</v>
      </c>
      <c r="CE43" s="632"/>
      <c r="CF43" s="632"/>
      <c r="CG43" s="632"/>
      <c r="CH43" s="632"/>
      <c r="CI43" s="632"/>
      <c r="CJ43" s="632"/>
      <c r="CK43" s="632"/>
      <c r="CL43" s="632"/>
      <c r="CM43" s="632"/>
      <c r="CN43" s="632"/>
      <c r="CO43" s="632"/>
      <c r="CP43" s="632"/>
      <c r="CQ43" s="633"/>
      <c r="CR43" s="634" t="s">
        <v>121</v>
      </c>
      <c r="CS43" s="647"/>
      <c r="CT43" s="647"/>
      <c r="CU43" s="647"/>
      <c r="CV43" s="647"/>
      <c r="CW43" s="647"/>
      <c r="CX43" s="647"/>
      <c r="CY43" s="648"/>
      <c r="CZ43" s="637" t="s">
        <v>121</v>
      </c>
      <c r="DA43" s="649"/>
      <c r="DB43" s="649"/>
      <c r="DC43" s="650"/>
      <c r="DD43" s="640" t="s">
        <v>121</v>
      </c>
      <c r="DE43" s="647"/>
      <c r="DF43" s="647"/>
      <c r="DG43" s="647"/>
      <c r="DH43" s="647"/>
      <c r="DI43" s="647"/>
      <c r="DJ43" s="647"/>
      <c r="DK43" s="648"/>
      <c r="DL43" s="641"/>
      <c r="DM43" s="642"/>
      <c r="DN43" s="642"/>
      <c r="DO43" s="642"/>
      <c r="DP43" s="642"/>
      <c r="DQ43" s="642"/>
      <c r="DR43" s="642"/>
      <c r="DS43" s="642"/>
      <c r="DT43" s="642"/>
      <c r="DU43" s="642"/>
      <c r="DV43" s="643"/>
      <c r="DW43" s="644"/>
      <c r="DX43" s="645"/>
      <c r="DY43" s="645"/>
      <c r="DZ43" s="645"/>
      <c r="EA43" s="645"/>
      <c r="EB43" s="645"/>
      <c r="EC43" s="646"/>
    </row>
    <row r="44" spans="2:133" ht="11.25" customHeight="1" x14ac:dyDescent="0.2">
      <c r="B44" s="651" t="s">
        <v>344</v>
      </c>
      <c r="C44" s="651"/>
      <c r="D44" s="651"/>
      <c r="E44" s="651"/>
      <c r="F44" s="651"/>
      <c r="G44" s="651"/>
      <c r="H44" s="651"/>
      <c r="I44" s="651"/>
      <c r="J44" s="651"/>
      <c r="K44" s="651"/>
      <c r="L44" s="651"/>
      <c r="M44" s="651"/>
      <c r="N44" s="651"/>
      <c r="O44" s="651"/>
      <c r="P44" s="651"/>
      <c r="Q44" s="651"/>
      <c r="R44" s="651"/>
      <c r="S44" s="651"/>
      <c r="T44" s="651"/>
      <c r="U44" s="651"/>
      <c r="V44" s="651"/>
      <c r="W44" s="651"/>
      <c r="X44" s="651"/>
      <c r="Y44" s="651"/>
      <c r="Z44" s="651"/>
      <c r="AA44" s="651"/>
      <c r="AB44" s="651"/>
      <c r="AC44" s="651"/>
      <c r="AD44" s="651"/>
      <c r="AE44" s="651"/>
      <c r="AF44" s="651"/>
      <c r="AG44" s="651"/>
      <c r="AH44" s="651"/>
      <c r="AI44" s="651"/>
      <c r="AJ44" s="651"/>
      <c r="AK44" s="651"/>
      <c r="AL44" s="651"/>
      <c r="AM44" s="651"/>
      <c r="AN44" s="651"/>
      <c r="AO44" s="651"/>
      <c r="AP44" s="651"/>
      <c r="AQ44" s="651"/>
      <c r="AR44" s="651"/>
      <c r="AS44" s="651"/>
      <c r="AT44" s="651"/>
      <c r="AU44" s="651"/>
      <c r="AV44" s="651"/>
      <c r="AW44" s="651"/>
      <c r="AX44" s="651"/>
      <c r="AY44" s="651"/>
      <c r="AZ44" s="651"/>
      <c r="BA44" s="651"/>
      <c r="BB44" s="651"/>
      <c r="BC44" s="651"/>
      <c r="BD44" s="651"/>
      <c r="BE44" s="651"/>
      <c r="BF44" s="651"/>
      <c r="BG44" s="651"/>
      <c r="BH44" s="651"/>
      <c r="BI44" s="651"/>
      <c r="BJ44" s="651"/>
      <c r="BK44" s="651"/>
      <c r="BL44" s="651"/>
      <c r="BM44" s="651"/>
      <c r="BN44" s="651"/>
      <c r="BO44" s="651"/>
      <c r="BP44" s="651"/>
      <c r="BQ44" s="651"/>
      <c r="BR44" s="651"/>
      <c r="BS44" s="651"/>
      <c r="BT44" s="651"/>
      <c r="BU44" s="651"/>
      <c r="BV44" s="651"/>
      <c r="BW44" s="651"/>
      <c r="BX44" s="651"/>
      <c r="BY44" s="651"/>
      <c r="BZ44" s="651"/>
      <c r="CA44" s="651"/>
      <c r="CB44" s="651"/>
      <c r="CC44" s="652"/>
      <c r="CD44" s="653" t="s">
        <v>292</v>
      </c>
      <c r="CE44" s="654"/>
      <c r="CF44" s="631" t="s">
        <v>345</v>
      </c>
      <c r="CG44" s="632"/>
      <c r="CH44" s="632"/>
      <c r="CI44" s="632"/>
      <c r="CJ44" s="632"/>
      <c r="CK44" s="632"/>
      <c r="CL44" s="632"/>
      <c r="CM44" s="632"/>
      <c r="CN44" s="632"/>
      <c r="CO44" s="632"/>
      <c r="CP44" s="632"/>
      <c r="CQ44" s="633"/>
      <c r="CR44" s="634">
        <v>83890</v>
      </c>
      <c r="CS44" s="635"/>
      <c r="CT44" s="635"/>
      <c r="CU44" s="635"/>
      <c r="CV44" s="635"/>
      <c r="CW44" s="635"/>
      <c r="CX44" s="635"/>
      <c r="CY44" s="636"/>
      <c r="CZ44" s="637">
        <v>2.7</v>
      </c>
      <c r="DA44" s="638"/>
      <c r="DB44" s="638"/>
      <c r="DC44" s="639"/>
      <c r="DD44" s="640">
        <v>20095</v>
      </c>
      <c r="DE44" s="635"/>
      <c r="DF44" s="635"/>
      <c r="DG44" s="635"/>
      <c r="DH44" s="635"/>
      <c r="DI44" s="635"/>
      <c r="DJ44" s="635"/>
      <c r="DK44" s="636"/>
      <c r="DL44" s="641"/>
      <c r="DM44" s="642"/>
      <c r="DN44" s="642"/>
      <c r="DO44" s="642"/>
      <c r="DP44" s="642"/>
      <c r="DQ44" s="642"/>
      <c r="DR44" s="642"/>
      <c r="DS44" s="642"/>
      <c r="DT44" s="642"/>
      <c r="DU44" s="642"/>
      <c r="DV44" s="643"/>
      <c r="DW44" s="644"/>
      <c r="DX44" s="645"/>
      <c r="DY44" s="645"/>
      <c r="DZ44" s="645"/>
      <c r="EA44" s="645"/>
      <c r="EB44" s="645"/>
      <c r="EC44" s="646"/>
    </row>
    <row r="45" spans="2:133" ht="11.25" customHeight="1" x14ac:dyDescent="0.2">
      <c r="B45" s="651" t="s">
        <v>346</v>
      </c>
      <c r="C45" s="651"/>
      <c r="D45" s="651"/>
      <c r="E45" s="651"/>
      <c r="F45" s="651"/>
      <c r="G45" s="651"/>
      <c r="H45" s="651"/>
      <c r="I45" s="651"/>
      <c r="J45" s="651"/>
      <c r="K45" s="651"/>
      <c r="L45" s="651"/>
      <c r="M45" s="651"/>
      <c r="N45" s="651"/>
      <c r="O45" s="651"/>
      <c r="P45" s="651"/>
      <c r="Q45" s="651"/>
      <c r="R45" s="651"/>
      <c r="S45" s="651"/>
      <c r="T45" s="651"/>
      <c r="U45" s="651"/>
      <c r="V45" s="651"/>
      <c r="W45" s="651"/>
      <c r="X45" s="651"/>
      <c r="Y45" s="651"/>
      <c r="Z45" s="651"/>
      <c r="AA45" s="651"/>
      <c r="AB45" s="651"/>
      <c r="AC45" s="651"/>
      <c r="AD45" s="651"/>
      <c r="AE45" s="651"/>
      <c r="AF45" s="651"/>
      <c r="AG45" s="651"/>
      <c r="AH45" s="651"/>
      <c r="AI45" s="651"/>
      <c r="AJ45" s="651"/>
      <c r="AK45" s="651"/>
      <c r="AL45" s="651"/>
      <c r="AM45" s="651"/>
      <c r="AN45" s="651"/>
      <c r="AO45" s="651"/>
      <c r="AP45" s="651"/>
      <c r="AQ45" s="651"/>
      <c r="AR45" s="651"/>
      <c r="AS45" s="651"/>
      <c r="AT45" s="651"/>
      <c r="AU45" s="651"/>
      <c r="AV45" s="651"/>
      <c r="AW45" s="651"/>
      <c r="AX45" s="651"/>
      <c r="AY45" s="651"/>
      <c r="AZ45" s="651"/>
      <c r="BA45" s="651"/>
      <c r="BB45" s="651"/>
      <c r="BC45" s="651"/>
      <c r="BD45" s="651"/>
      <c r="BE45" s="651"/>
      <c r="BF45" s="651"/>
      <c r="BG45" s="651"/>
      <c r="BH45" s="651"/>
      <c r="BI45" s="651"/>
      <c r="BJ45" s="651"/>
      <c r="BK45" s="651"/>
      <c r="BL45" s="651"/>
      <c r="BM45" s="651"/>
      <c r="BN45" s="651"/>
      <c r="BO45" s="651"/>
      <c r="BP45" s="651"/>
      <c r="BQ45" s="651"/>
      <c r="BR45" s="651"/>
      <c r="BS45" s="651"/>
      <c r="BT45" s="651"/>
      <c r="BU45" s="651"/>
      <c r="BV45" s="651"/>
      <c r="BW45" s="651"/>
      <c r="BX45" s="651"/>
      <c r="BY45" s="651"/>
      <c r="BZ45" s="651"/>
      <c r="CA45" s="651"/>
      <c r="CB45" s="651"/>
      <c r="CC45" s="652"/>
      <c r="CD45" s="655"/>
      <c r="CE45" s="656"/>
      <c r="CF45" s="631" t="s">
        <v>347</v>
      </c>
      <c r="CG45" s="632"/>
      <c r="CH45" s="632"/>
      <c r="CI45" s="632"/>
      <c r="CJ45" s="632"/>
      <c r="CK45" s="632"/>
      <c r="CL45" s="632"/>
      <c r="CM45" s="632"/>
      <c r="CN45" s="632"/>
      <c r="CO45" s="632"/>
      <c r="CP45" s="632"/>
      <c r="CQ45" s="633"/>
      <c r="CR45" s="634">
        <v>24668</v>
      </c>
      <c r="CS45" s="647"/>
      <c r="CT45" s="647"/>
      <c r="CU45" s="647"/>
      <c r="CV45" s="647"/>
      <c r="CW45" s="647"/>
      <c r="CX45" s="647"/>
      <c r="CY45" s="648"/>
      <c r="CZ45" s="637">
        <v>0.8</v>
      </c>
      <c r="DA45" s="649"/>
      <c r="DB45" s="649"/>
      <c r="DC45" s="650"/>
      <c r="DD45" s="640">
        <v>8627</v>
      </c>
      <c r="DE45" s="647"/>
      <c r="DF45" s="647"/>
      <c r="DG45" s="647"/>
      <c r="DH45" s="647"/>
      <c r="DI45" s="647"/>
      <c r="DJ45" s="647"/>
      <c r="DK45" s="648"/>
      <c r="DL45" s="641"/>
      <c r="DM45" s="642"/>
      <c r="DN45" s="642"/>
      <c r="DO45" s="642"/>
      <c r="DP45" s="642"/>
      <c r="DQ45" s="642"/>
      <c r="DR45" s="642"/>
      <c r="DS45" s="642"/>
      <c r="DT45" s="642"/>
      <c r="DU45" s="642"/>
      <c r="DV45" s="643"/>
      <c r="DW45" s="644"/>
      <c r="DX45" s="645"/>
      <c r="DY45" s="645"/>
      <c r="DZ45" s="645"/>
      <c r="EA45" s="645"/>
      <c r="EB45" s="645"/>
      <c r="EC45" s="646"/>
    </row>
    <row r="46" spans="2:133" ht="11.25" customHeight="1" x14ac:dyDescent="0.2">
      <c r="B46" s="207"/>
      <c r="CD46" s="655"/>
      <c r="CE46" s="656"/>
      <c r="CF46" s="631" t="s">
        <v>348</v>
      </c>
      <c r="CG46" s="632"/>
      <c r="CH46" s="632"/>
      <c r="CI46" s="632"/>
      <c r="CJ46" s="632"/>
      <c r="CK46" s="632"/>
      <c r="CL46" s="632"/>
      <c r="CM46" s="632"/>
      <c r="CN46" s="632"/>
      <c r="CO46" s="632"/>
      <c r="CP46" s="632"/>
      <c r="CQ46" s="633"/>
      <c r="CR46" s="634">
        <v>59222</v>
      </c>
      <c r="CS46" s="635"/>
      <c r="CT46" s="635"/>
      <c r="CU46" s="635"/>
      <c r="CV46" s="635"/>
      <c r="CW46" s="635"/>
      <c r="CX46" s="635"/>
      <c r="CY46" s="636"/>
      <c r="CZ46" s="637">
        <v>1.9</v>
      </c>
      <c r="DA46" s="638"/>
      <c r="DB46" s="638"/>
      <c r="DC46" s="639"/>
      <c r="DD46" s="640">
        <v>11468</v>
      </c>
      <c r="DE46" s="635"/>
      <c r="DF46" s="635"/>
      <c r="DG46" s="635"/>
      <c r="DH46" s="635"/>
      <c r="DI46" s="635"/>
      <c r="DJ46" s="635"/>
      <c r="DK46" s="636"/>
      <c r="DL46" s="641"/>
      <c r="DM46" s="642"/>
      <c r="DN46" s="642"/>
      <c r="DO46" s="642"/>
      <c r="DP46" s="642"/>
      <c r="DQ46" s="642"/>
      <c r="DR46" s="642"/>
      <c r="DS46" s="642"/>
      <c r="DT46" s="642"/>
      <c r="DU46" s="642"/>
      <c r="DV46" s="643"/>
      <c r="DW46" s="644"/>
      <c r="DX46" s="645"/>
      <c r="DY46" s="645"/>
      <c r="DZ46" s="645"/>
      <c r="EA46" s="645"/>
      <c r="EB46" s="645"/>
      <c r="EC46" s="646"/>
    </row>
    <row r="47" spans="2:133" ht="11.25" customHeight="1" x14ac:dyDescent="0.2">
      <c r="B47" s="207"/>
      <c r="CD47" s="655"/>
      <c r="CE47" s="656"/>
      <c r="CF47" s="631" t="s">
        <v>349</v>
      </c>
      <c r="CG47" s="632"/>
      <c r="CH47" s="632"/>
      <c r="CI47" s="632"/>
      <c r="CJ47" s="632"/>
      <c r="CK47" s="632"/>
      <c r="CL47" s="632"/>
      <c r="CM47" s="632"/>
      <c r="CN47" s="632"/>
      <c r="CO47" s="632"/>
      <c r="CP47" s="632"/>
      <c r="CQ47" s="633"/>
      <c r="CR47" s="634" t="s">
        <v>121</v>
      </c>
      <c r="CS47" s="647"/>
      <c r="CT47" s="647"/>
      <c r="CU47" s="647"/>
      <c r="CV47" s="647"/>
      <c r="CW47" s="647"/>
      <c r="CX47" s="647"/>
      <c r="CY47" s="648"/>
      <c r="CZ47" s="637" t="s">
        <v>121</v>
      </c>
      <c r="DA47" s="649"/>
      <c r="DB47" s="649"/>
      <c r="DC47" s="650"/>
      <c r="DD47" s="640" t="s">
        <v>121</v>
      </c>
      <c r="DE47" s="647"/>
      <c r="DF47" s="647"/>
      <c r="DG47" s="647"/>
      <c r="DH47" s="647"/>
      <c r="DI47" s="647"/>
      <c r="DJ47" s="647"/>
      <c r="DK47" s="648"/>
      <c r="DL47" s="641"/>
      <c r="DM47" s="642"/>
      <c r="DN47" s="642"/>
      <c r="DO47" s="642"/>
      <c r="DP47" s="642"/>
      <c r="DQ47" s="642"/>
      <c r="DR47" s="642"/>
      <c r="DS47" s="642"/>
      <c r="DT47" s="642"/>
      <c r="DU47" s="642"/>
      <c r="DV47" s="643"/>
      <c r="DW47" s="644"/>
      <c r="DX47" s="645"/>
      <c r="DY47" s="645"/>
      <c r="DZ47" s="645"/>
      <c r="EA47" s="645"/>
      <c r="EB47" s="645"/>
      <c r="EC47" s="646"/>
    </row>
    <row r="48" spans="2:133" ht="11" x14ac:dyDescent="0.2">
      <c r="B48" s="207"/>
      <c r="CD48" s="657"/>
      <c r="CE48" s="658"/>
      <c r="CF48" s="631" t="s">
        <v>350</v>
      </c>
      <c r="CG48" s="632"/>
      <c r="CH48" s="632"/>
      <c r="CI48" s="632"/>
      <c r="CJ48" s="632"/>
      <c r="CK48" s="632"/>
      <c r="CL48" s="632"/>
      <c r="CM48" s="632"/>
      <c r="CN48" s="632"/>
      <c r="CO48" s="632"/>
      <c r="CP48" s="632"/>
      <c r="CQ48" s="633"/>
      <c r="CR48" s="634" t="s">
        <v>121</v>
      </c>
      <c r="CS48" s="635"/>
      <c r="CT48" s="635"/>
      <c r="CU48" s="635"/>
      <c r="CV48" s="635"/>
      <c r="CW48" s="635"/>
      <c r="CX48" s="635"/>
      <c r="CY48" s="636"/>
      <c r="CZ48" s="637" t="s">
        <v>121</v>
      </c>
      <c r="DA48" s="638"/>
      <c r="DB48" s="638"/>
      <c r="DC48" s="639"/>
      <c r="DD48" s="640" t="s">
        <v>121</v>
      </c>
      <c r="DE48" s="635"/>
      <c r="DF48" s="635"/>
      <c r="DG48" s="635"/>
      <c r="DH48" s="635"/>
      <c r="DI48" s="635"/>
      <c r="DJ48" s="635"/>
      <c r="DK48" s="636"/>
      <c r="DL48" s="641"/>
      <c r="DM48" s="642"/>
      <c r="DN48" s="642"/>
      <c r="DO48" s="642"/>
      <c r="DP48" s="642"/>
      <c r="DQ48" s="642"/>
      <c r="DR48" s="642"/>
      <c r="DS48" s="642"/>
      <c r="DT48" s="642"/>
      <c r="DU48" s="642"/>
      <c r="DV48" s="643"/>
      <c r="DW48" s="644"/>
      <c r="DX48" s="645"/>
      <c r="DY48" s="645"/>
      <c r="DZ48" s="645"/>
      <c r="EA48" s="645"/>
      <c r="EB48" s="645"/>
      <c r="EC48" s="646"/>
    </row>
    <row r="49" spans="2:133" ht="11.25" customHeight="1" x14ac:dyDescent="0.2">
      <c r="B49" s="207"/>
      <c r="CD49" s="615" t="s">
        <v>351</v>
      </c>
      <c r="CE49" s="616"/>
      <c r="CF49" s="616"/>
      <c r="CG49" s="616"/>
      <c r="CH49" s="616"/>
      <c r="CI49" s="616"/>
      <c r="CJ49" s="616"/>
      <c r="CK49" s="616"/>
      <c r="CL49" s="616"/>
      <c r="CM49" s="616"/>
      <c r="CN49" s="616"/>
      <c r="CO49" s="616"/>
      <c r="CP49" s="616"/>
      <c r="CQ49" s="617"/>
      <c r="CR49" s="618">
        <v>3096558</v>
      </c>
      <c r="CS49" s="619"/>
      <c r="CT49" s="619"/>
      <c r="CU49" s="619"/>
      <c r="CV49" s="619"/>
      <c r="CW49" s="619"/>
      <c r="CX49" s="619"/>
      <c r="CY49" s="620"/>
      <c r="CZ49" s="621">
        <v>100</v>
      </c>
      <c r="DA49" s="622"/>
      <c r="DB49" s="622"/>
      <c r="DC49" s="623"/>
      <c r="DD49" s="624">
        <v>2255079</v>
      </c>
      <c r="DE49" s="619"/>
      <c r="DF49" s="619"/>
      <c r="DG49" s="619"/>
      <c r="DH49" s="619"/>
      <c r="DI49" s="619"/>
      <c r="DJ49" s="619"/>
      <c r="DK49" s="620"/>
      <c r="DL49" s="625"/>
      <c r="DM49" s="626"/>
      <c r="DN49" s="626"/>
      <c r="DO49" s="626"/>
      <c r="DP49" s="626"/>
      <c r="DQ49" s="626"/>
      <c r="DR49" s="626"/>
      <c r="DS49" s="626"/>
      <c r="DT49" s="626"/>
      <c r="DU49" s="626"/>
      <c r="DV49" s="627"/>
      <c r="DW49" s="628"/>
      <c r="DX49" s="629"/>
      <c r="DY49" s="629"/>
      <c r="DZ49" s="629"/>
      <c r="EA49" s="629"/>
      <c r="EB49" s="629"/>
      <c r="EC49" s="630"/>
    </row>
  </sheetData>
  <sheetProtection algorithmName="SHA-512" hashValue="ApR0LqFEa228n1ldEFzZ8DTvmImY0uNZW3i5jXIwBNwbXtZl4ybfpOXCClZB/vHW693qJ+S/BtzLMvZrHxdqmA==" saltValue="cMEbQhwjFCoduFcNzncpTQ=="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S25:CB25"/>
    <mergeCell ref="CD25:CQ25"/>
    <mergeCell ref="CR25:CY25"/>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CZ25:DC25"/>
    <mergeCell ref="DD25:DK25"/>
    <mergeCell ref="CD27:CQ27"/>
    <mergeCell ref="CR27:CY27"/>
    <mergeCell ref="CZ27:DC27"/>
    <mergeCell ref="DD27:DK27"/>
    <mergeCell ref="DL27:DV27"/>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R26:Y26"/>
    <mergeCell ref="Z26:AC26"/>
    <mergeCell ref="AD26:AK26"/>
    <mergeCell ref="AL26:AO26"/>
    <mergeCell ref="AP26:BF26"/>
    <mergeCell ref="BG26:BN26"/>
    <mergeCell ref="BO26:BR26"/>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AX31:BF31"/>
    <mergeCell ref="BG31:BL31"/>
    <mergeCell ref="BM31:BQ31"/>
    <mergeCell ref="BR31:BW31"/>
    <mergeCell ref="AD31:AK31"/>
    <mergeCell ref="AL31:AO31"/>
    <mergeCell ref="AP31:AS33"/>
    <mergeCell ref="AT31:AT33"/>
    <mergeCell ref="CR31:CY31"/>
    <mergeCell ref="AX32:BF32"/>
    <mergeCell ref="BG32:BL32"/>
    <mergeCell ref="BM32:BQ32"/>
    <mergeCell ref="BR32:BW32"/>
    <mergeCell ref="B32:Q32"/>
    <mergeCell ref="R32:Y32"/>
    <mergeCell ref="Z32:AC32"/>
    <mergeCell ref="AD32:AK32"/>
    <mergeCell ref="AL32:AO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1"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heetViews>
  <sheetFormatPr defaultColWidth="0" defaultRowHeight="13" zeroHeight="1" x14ac:dyDescent="0.2"/>
  <cols>
    <col min="1" max="130" width="2.81640625" style="213" customWidth="1"/>
    <col min="131" max="131" width="1.63281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1103" t="s">
        <v>352</v>
      </c>
      <c r="B2" s="1103"/>
      <c r="C2" s="1103"/>
      <c r="D2" s="1103"/>
      <c r="E2" s="1103"/>
      <c r="F2" s="1103"/>
      <c r="G2" s="1103"/>
      <c r="H2" s="1103"/>
      <c r="I2" s="1103"/>
      <c r="J2" s="1103"/>
      <c r="K2" s="1103"/>
      <c r="L2" s="1103"/>
      <c r="M2" s="1103"/>
      <c r="N2" s="1103"/>
      <c r="O2" s="1103"/>
      <c r="P2" s="1103"/>
      <c r="Q2" s="1103"/>
      <c r="R2" s="1103"/>
      <c r="S2" s="1103"/>
      <c r="T2" s="1103"/>
      <c r="U2" s="1103"/>
      <c r="V2" s="1103"/>
      <c r="W2" s="1103"/>
      <c r="X2" s="1103"/>
      <c r="Y2" s="1103"/>
      <c r="Z2" s="1103"/>
      <c r="AA2" s="1103"/>
      <c r="AB2" s="1103"/>
      <c r="AC2" s="1103"/>
      <c r="AD2" s="1103"/>
      <c r="AE2" s="1103"/>
      <c r="AF2" s="1103"/>
      <c r="AG2" s="1103"/>
      <c r="AH2" s="1103"/>
      <c r="AI2" s="1103"/>
      <c r="AJ2" s="1103"/>
      <c r="AK2" s="1103"/>
      <c r="AL2" s="1103"/>
      <c r="AM2" s="1103"/>
      <c r="AN2" s="1103"/>
      <c r="AO2" s="1103"/>
      <c r="AP2" s="1103"/>
      <c r="AQ2" s="1103"/>
      <c r="AR2" s="1103"/>
      <c r="AS2" s="1103"/>
      <c r="AT2" s="1103"/>
      <c r="AU2" s="1103"/>
      <c r="AV2" s="1103"/>
      <c r="AW2" s="1103"/>
      <c r="AX2" s="1103"/>
      <c r="AY2" s="1103"/>
      <c r="AZ2" s="1103"/>
      <c r="BA2" s="1103"/>
      <c r="BB2" s="1103"/>
      <c r="BC2" s="1103"/>
      <c r="BD2" s="1103"/>
      <c r="BE2" s="1103"/>
      <c r="BF2" s="1103"/>
      <c r="BG2" s="1103"/>
      <c r="BH2" s="1103"/>
      <c r="BI2" s="1103"/>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104" t="s">
        <v>353</v>
      </c>
      <c r="DK2" s="1105"/>
      <c r="DL2" s="1105"/>
      <c r="DM2" s="1105"/>
      <c r="DN2" s="1105"/>
      <c r="DO2" s="1106"/>
      <c r="DP2" s="210"/>
      <c r="DQ2" s="1104" t="s">
        <v>354</v>
      </c>
      <c r="DR2" s="1105"/>
      <c r="DS2" s="1105"/>
      <c r="DT2" s="1105"/>
      <c r="DU2" s="1105"/>
      <c r="DV2" s="1105"/>
      <c r="DW2" s="1105"/>
      <c r="DX2" s="1105"/>
      <c r="DY2" s="1105"/>
      <c r="DZ2" s="1106"/>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8" customFormat="1" ht="26.25" customHeight="1" thickBot="1" x14ac:dyDescent="0.25">
      <c r="A4" s="1072" t="s">
        <v>355</v>
      </c>
      <c r="B4" s="1072"/>
      <c r="C4" s="1072"/>
      <c r="D4" s="1072"/>
      <c r="E4" s="1072"/>
      <c r="F4" s="1072"/>
      <c r="G4" s="1072"/>
      <c r="H4" s="1072"/>
      <c r="I4" s="1072"/>
      <c r="J4" s="1072"/>
      <c r="K4" s="1072"/>
      <c r="L4" s="1072"/>
      <c r="M4" s="1072"/>
      <c r="N4" s="1072"/>
      <c r="O4" s="1072"/>
      <c r="P4" s="1072"/>
      <c r="Q4" s="1072"/>
      <c r="R4" s="1072"/>
      <c r="S4" s="1072"/>
      <c r="T4" s="1072"/>
      <c r="U4" s="1072"/>
      <c r="V4" s="1072"/>
      <c r="W4" s="1072"/>
      <c r="X4" s="1072"/>
      <c r="Y4" s="1072"/>
      <c r="Z4" s="1072"/>
      <c r="AA4" s="1072"/>
      <c r="AB4" s="1072"/>
      <c r="AC4" s="1072"/>
      <c r="AD4" s="1072"/>
      <c r="AE4" s="1072"/>
      <c r="AF4" s="1072"/>
      <c r="AG4" s="1072"/>
      <c r="AH4" s="1072"/>
      <c r="AI4" s="1072"/>
      <c r="AJ4" s="1072"/>
      <c r="AK4" s="1072"/>
      <c r="AL4" s="1072"/>
      <c r="AM4" s="1072"/>
      <c r="AN4" s="1072"/>
      <c r="AO4" s="1072"/>
      <c r="AP4" s="1072"/>
      <c r="AQ4" s="1072"/>
      <c r="AR4" s="1072"/>
      <c r="AS4" s="1072"/>
      <c r="AT4" s="1072"/>
      <c r="AU4" s="1072"/>
      <c r="AV4" s="1072"/>
      <c r="AW4" s="1072"/>
      <c r="AX4" s="1072"/>
      <c r="AY4" s="1072"/>
      <c r="AZ4" s="214"/>
      <c r="BA4" s="214"/>
      <c r="BB4" s="214"/>
      <c r="BC4" s="214"/>
      <c r="BD4" s="214"/>
      <c r="BE4" s="215"/>
      <c r="BF4" s="215"/>
      <c r="BG4" s="215"/>
      <c r="BH4" s="215"/>
      <c r="BI4" s="215"/>
      <c r="BJ4" s="215"/>
      <c r="BK4" s="215"/>
      <c r="BL4" s="215"/>
      <c r="BM4" s="215"/>
      <c r="BN4" s="215"/>
      <c r="BO4" s="215"/>
      <c r="BP4" s="215"/>
      <c r="BQ4" s="743" t="s">
        <v>356</v>
      </c>
      <c r="BR4" s="743"/>
      <c r="BS4" s="743"/>
      <c r="BT4" s="743"/>
      <c r="BU4" s="743"/>
      <c r="BV4" s="743"/>
      <c r="BW4" s="743"/>
      <c r="BX4" s="743"/>
      <c r="BY4" s="743"/>
      <c r="BZ4" s="743"/>
      <c r="CA4" s="743"/>
      <c r="CB4" s="743"/>
      <c r="CC4" s="743"/>
      <c r="CD4" s="743"/>
      <c r="CE4" s="743"/>
      <c r="CF4" s="743"/>
      <c r="CG4" s="743"/>
      <c r="CH4" s="743"/>
      <c r="CI4" s="743"/>
      <c r="CJ4" s="743"/>
      <c r="CK4" s="743"/>
      <c r="CL4" s="743"/>
      <c r="CM4" s="743"/>
      <c r="CN4" s="743"/>
      <c r="CO4" s="743"/>
      <c r="CP4" s="743"/>
      <c r="CQ4" s="743"/>
      <c r="CR4" s="743"/>
      <c r="CS4" s="743"/>
      <c r="CT4" s="743"/>
      <c r="CU4" s="743"/>
      <c r="CV4" s="743"/>
      <c r="CW4" s="743"/>
      <c r="CX4" s="743"/>
      <c r="CY4" s="743"/>
      <c r="CZ4" s="743"/>
      <c r="DA4" s="743"/>
      <c r="DB4" s="743"/>
      <c r="DC4" s="743"/>
      <c r="DD4" s="743"/>
      <c r="DE4" s="743"/>
      <c r="DF4" s="743"/>
      <c r="DG4" s="743"/>
      <c r="DH4" s="743"/>
      <c r="DI4" s="743"/>
      <c r="DJ4" s="743"/>
      <c r="DK4" s="743"/>
      <c r="DL4" s="743"/>
      <c r="DM4" s="743"/>
      <c r="DN4" s="743"/>
      <c r="DO4" s="743"/>
      <c r="DP4" s="743"/>
      <c r="DQ4" s="743"/>
      <c r="DR4" s="743"/>
      <c r="DS4" s="743"/>
      <c r="DT4" s="743"/>
      <c r="DU4" s="743"/>
      <c r="DV4" s="743"/>
      <c r="DW4" s="743"/>
      <c r="DX4" s="743"/>
      <c r="DY4" s="743"/>
      <c r="DZ4" s="743"/>
      <c r="EA4" s="217"/>
    </row>
    <row r="5" spans="1:131" s="218" customFormat="1" ht="26.25" customHeight="1" x14ac:dyDescent="0.2">
      <c r="A5" s="1008" t="s">
        <v>357</v>
      </c>
      <c r="B5" s="1009"/>
      <c r="C5" s="1009"/>
      <c r="D5" s="1009"/>
      <c r="E5" s="1009"/>
      <c r="F5" s="1009"/>
      <c r="G5" s="1009"/>
      <c r="H5" s="1009"/>
      <c r="I5" s="1009"/>
      <c r="J5" s="1009"/>
      <c r="K5" s="1009"/>
      <c r="L5" s="1009"/>
      <c r="M5" s="1009"/>
      <c r="N5" s="1009"/>
      <c r="O5" s="1009"/>
      <c r="P5" s="1010"/>
      <c r="Q5" s="1014" t="s">
        <v>358</v>
      </c>
      <c r="R5" s="1015"/>
      <c r="S5" s="1015"/>
      <c r="T5" s="1015"/>
      <c r="U5" s="1016"/>
      <c r="V5" s="1014" t="s">
        <v>359</v>
      </c>
      <c r="W5" s="1015"/>
      <c r="X5" s="1015"/>
      <c r="Y5" s="1015"/>
      <c r="Z5" s="1016"/>
      <c r="AA5" s="1014" t="s">
        <v>360</v>
      </c>
      <c r="AB5" s="1015"/>
      <c r="AC5" s="1015"/>
      <c r="AD5" s="1015"/>
      <c r="AE5" s="1015"/>
      <c r="AF5" s="1107" t="s">
        <v>361</v>
      </c>
      <c r="AG5" s="1015"/>
      <c r="AH5" s="1015"/>
      <c r="AI5" s="1015"/>
      <c r="AJ5" s="1028"/>
      <c r="AK5" s="1015" t="s">
        <v>362</v>
      </c>
      <c r="AL5" s="1015"/>
      <c r="AM5" s="1015"/>
      <c r="AN5" s="1015"/>
      <c r="AO5" s="1016"/>
      <c r="AP5" s="1014" t="s">
        <v>363</v>
      </c>
      <c r="AQ5" s="1015"/>
      <c r="AR5" s="1015"/>
      <c r="AS5" s="1015"/>
      <c r="AT5" s="1016"/>
      <c r="AU5" s="1014" t="s">
        <v>364</v>
      </c>
      <c r="AV5" s="1015"/>
      <c r="AW5" s="1015"/>
      <c r="AX5" s="1015"/>
      <c r="AY5" s="1028"/>
      <c r="AZ5" s="214"/>
      <c r="BA5" s="214"/>
      <c r="BB5" s="214"/>
      <c r="BC5" s="214"/>
      <c r="BD5" s="214"/>
      <c r="BE5" s="215"/>
      <c r="BF5" s="215"/>
      <c r="BG5" s="215"/>
      <c r="BH5" s="215"/>
      <c r="BI5" s="215"/>
      <c r="BJ5" s="215"/>
      <c r="BK5" s="215"/>
      <c r="BL5" s="215"/>
      <c r="BM5" s="215"/>
      <c r="BN5" s="215"/>
      <c r="BO5" s="215"/>
      <c r="BP5" s="215"/>
      <c r="BQ5" s="1008" t="s">
        <v>365</v>
      </c>
      <c r="BR5" s="1009"/>
      <c r="BS5" s="1009"/>
      <c r="BT5" s="1009"/>
      <c r="BU5" s="1009"/>
      <c r="BV5" s="1009"/>
      <c r="BW5" s="1009"/>
      <c r="BX5" s="1009"/>
      <c r="BY5" s="1009"/>
      <c r="BZ5" s="1009"/>
      <c r="CA5" s="1009"/>
      <c r="CB5" s="1009"/>
      <c r="CC5" s="1009"/>
      <c r="CD5" s="1009"/>
      <c r="CE5" s="1009"/>
      <c r="CF5" s="1009"/>
      <c r="CG5" s="1010"/>
      <c r="CH5" s="1014" t="s">
        <v>366</v>
      </c>
      <c r="CI5" s="1015"/>
      <c r="CJ5" s="1015"/>
      <c r="CK5" s="1015"/>
      <c r="CL5" s="1016"/>
      <c r="CM5" s="1014" t="s">
        <v>367</v>
      </c>
      <c r="CN5" s="1015"/>
      <c r="CO5" s="1015"/>
      <c r="CP5" s="1015"/>
      <c r="CQ5" s="1016"/>
      <c r="CR5" s="1014" t="s">
        <v>368</v>
      </c>
      <c r="CS5" s="1015"/>
      <c r="CT5" s="1015"/>
      <c r="CU5" s="1015"/>
      <c r="CV5" s="1016"/>
      <c r="CW5" s="1014" t="s">
        <v>369</v>
      </c>
      <c r="CX5" s="1015"/>
      <c r="CY5" s="1015"/>
      <c r="CZ5" s="1015"/>
      <c r="DA5" s="1016"/>
      <c r="DB5" s="1014" t="s">
        <v>370</v>
      </c>
      <c r="DC5" s="1015"/>
      <c r="DD5" s="1015"/>
      <c r="DE5" s="1015"/>
      <c r="DF5" s="1016"/>
      <c r="DG5" s="1097" t="s">
        <v>371</v>
      </c>
      <c r="DH5" s="1098"/>
      <c r="DI5" s="1098"/>
      <c r="DJ5" s="1098"/>
      <c r="DK5" s="1099"/>
      <c r="DL5" s="1097" t="s">
        <v>372</v>
      </c>
      <c r="DM5" s="1098"/>
      <c r="DN5" s="1098"/>
      <c r="DO5" s="1098"/>
      <c r="DP5" s="1099"/>
      <c r="DQ5" s="1014" t="s">
        <v>373</v>
      </c>
      <c r="DR5" s="1015"/>
      <c r="DS5" s="1015"/>
      <c r="DT5" s="1015"/>
      <c r="DU5" s="1016"/>
      <c r="DV5" s="1014" t="s">
        <v>364</v>
      </c>
      <c r="DW5" s="1015"/>
      <c r="DX5" s="1015"/>
      <c r="DY5" s="1015"/>
      <c r="DZ5" s="1028"/>
      <c r="EA5" s="217"/>
    </row>
    <row r="6" spans="1:131" s="218" customFormat="1" ht="26.25" customHeight="1" thickBot="1" x14ac:dyDescent="0.25">
      <c r="A6" s="1011"/>
      <c r="B6" s="1012"/>
      <c r="C6" s="1012"/>
      <c r="D6" s="1012"/>
      <c r="E6" s="1012"/>
      <c r="F6" s="1012"/>
      <c r="G6" s="1012"/>
      <c r="H6" s="1012"/>
      <c r="I6" s="1012"/>
      <c r="J6" s="1012"/>
      <c r="K6" s="1012"/>
      <c r="L6" s="1012"/>
      <c r="M6" s="1012"/>
      <c r="N6" s="1012"/>
      <c r="O6" s="1012"/>
      <c r="P6" s="1013"/>
      <c r="Q6" s="1017"/>
      <c r="R6" s="1018"/>
      <c r="S6" s="1018"/>
      <c r="T6" s="1018"/>
      <c r="U6" s="1019"/>
      <c r="V6" s="1017"/>
      <c r="W6" s="1018"/>
      <c r="X6" s="1018"/>
      <c r="Y6" s="1018"/>
      <c r="Z6" s="1019"/>
      <c r="AA6" s="1017"/>
      <c r="AB6" s="1018"/>
      <c r="AC6" s="1018"/>
      <c r="AD6" s="1018"/>
      <c r="AE6" s="1018"/>
      <c r="AF6" s="1108"/>
      <c r="AG6" s="1018"/>
      <c r="AH6" s="1018"/>
      <c r="AI6" s="1018"/>
      <c r="AJ6" s="1029"/>
      <c r="AK6" s="1018"/>
      <c r="AL6" s="1018"/>
      <c r="AM6" s="1018"/>
      <c r="AN6" s="1018"/>
      <c r="AO6" s="1019"/>
      <c r="AP6" s="1017"/>
      <c r="AQ6" s="1018"/>
      <c r="AR6" s="1018"/>
      <c r="AS6" s="1018"/>
      <c r="AT6" s="1019"/>
      <c r="AU6" s="1017"/>
      <c r="AV6" s="1018"/>
      <c r="AW6" s="1018"/>
      <c r="AX6" s="1018"/>
      <c r="AY6" s="1029"/>
      <c r="AZ6" s="214"/>
      <c r="BA6" s="214"/>
      <c r="BB6" s="214"/>
      <c r="BC6" s="214"/>
      <c r="BD6" s="214"/>
      <c r="BE6" s="215"/>
      <c r="BF6" s="215"/>
      <c r="BG6" s="215"/>
      <c r="BH6" s="215"/>
      <c r="BI6" s="215"/>
      <c r="BJ6" s="215"/>
      <c r="BK6" s="215"/>
      <c r="BL6" s="215"/>
      <c r="BM6" s="215"/>
      <c r="BN6" s="215"/>
      <c r="BO6" s="215"/>
      <c r="BP6" s="215"/>
      <c r="BQ6" s="1011"/>
      <c r="BR6" s="1012"/>
      <c r="BS6" s="1012"/>
      <c r="BT6" s="1012"/>
      <c r="BU6" s="1012"/>
      <c r="BV6" s="1012"/>
      <c r="BW6" s="1012"/>
      <c r="BX6" s="1012"/>
      <c r="BY6" s="1012"/>
      <c r="BZ6" s="1012"/>
      <c r="CA6" s="1012"/>
      <c r="CB6" s="1012"/>
      <c r="CC6" s="1012"/>
      <c r="CD6" s="1012"/>
      <c r="CE6" s="1012"/>
      <c r="CF6" s="1012"/>
      <c r="CG6" s="1013"/>
      <c r="CH6" s="1017"/>
      <c r="CI6" s="1018"/>
      <c r="CJ6" s="1018"/>
      <c r="CK6" s="1018"/>
      <c r="CL6" s="1019"/>
      <c r="CM6" s="1017"/>
      <c r="CN6" s="1018"/>
      <c r="CO6" s="1018"/>
      <c r="CP6" s="1018"/>
      <c r="CQ6" s="1019"/>
      <c r="CR6" s="1017"/>
      <c r="CS6" s="1018"/>
      <c r="CT6" s="1018"/>
      <c r="CU6" s="1018"/>
      <c r="CV6" s="1019"/>
      <c r="CW6" s="1017"/>
      <c r="CX6" s="1018"/>
      <c r="CY6" s="1018"/>
      <c r="CZ6" s="1018"/>
      <c r="DA6" s="1019"/>
      <c r="DB6" s="1017"/>
      <c r="DC6" s="1018"/>
      <c r="DD6" s="1018"/>
      <c r="DE6" s="1018"/>
      <c r="DF6" s="1019"/>
      <c r="DG6" s="1100"/>
      <c r="DH6" s="1101"/>
      <c r="DI6" s="1101"/>
      <c r="DJ6" s="1101"/>
      <c r="DK6" s="1102"/>
      <c r="DL6" s="1100"/>
      <c r="DM6" s="1101"/>
      <c r="DN6" s="1101"/>
      <c r="DO6" s="1101"/>
      <c r="DP6" s="1102"/>
      <c r="DQ6" s="1017"/>
      <c r="DR6" s="1018"/>
      <c r="DS6" s="1018"/>
      <c r="DT6" s="1018"/>
      <c r="DU6" s="1019"/>
      <c r="DV6" s="1017"/>
      <c r="DW6" s="1018"/>
      <c r="DX6" s="1018"/>
      <c r="DY6" s="1018"/>
      <c r="DZ6" s="1029"/>
      <c r="EA6" s="217"/>
    </row>
    <row r="7" spans="1:131" s="218" customFormat="1" ht="26.25" customHeight="1" thickTop="1" x14ac:dyDescent="0.2">
      <c r="A7" s="219">
        <v>1</v>
      </c>
      <c r="B7" s="1060" t="s">
        <v>374</v>
      </c>
      <c r="C7" s="1061"/>
      <c r="D7" s="1061"/>
      <c r="E7" s="1061"/>
      <c r="F7" s="1061"/>
      <c r="G7" s="1061"/>
      <c r="H7" s="1061"/>
      <c r="I7" s="1061"/>
      <c r="J7" s="1061"/>
      <c r="K7" s="1061"/>
      <c r="L7" s="1061"/>
      <c r="M7" s="1061"/>
      <c r="N7" s="1061"/>
      <c r="O7" s="1061"/>
      <c r="P7" s="1062"/>
      <c r="Q7" s="1115">
        <v>3212</v>
      </c>
      <c r="R7" s="1116"/>
      <c r="S7" s="1116"/>
      <c r="T7" s="1116"/>
      <c r="U7" s="1116"/>
      <c r="V7" s="1116">
        <v>3097</v>
      </c>
      <c r="W7" s="1116"/>
      <c r="X7" s="1116"/>
      <c r="Y7" s="1116"/>
      <c r="Z7" s="1116"/>
      <c r="AA7" s="1116">
        <v>115</v>
      </c>
      <c r="AB7" s="1116"/>
      <c r="AC7" s="1116"/>
      <c r="AD7" s="1116"/>
      <c r="AE7" s="1117"/>
      <c r="AF7" s="1118">
        <v>95</v>
      </c>
      <c r="AG7" s="1119"/>
      <c r="AH7" s="1119"/>
      <c r="AI7" s="1119"/>
      <c r="AJ7" s="1120"/>
      <c r="AK7" s="1121">
        <v>334</v>
      </c>
      <c r="AL7" s="1122"/>
      <c r="AM7" s="1122"/>
      <c r="AN7" s="1122"/>
      <c r="AO7" s="1122"/>
      <c r="AP7" s="1122">
        <v>2223</v>
      </c>
      <c r="AQ7" s="1122"/>
      <c r="AR7" s="1122"/>
      <c r="AS7" s="1122"/>
      <c r="AT7" s="1122"/>
      <c r="AU7" s="1123"/>
      <c r="AV7" s="1123"/>
      <c r="AW7" s="1123"/>
      <c r="AX7" s="1123"/>
      <c r="AY7" s="1124"/>
      <c r="AZ7" s="214"/>
      <c r="BA7" s="214"/>
      <c r="BB7" s="214"/>
      <c r="BC7" s="214"/>
      <c r="BD7" s="214"/>
      <c r="BE7" s="215"/>
      <c r="BF7" s="215"/>
      <c r="BG7" s="215"/>
      <c r="BH7" s="215"/>
      <c r="BI7" s="215"/>
      <c r="BJ7" s="215"/>
      <c r="BK7" s="215"/>
      <c r="BL7" s="215"/>
      <c r="BM7" s="215"/>
      <c r="BN7" s="215"/>
      <c r="BO7" s="215"/>
      <c r="BP7" s="215"/>
      <c r="BQ7" s="219">
        <v>1</v>
      </c>
      <c r="BR7" s="220"/>
      <c r="BS7" s="1112" t="s">
        <v>556</v>
      </c>
      <c r="BT7" s="1113"/>
      <c r="BU7" s="1113"/>
      <c r="BV7" s="1113"/>
      <c r="BW7" s="1113"/>
      <c r="BX7" s="1113"/>
      <c r="BY7" s="1113"/>
      <c r="BZ7" s="1113"/>
      <c r="CA7" s="1113"/>
      <c r="CB7" s="1113"/>
      <c r="CC7" s="1113"/>
      <c r="CD7" s="1113"/>
      <c r="CE7" s="1113"/>
      <c r="CF7" s="1113"/>
      <c r="CG7" s="1125"/>
      <c r="CH7" s="1109">
        <v>2</v>
      </c>
      <c r="CI7" s="1110"/>
      <c r="CJ7" s="1110"/>
      <c r="CK7" s="1110"/>
      <c r="CL7" s="1111"/>
      <c r="CM7" s="1109">
        <v>81</v>
      </c>
      <c r="CN7" s="1110"/>
      <c r="CO7" s="1110"/>
      <c r="CP7" s="1110"/>
      <c r="CQ7" s="1111"/>
      <c r="CR7" s="1109">
        <v>12</v>
      </c>
      <c r="CS7" s="1110"/>
      <c r="CT7" s="1110"/>
      <c r="CU7" s="1110"/>
      <c r="CV7" s="1111"/>
      <c r="CW7" s="1109"/>
      <c r="CX7" s="1110"/>
      <c r="CY7" s="1110"/>
      <c r="CZ7" s="1110"/>
      <c r="DA7" s="1111"/>
      <c r="DB7" s="1109"/>
      <c r="DC7" s="1110"/>
      <c r="DD7" s="1110"/>
      <c r="DE7" s="1110"/>
      <c r="DF7" s="1111"/>
      <c r="DG7" s="1109"/>
      <c r="DH7" s="1110"/>
      <c r="DI7" s="1110"/>
      <c r="DJ7" s="1110"/>
      <c r="DK7" s="1111"/>
      <c r="DL7" s="1109"/>
      <c r="DM7" s="1110"/>
      <c r="DN7" s="1110"/>
      <c r="DO7" s="1110"/>
      <c r="DP7" s="1111"/>
      <c r="DQ7" s="1109"/>
      <c r="DR7" s="1110"/>
      <c r="DS7" s="1110"/>
      <c r="DT7" s="1110"/>
      <c r="DU7" s="1111"/>
      <c r="DV7" s="1112"/>
      <c r="DW7" s="1113"/>
      <c r="DX7" s="1113"/>
      <c r="DY7" s="1113"/>
      <c r="DZ7" s="1114"/>
      <c r="EA7" s="217"/>
    </row>
    <row r="8" spans="1:131" s="218" customFormat="1" ht="26.25" customHeight="1" x14ac:dyDescent="0.2">
      <c r="A8" s="221">
        <v>2</v>
      </c>
      <c r="B8" s="1043" t="s">
        <v>375</v>
      </c>
      <c r="C8" s="1044"/>
      <c r="D8" s="1044"/>
      <c r="E8" s="1044"/>
      <c r="F8" s="1044"/>
      <c r="G8" s="1044"/>
      <c r="H8" s="1044"/>
      <c r="I8" s="1044"/>
      <c r="J8" s="1044"/>
      <c r="K8" s="1044"/>
      <c r="L8" s="1044"/>
      <c r="M8" s="1044"/>
      <c r="N8" s="1044"/>
      <c r="O8" s="1044"/>
      <c r="P8" s="1045"/>
      <c r="Q8" s="1051">
        <v>0</v>
      </c>
      <c r="R8" s="1052"/>
      <c r="S8" s="1052"/>
      <c r="T8" s="1052"/>
      <c r="U8" s="1052"/>
      <c r="V8" s="1052">
        <v>0</v>
      </c>
      <c r="W8" s="1052"/>
      <c r="X8" s="1052"/>
      <c r="Y8" s="1052"/>
      <c r="Z8" s="1052"/>
      <c r="AA8" s="1052">
        <v>0</v>
      </c>
      <c r="AB8" s="1052"/>
      <c r="AC8" s="1052"/>
      <c r="AD8" s="1052"/>
      <c r="AE8" s="1053"/>
      <c r="AF8" s="1048">
        <v>0</v>
      </c>
      <c r="AG8" s="1049"/>
      <c r="AH8" s="1049"/>
      <c r="AI8" s="1049"/>
      <c r="AJ8" s="1050"/>
      <c r="AK8" s="1093">
        <v>0</v>
      </c>
      <c r="AL8" s="1094"/>
      <c r="AM8" s="1094"/>
      <c r="AN8" s="1094"/>
      <c r="AO8" s="1094"/>
      <c r="AP8" s="1094">
        <v>0</v>
      </c>
      <c r="AQ8" s="1094"/>
      <c r="AR8" s="1094"/>
      <c r="AS8" s="1094"/>
      <c r="AT8" s="1094"/>
      <c r="AU8" s="1095"/>
      <c r="AV8" s="1095"/>
      <c r="AW8" s="1095"/>
      <c r="AX8" s="1095"/>
      <c r="AY8" s="1096"/>
      <c r="AZ8" s="214"/>
      <c r="BA8" s="214"/>
      <c r="BB8" s="214"/>
      <c r="BC8" s="214"/>
      <c r="BD8" s="214"/>
      <c r="BE8" s="215"/>
      <c r="BF8" s="215"/>
      <c r="BG8" s="215"/>
      <c r="BH8" s="215"/>
      <c r="BI8" s="215"/>
      <c r="BJ8" s="215"/>
      <c r="BK8" s="215"/>
      <c r="BL8" s="215"/>
      <c r="BM8" s="215"/>
      <c r="BN8" s="215"/>
      <c r="BO8" s="215"/>
      <c r="BP8" s="215"/>
      <c r="BQ8" s="221">
        <v>2</v>
      </c>
      <c r="BR8" s="222"/>
      <c r="BS8" s="1005" t="s">
        <v>557</v>
      </c>
      <c r="BT8" s="1006"/>
      <c r="BU8" s="1006"/>
      <c r="BV8" s="1006"/>
      <c r="BW8" s="1006"/>
      <c r="BX8" s="1006"/>
      <c r="BY8" s="1006"/>
      <c r="BZ8" s="1006"/>
      <c r="CA8" s="1006"/>
      <c r="CB8" s="1006"/>
      <c r="CC8" s="1006"/>
      <c r="CD8" s="1006"/>
      <c r="CE8" s="1006"/>
      <c r="CF8" s="1006"/>
      <c r="CG8" s="1027"/>
      <c r="CH8" s="1002">
        <v>14</v>
      </c>
      <c r="CI8" s="1003"/>
      <c r="CJ8" s="1003"/>
      <c r="CK8" s="1003"/>
      <c r="CL8" s="1004"/>
      <c r="CM8" s="1002">
        <v>79</v>
      </c>
      <c r="CN8" s="1003"/>
      <c r="CO8" s="1003"/>
      <c r="CP8" s="1003"/>
      <c r="CQ8" s="1004"/>
      <c r="CR8" s="1002">
        <v>50</v>
      </c>
      <c r="CS8" s="1003"/>
      <c r="CT8" s="1003"/>
      <c r="CU8" s="1003"/>
      <c r="CV8" s="1004"/>
      <c r="CW8" s="1002"/>
      <c r="CX8" s="1003"/>
      <c r="CY8" s="1003"/>
      <c r="CZ8" s="1003"/>
      <c r="DA8" s="1004"/>
      <c r="DB8" s="1002"/>
      <c r="DC8" s="1003"/>
      <c r="DD8" s="1003"/>
      <c r="DE8" s="1003"/>
      <c r="DF8" s="1004"/>
      <c r="DG8" s="1002"/>
      <c r="DH8" s="1003"/>
      <c r="DI8" s="1003"/>
      <c r="DJ8" s="1003"/>
      <c r="DK8" s="1004"/>
      <c r="DL8" s="1002"/>
      <c r="DM8" s="1003"/>
      <c r="DN8" s="1003"/>
      <c r="DO8" s="1003"/>
      <c r="DP8" s="1004"/>
      <c r="DQ8" s="1002"/>
      <c r="DR8" s="1003"/>
      <c r="DS8" s="1003"/>
      <c r="DT8" s="1003"/>
      <c r="DU8" s="1004"/>
      <c r="DV8" s="1005"/>
      <c r="DW8" s="1006"/>
      <c r="DX8" s="1006"/>
      <c r="DY8" s="1006"/>
      <c r="DZ8" s="1007"/>
      <c r="EA8" s="217"/>
    </row>
    <row r="9" spans="1:131" s="218" customFormat="1" ht="26.25" customHeight="1" x14ac:dyDescent="0.2">
      <c r="A9" s="221">
        <v>3</v>
      </c>
      <c r="B9" s="1043"/>
      <c r="C9" s="1044"/>
      <c r="D9" s="1044"/>
      <c r="E9" s="1044"/>
      <c r="F9" s="1044"/>
      <c r="G9" s="1044"/>
      <c r="H9" s="1044"/>
      <c r="I9" s="1044"/>
      <c r="J9" s="1044"/>
      <c r="K9" s="1044"/>
      <c r="L9" s="1044"/>
      <c r="M9" s="1044"/>
      <c r="N9" s="1044"/>
      <c r="O9" s="1044"/>
      <c r="P9" s="1045"/>
      <c r="Q9" s="1051"/>
      <c r="R9" s="1052"/>
      <c r="S9" s="1052"/>
      <c r="T9" s="1052"/>
      <c r="U9" s="1052"/>
      <c r="V9" s="1052"/>
      <c r="W9" s="1052"/>
      <c r="X9" s="1052"/>
      <c r="Y9" s="1052"/>
      <c r="Z9" s="1052"/>
      <c r="AA9" s="1052"/>
      <c r="AB9" s="1052"/>
      <c r="AC9" s="1052"/>
      <c r="AD9" s="1052"/>
      <c r="AE9" s="1053"/>
      <c r="AF9" s="1048"/>
      <c r="AG9" s="1049"/>
      <c r="AH9" s="1049"/>
      <c r="AI9" s="1049"/>
      <c r="AJ9" s="1050"/>
      <c r="AK9" s="1093"/>
      <c r="AL9" s="1094"/>
      <c r="AM9" s="1094"/>
      <c r="AN9" s="1094"/>
      <c r="AO9" s="1094"/>
      <c r="AP9" s="1094"/>
      <c r="AQ9" s="1094"/>
      <c r="AR9" s="1094"/>
      <c r="AS9" s="1094"/>
      <c r="AT9" s="1094"/>
      <c r="AU9" s="1095"/>
      <c r="AV9" s="1095"/>
      <c r="AW9" s="1095"/>
      <c r="AX9" s="1095"/>
      <c r="AY9" s="1096"/>
      <c r="AZ9" s="214"/>
      <c r="BA9" s="214"/>
      <c r="BB9" s="214"/>
      <c r="BC9" s="214"/>
      <c r="BD9" s="214"/>
      <c r="BE9" s="215"/>
      <c r="BF9" s="215"/>
      <c r="BG9" s="215"/>
      <c r="BH9" s="215"/>
      <c r="BI9" s="215"/>
      <c r="BJ9" s="215"/>
      <c r="BK9" s="215"/>
      <c r="BL9" s="215"/>
      <c r="BM9" s="215"/>
      <c r="BN9" s="215"/>
      <c r="BO9" s="215"/>
      <c r="BP9" s="215"/>
      <c r="BQ9" s="221">
        <v>3</v>
      </c>
      <c r="BR9" s="222"/>
      <c r="BS9" s="1005"/>
      <c r="BT9" s="1006"/>
      <c r="BU9" s="1006"/>
      <c r="BV9" s="1006"/>
      <c r="BW9" s="1006"/>
      <c r="BX9" s="1006"/>
      <c r="BY9" s="1006"/>
      <c r="BZ9" s="1006"/>
      <c r="CA9" s="1006"/>
      <c r="CB9" s="1006"/>
      <c r="CC9" s="1006"/>
      <c r="CD9" s="1006"/>
      <c r="CE9" s="1006"/>
      <c r="CF9" s="1006"/>
      <c r="CG9" s="1027"/>
      <c r="CH9" s="1002"/>
      <c r="CI9" s="1003"/>
      <c r="CJ9" s="1003"/>
      <c r="CK9" s="1003"/>
      <c r="CL9" s="1004"/>
      <c r="CM9" s="1002"/>
      <c r="CN9" s="1003"/>
      <c r="CO9" s="1003"/>
      <c r="CP9" s="1003"/>
      <c r="CQ9" s="1004"/>
      <c r="CR9" s="1002"/>
      <c r="CS9" s="1003"/>
      <c r="CT9" s="1003"/>
      <c r="CU9" s="1003"/>
      <c r="CV9" s="1004"/>
      <c r="CW9" s="1002"/>
      <c r="CX9" s="1003"/>
      <c r="CY9" s="1003"/>
      <c r="CZ9" s="1003"/>
      <c r="DA9" s="1004"/>
      <c r="DB9" s="1002"/>
      <c r="DC9" s="1003"/>
      <c r="DD9" s="1003"/>
      <c r="DE9" s="1003"/>
      <c r="DF9" s="1004"/>
      <c r="DG9" s="1002"/>
      <c r="DH9" s="1003"/>
      <c r="DI9" s="1003"/>
      <c r="DJ9" s="1003"/>
      <c r="DK9" s="1004"/>
      <c r="DL9" s="1002"/>
      <c r="DM9" s="1003"/>
      <c r="DN9" s="1003"/>
      <c r="DO9" s="1003"/>
      <c r="DP9" s="1004"/>
      <c r="DQ9" s="1002"/>
      <c r="DR9" s="1003"/>
      <c r="DS9" s="1003"/>
      <c r="DT9" s="1003"/>
      <c r="DU9" s="1004"/>
      <c r="DV9" s="1005"/>
      <c r="DW9" s="1006"/>
      <c r="DX9" s="1006"/>
      <c r="DY9" s="1006"/>
      <c r="DZ9" s="1007"/>
      <c r="EA9" s="217"/>
    </row>
    <row r="10" spans="1:131" s="218" customFormat="1" ht="26.25" customHeight="1" x14ac:dyDescent="0.2">
      <c r="A10" s="221">
        <v>4</v>
      </c>
      <c r="B10" s="1043"/>
      <c r="C10" s="1044"/>
      <c r="D10" s="1044"/>
      <c r="E10" s="1044"/>
      <c r="F10" s="1044"/>
      <c r="G10" s="1044"/>
      <c r="H10" s="1044"/>
      <c r="I10" s="1044"/>
      <c r="J10" s="1044"/>
      <c r="K10" s="1044"/>
      <c r="L10" s="1044"/>
      <c r="M10" s="1044"/>
      <c r="N10" s="1044"/>
      <c r="O10" s="1044"/>
      <c r="P10" s="1045"/>
      <c r="Q10" s="1051"/>
      <c r="R10" s="1052"/>
      <c r="S10" s="1052"/>
      <c r="T10" s="1052"/>
      <c r="U10" s="1052"/>
      <c r="V10" s="1052"/>
      <c r="W10" s="1052"/>
      <c r="X10" s="1052"/>
      <c r="Y10" s="1052"/>
      <c r="Z10" s="1052"/>
      <c r="AA10" s="1052"/>
      <c r="AB10" s="1052"/>
      <c r="AC10" s="1052"/>
      <c r="AD10" s="1052"/>
      <c r="AE10" s="1053"/>
      <c r="AF10" s="1048"/>
      <c r="AG10" s="1049"/>
      <c r="AH10" s="1049"/>
      <c r="AI10" s="1049"/>
      <c r="AJ10" s="1050"/>
      <c r="AK10" s="1093"/>
      <c r="AL10" s="1094"/>
      <c r="AM10" s="1094"/>
      <c r="AN10" s="1094"/>
      <c r="AO10" s="1094"/>
      <c r="AP10" s="1094"/>
      <c r="AQ10" s="1094"/>
      <c r="AR10" s="1094"/>
      <c r="AS10" s="1094"/>
      <c r="AT10" s="1094"/>
      <c r="AU10" s="1095"/>
      <c r="AV10" s="1095"/>
      <c r="AW10" s="1095"/>
      <c r="AX10" s="1095"/>
      <c r="AY10" s="1096"/>
      <c r="AZ10" s="214"/>
      <c r="BA10" s="214"/>
      <c r="BB10" s="214"/>
      <c r="BC10" s="214"/>
      <c r="BD10" s="214"/>
      <c r="BE10" s="215"/>
      <c r="BF10" s="215"/>
      <c r="BG10" s="215"/>
      <c r="BH10" s="215"/>
      <c r="BI10" s="215"/>
      <c r="BJ10" s="215"/>
      <c r="BK10" s="215"/>
      <c r="BL10" s="215"/>
      <c r="BM10" s="215"/>
      <c r="BN10" s="215"/>
      <c r="BO10" s="215"/>
      <c r="BP10" s="215"/>
      <c r="BQ10" s="221">
        <v>4</v>
      </c>
      <c r="BR10" s="222"/>
      <c r="BS10" s="1005"/>
      <c r="BT10" s="1006"/>
      <c r="BU10" s="1006"/>
      <c r="BV10" s="1006"/>
      <c r="BW10" s="1006"/>
      <c r="BX10" s="1006"/>
      <c r="BY10" s="1006"/>
      <c r="BZ10" s="1006"/>
      <c r="CA10" s="1006"/>
      <c r="CB10" s="1006"/>
      <c r="CC10" s="1006"/>
      <c r="CD10" s="1006"/>
      <c r="CE10" s="1006"/>
      <c r="CF10" s="1006"/>
      <c r="CG10" s="1027"/>
      <c r="CH10" s="1002"/>
      <c r="CI10" s="1003"/>
      <c r="CJ10" s="1003"/>
      <c r="CK10" s="1003"/>
      <c r="CL10" s="1004"/>
      <c r="CM10" s="1002"/>
      <c r="CN10" s="1003"/>
      <c r="CO10" s="1003"/>
      <c r="CP10" s="1003"/>
      <c r="CQ10" s="1004"/>
      <c r="CR10" s="1002"/>
      <c r="CS10" s="1003"/>
      <c r="CT10" s="1003"/>
      <c r="CU10" s="1003"/>
      <c r="CV10" s="1004"/>
      <c r="CW10" s="1002"/>
      <c r="CX10" s="1003"/>
      <c r="CY10" s="1003"/>
      <c r="CZ10" s="1003"/>
      <c r="DA10" s="1004"/>
      <c r="DB10" s="1002"/>
      <c r="DC10" s="1003"/>
      <c r="DD10" s="1003"/>
      <c r="DE10" s="1003"/>
      <c r="DF10" s="1004"/>
      <c r="DG10" s="1002"/>
      <c r="DH10" s="1003"/>
      <c r="DI10" s="1003"/>
      <c r="DJ10" s="1003"/>
      <c r="DK10" s="1004"/>
      <c r="DL10" s="1002"/>
      <c r="DM10" s="1003"/>
      <c r="DN10" s="1003"/>
      <c r="DO10" s="1003"/>
      <c r="DP10" s="1004"/>
      <c r="DQ10" s="1002"/>
      <c r="DR10" s="1003"/>
      <c r="DS10" s="1003"/>
      <c r="DT10" s="1003"/>
      <c r="DU10" s="1004"/>
      <c r="DV10" s="1005"/>
      <c r="DW10" s="1006"/>
      <c r="DX10" s="1006"/>
      <c r="DY10" s="1006"/>
      <c r="DZ10" s="1007"/>
      <c r="EA10" s="217"/>
    </row>
    <row r="11" spans="1:131" s="218" customFormat="1" ht="26.25" customHeight="1" x14ac:dyDescent="0.2">
      <c r="A11" s="221">
        <v>5</v>
      </c>
      <c r="B11" s="1043"/>
      <c r="C11" s="1044"/>
      <c r="D11" s="1044"/>
      <c r="E11" s="1044"/>
      <c r="F11" s="1044"/>
      <c r="G11" s="1044"/>
      <c r="H11" s="1044"/>
      <c r="I11" s="1044"/>
      <c r="J11" s="1044"/>
      <c r="K11" s="1044"/>
      <c r="L11" s="1044"/>
      <c r="M11" s="1044"/>
      <c r="N11" s="1044"/>
      <c r="O11" s="1044"/>
      <c r="P11" s="1045"/>
      <c r="Q11" s="1051"/>
      <c r="R11" s="1052"/>
      <c r="S11" s="1052"/>
      <c r="T11" s="1052"/>
      <c r="U11" s="1052"/>
      <c r="V11" s="1052"/>
      <c r="W11" s="1052"/>
      <c r="X11" s="1052"/>
      <c r="Y11" s="1052"/>
      <c r="Z11" s="1052"/>
      <c r="AA11" s="1052"/>
      <c r="AB11" s="1052"/>
      <c r="AC11" s="1052"/>
      <c r="AD11" s="1052"/>
      <c r="AE11" s="1053"/>
      <c r="AF11" s="1048"/>
      <c r="AG11" s="1049"/>
      <c r="AH11" s="1049"/>
      <c r="AI11" s="1049"/>
      <c r="AJ11" s="1050"/>
      <c r="AK11" s="1093"/>
      <c r="AL11" s="1094"/>
      <c r="AM11" s="1094"/>
      <c r="AN11" s="1094"/>
      <c r="AO11" s="1094"/>
      <c r="AP11" s="1094"/>
      <c r="AQ11" s="1094"/>
      <c r="AR11" s="1094"/>
      <c r="AS11" s="1094"/>
      <c r="AT11" s="1094"/>
      <c r="AU11" s="1095"/>
      <c r="AV11" s="1095"/>
      <c r="AW11" s="1095"/>
      <c r="AX11" s="1095"/>
      <c r="AY11" s="1096"/>
      <c r="AZ11" s="214"/>
      <c r="BA11" s="214"/>
      <c r="BB11" s="214"/>
      <c r="BC11" s="214"/>
      <c r="BD11" s="214"/>
      <c r="BE11" s="215"/>
      <c r="BF11" s="215"/>
      <c r="BG11" s="215"/>
      <c r="BH11" s="215"/>
      <c r="BI11" s="215"/>
      <c r="BJ11" s="215"/>
      <c r="BK11" s="215"/>
      <c r="BL11" s="215"/>
      <c r="BM11" s="215"/>
      <c r="BN11" s="215"/>
      <c r="BO11" s="215"/>
      <c r="BP11" s="215"/>
      <c r="BQ11" s="221">
        <v>5</v>
      </c>
      <c r="BR11" s="222"/>
      <c r="BS11" s="1005"/>
      <c r="BT11" s="1006"/>
      <c r="BU11" s="1006"/>
      <c r="BV11" s="1006"/>
      <c r="BW11" s="1006"/>
      <c r="BX11" s="1006"/>
      <c r="BY11" s="1006"/>
      <c r="BZ11" s="1006"/>
      <c r="CA11" s="1006"/>
      <c r="CB11" s="1006"/>
      <c r="CC11" s="1006"/>
      <c r="CD11" s="1006"/>
      <c r="CE11" s="1006"/>
      <c r="CF11" s="1006"/>
      <c r="CG11" s="1027"/>
      <c r="CH11" s="1002"/>
      <c r="CI11" s="1003"/>
      <c r="CJ11" s="1003"/>
      <c r="CK11" s="1003"/>
      <c r="CL11" s="1004"/>
      <c r="CM11" s="1002"/>
      <c r="CN11" s="1003"/>
      <c r="CO11" s="1003"/>
      <c r="CP11" s="1003"/>
      <c r="CQ11" s="1004"/>
      <c r="CR11" s="1002"/>
      <c r="CS11" s="1003"/>
      <c r="CT11" s="1003"/>
      <c r="CU11" s="1003"/>
      <c r="CV11" s="1004"/>
      <c r="CW11" s="1002"/>
      <c r="CX11" s="1003"/>
      <c r="CY11" s="1003"/>
      <c r="CZ11" s="1003"/>
      <c r="DA11" s="1004"/>
      <c r="DB11" s="1002"/>
      <c r="DC11" s="1003"/>
      <c r="DD11" s="1003"/>
      <c r="DE11" s="1003"/>
      <c r="DF11" s="1004"/>
      <c r="DG11" s="1002"/>
      <c r="DH11" s="1003"/>
      <c r="DI11" s="1003"/>
      <c r="DJ11" s="1003"/>
      <c r="DK11" s="1004"/>
      <c r="DL11" s="1002"/>
      <c r="DM11" s="1003"/>
      <c r="DN11" s="1003"/>
      <c r="DO11" s="1003"/>
      <c r="DP11" s="1004"/>
      <c r="DQ11" s="1002"/>
      <c r="DR11" s="1003"/>
      <c r="DS11" s="1003"/>
      <c r="DT11" s="1003"/>
      <c r="DU11" s="1004"/>
      <c r="DV11" s="1005"/>
      <c r="DW11" s="1006"/>
      <c r="DX11" s="1006"/>
      <c r="DY11" s="1006"/>
      <c r="DZ11" s="1007"/>
      <c r="EA11" s="217"/>
    </row>
    <row r="12" spans="1:131" s="218" customFormat="1" ht="26.25" customHeight="1" x14ac:dyDescent="0.2">
      <c r="A12" s="221">
        <v>6</v>
      </c>
      <c r="B12" s="1043"/>
      <c r="C12" s="1044"/>
      <c r="D12" s="1044"/>
      <c r="E12" s="1044"/>
      <c r="F12" s="1044"/>
      <c r="G12" s="1044"/>
      <c r="H12" s="1044"/>
      <c r="I12" s="1044"/>
      <c r="J12" s="1044"/>
      <c r="K12" s="1044"/>
      <c r="L12" s="1044"/>
      <c r="M12" s="1044"/>
      <c r="N12" s="1044"/>
      <c r="O12" s="1044"/>
      <c r="P12" s="1045"/>
      <c r="Q12" s="1051"/>
      <c r="R12" s="1052"/>
      <c r="S12" s="1052"/>
      <c r="T12" s="1052"/>
      <c r="U12" s="1052"/>
      <c r="V12" s="1052"/>
      <c r="W12" s="1052"/>
      <c r="X12" s="1052"/>
      <c r="Y12" s="1052"/>
      <c r="Z12" s="1052"/>
      <c r="AA12" s="1052"/>
      <c r="AB12" s="1052"/>
      <c r="AC12" s="1052"/>
      <c r="AD12" s="1052"/>
      <c r="AE12" s="1053"/>
      <c r="AF12" s="1048"/>
      <c r="AG12" s="1049"/>
      <c r="AH12" s="1049"/>
      <c r="AI12" s="1049"/>
      <c r="AJ12" s="1050"/>
      <c r="AK12" s="1093"/>
      <c r="AL12" s="1094"/>
      <c r="AM12" s="1094"/>
      <c r="AN12" s="1094"/>
      <c r="AO12" s="1094"/>
      <c r="AP12" s="1094"/>
      <c r="AQ12" s="1094"/>
      <c r="AR12" s="1094"/>
      <c r="AS12" s="1094"/>
      <c r="AT12" s="1094"/>
      <c r="AU12" s="1095"/>
      <c r="AV12" s="1095"/>
      <c r="AW12" s="1095"/>
      <c r="AX12" s="1095"/>
      <c r="AY12" s="1096"/>
      <c r="AZ12" s="214"/>
      <c r="BA12" s="214"/>
      <c r="BB12" s="214"/>
      <c r="BC12" s="214"/>
      <c r="BD12" s="214"/>
      <c r="BE12" s="215"/>
      <c r="BF12" s="215"/>
      <c r="BG12" s="215"/>
      <c r="BH12" s="215"/>
      <c r="BI12" s="215"/>
      <c r="BJ12" s="215"/>
      <c r="BK12" s="215"/>
      <c r="BL12" s="215"/>
      <c r="BM12" s="215"/>
      <c r="BN12" s="215"/>
      <c r="BO12" s="215"/>
      <c r="BP12" s="215"/>
      <c r="BQ12" s="221">
        <v>6</v>
      </c>
      <c r="BR12" s="222"/>
      <c r="BS12" s="1005"/>
      <c r="BT12" s="1006"/>
      <c r="BU12" s="1006"/>
      <c r="BV12" s="1006"/>
      <c r="BW12" s="1006"/>
      <c r="BX12" s="1006"/>
      <c r="BY12" s="1006"/>
      <c r="BZ12" s="1006"/>
      <c r="CA12" s="1006"/>
      <c r="CB12" s="1006"/>
      <c r="CC12" s="1006"/>
      <c r="CD12" s="1006"/>
      <c r="CE12" s="1006"/>
      <c r="CF12" s="1006"/>
      <c r="CG12" s="1027"/>
      <c r="CH12" s="1002"/>
      <c r="CI12" s="1003"/>
      <c r="CJ12" s="1003"/>
      <c r="CK12" s="1003"/>
      <c r="CL12" s="1004"/>
      <c r="CM12" s="1002"/>
      <c r="CN12" s="1003"/>
      <c r="CO12" s="1003"/>
      <c r="CP12" s="1003"/>
      <c r="CQ12" s="1004"/>
      <c r="CR12" s="1002"/>
      <c r="CS12" s="1003"/>
      <c r="CT12" s="1003"/>
      <c r="CU12" s="1003"/>
      <c r="CV12" s="1004"/>
      <c r="CW12" s="1002"/>
      <c r="CX12" s="1003"/>
      <c r="CY12" s="1003"/>
      <c r="CZ12" s="1003"/>
      <c r="DA12" s="1004"/>
      <c r="DB12" s="1002"/>
      <c r="DC12" s="1003"/>
      <c r="DD12" s="1003"/>
      <c r="DE12" s="1003"/>
      <c r="DF12" s="1004"/>
      <c r="DG12" s="1002"/>
      <c r="DH12" s="1003"/>
      <c r="DI12" s="1003"/>
      <c r="DJ12" s="1003"/>
      <c r="DK12" s="1004"/>
      <c r="DL12" s="1002"/>
      <c r="DM12" s="1003"/>
      <c r="DN12" s="1003"/>
      <c r="DO12" s="1003"/>
      <c r="DP12" s="1004"/>
      <c r="DQ12" s="1002"/>
      <c r="DR12" s="1003"/>
      <c r="DS12" s="1003"/>
      <c r="DT12" s="1003"/>
      <c r="DU12" s="1004"/>
      <c r="DV12" s="1005"/>
      <c r="DW12" s="1006"/>
      <c r="DX12" s="1006"/>
      <c r="DY12" s="1006"/>
      <c r="DZ12" s="1007"/>
      <c r="EA12" s="217"/>
    </row>
    <row r="13" spans="1:131" s="218" customFormat="1" ht="26.25" customHeight="1" x14ac:dyDescent="0.2">
      <c r="A13" s="221">
        <v>7</v>
      </c>
      <c r="B13" s="1043"/>
      <c r="C13" s="1044"/>
      <c r="D13" s="1044"/>
      <c r="E13" s="1044"/>
      <c r="F13" s="1044"/>
      <c r="G13" s="1044"/>
      <c r="H13" s="1044"/>
      <c r="I13" s="1044"/>
      <c r="J13" s="1044"/>
      <c r="K13" s="1044"/>
      <c r="L13" s="1044"/>
      <c r="M13" s="1044"/>
      <c r="N13" s="1044"/>
      <c r="O13" s="1044"/>
      <c r="P13" s="1045"/>
      <c r="Q13" s="1051"/>
      <c r="R13" s="1052"/>
      <c r="S13" s="1052"/>
      <c r="T13" s="1052"/>
      <c r="U13" s="1052"/>
      <c r="V13" s="1052"/>
      <c r="W13" s="1052"/>
      <c r="X13" s="1052"/>
      <c r="Y13" s="1052"/>
      <c r="Z13" s="1052"/>
      <c r="AA13" s="1052"/>
      <c r="AB13" s="1052"/>
      <c r="AC13" s="1052"/>
      <c r="AD13" s="1052"/>
      <c r="AE13" s="1053"/>
      <c r="AF13" s="1048"/>
      <c r="AG13" s="1049"/>
      <c r="AH13" s="1049"/>
      <c r="AI13" s="1049"/>
      <c r="AJ13" s="1050"/>
      <c r="AK13" s="1093"/>
      <c r="AL13" s="1094"/>
      <c r="AM13" s="1094"/>
      <c r="AN13" s="1094"/>
      <c r="AO13" s="1094"/>
      <c r="AP13" s="1094"/>
      <c r="AQ13" s="1094"/>
      <c r="AR13" s="1094"/>
      <c r="AS13" s="1094"/>
      <c r="AT13" s="1094"/>
      <c r="AU13" s="1095"/>
      <c r="AV13" s="1095"/>
      <c r="AW13" s="1095"/>
      <c r="AX13" s="1095"/>
      <c r="AY13" s="1096"/>
      <c r="AZ13" s="214"/>
      <c r="BA13" s="214"/>
      <c r="BB13" s="214"/>
      <c r="BC13" s="214"/>
      <c r="BD13" s="214"/>
      <c r="BE13" s="215"/>
      <c r="BF13" s="215"/>
      <c r="BG13" s="215"/>
      <c r="BH13" s="215"/>
      <c r="BI13" s="215"/>
      <c r="BJ13" s="215"/>
      <c r="BK13" s="215"/>
      <c r="BL13" s="215"/>
      <c r="BM13" s="215"/>
      <c r="BN13" s="215"/>
      <c r="BO13" s="215"/>
      <c r="BP13" s="215"/>
      <c r="BQ13" s="221">
        <v>7</v>
      </c>
      <c r="BR13" s="222"/>
      <c r="BS13" s="1005"/>
      <c r="BT13" s="1006"/>
      <c r="BU13" s="1006"/>
      <c r="BV13" s="1006"/>
      <c r="BW13" s="1006"/>
      <c r="BX13" s="1006"/>
      <c r="BY13" s="1006"/>
      <c r="BZ13" s="1006"/>
      <c r="CA13" s="1006"/>
      <c r="CB13" s="1006"/>
      <c r="CC13" s="1006"/>
      <c r="CD13" s="1006"/>
      <c r="CE13" s="1006"/>
      <c r="CF13" s="1006"/>
      <c r="CG13" s="1027"/>
      <c r="CH13" s="1002"/>
      <c r="CI13" s="1003"/>
      <c r="CJ13" s="1003"/>
      <c r="CK13" s="1003"/>
      <c r="CL13" s="1004"/>
      <c r="CM13" s="1002"/>
      <c r="CN13" s="1003"/>
      <c r="CO13" s="1003"/>
      <c r="CP13" s="1003"/>
      <c r="CQ13" s="1004"/>
      <c r="CR13" s="1002"/>
      <c r="CS13" s="1003"/>
      <c r="CT13" s="1003"/>
      <c r="CU13" s="1003"/>
      <c r="CV13" s="1004"/>
      <c r="CW13" s="1002"/>
      <c r="CX13" s="1003"/>
      <c r="CY13" s="1003"/>
      <c r="CZ13" s="1003"/>
      <c r="DA13" s="1004"/>
      <c r="DB13" s="1002"/>
      <c r="DC13" s="1003"/>
      <c r="DD13" s="1003"/>
      <c r="DE13" s="1003"/>
      <c r="DF13" s="1004"/>
      <c r="DG13" s="1002"/>
      <c r="DH13" s="1003"/>
      <c r="DI13" s="1003"/>
      <c r="DJ13" s="1003"/>
      <c r="DK13" s="1004"/>
      <c r="DL13" s="1002"/>
      <c r="DM13" s="1003"/>
      <c r="DN13" s="1003"/>
      <c r="DO13" s="1003"/>
      <c r="DP13" s="1004"/>
      <c r="DQ13" s="1002"/>
      <c r="DR13" s="1003"/>
      <c r="DS13" s="1003"/>
      <c r="DT13" s="1003"/>
      <c r="DU13" s="1004"/>
      <c r="DV13" s="1005"/>
      <c r="DW13" s="1006"/>
      <c r="DX13" s="1006"/>
      <c r="DY13" s="1006"/>
      <c r="DZ13" s="1007"/>
      <c r="EA13" s="217"/>
    </row>
    <row r="14" spans="1:131" s="218" customFormat="1" ht="26.25" customHeight="1" x14ac:dyDescent="0.2">
      <c r="A14" s="221">
        <v>8</v>
      </c>
      <c r="B14" s="1043"/>
      <c r="C14" s="1044"/>
      <c r="D14" s="1044"/>
      <c r="E14" s="1044"/>
      <c r="F14" s="1044"/>
      <c r="G14" s="1044"/>
      <c r="H14" s="1044"/>
      <c r="I14" s="1044"/>
      <c r="J14" s="1044"/>
      <c r="K14" s="1044"/>
      <c r="L14" s="1044"/>
      <c r="M14" s="1044"/>
      <c r="N14" s="1044"/>
      <c r="O14" s="1044"/>
      <c r="P14" s="1045"/>
      <c r="Q14" s="1051"/>
      <c r="R14" s="1052"/>
      <c r="S14" s="1052"/>
      <c r="T14" s="1052"/>
      <c r="U14" s="1052"/>
      <c r="V14" s="1052"/>
      <c r="W14" s="1052"/>
      <c r="X14" s="1052"/>
      <c r="Y14" s="1052"/>
      <c r="Z14" s="1052"/>
      <c r="AA14" s="1052"/>
      <c r="AB14" s="1052"/>
      <c r="AC14" s="1052"/>
      <c r="AD14" s="1052"/>
      <c r="AE14" s="1053"/>
      <c r="AF14" s="1048"/>
      <c r="AG14" s="1049"/>
      <c r="AH14" s="1049"/>
      <c r="AI14" s="1049"/>
      <c r="AJ14" s="1050"/>
      <c r="AK14" s="1093"/>
      <c r="AL14" s="1094"/>
      <c r="AM14" s="1094"/>
      <c r="AN14" s="1094"/>
      <c r="AO14" s="1094"/>
      <c r="AP14" s="1094"/>
      <c r="AQ14" s="1094"/>
      <c r="AR14" s="1094"/>
      <c r="AS14" s="1094"/>
      <c r="AT14" s="1094"/>
      <c r="AU14" s="1095"/>
      <c r="AV14" s="1095"/>
      <c r="AW14" s="1095"/>
      <c r="AX14" s="1095"/>
      <c r="AY14" s="1096"/>
      <c r="AZ14" s="214"/>
      <c r="BA14" s="214"/>
      <c r="BB14" s="214"/>
      <c r="BC14" s="214"/>
      <c r="BD14" s="214"/>
      <c r="BE14" s="215"/>
      <c r="BF14" s="215"/>
      <c r="BG14" s="215"/>
      <c r="BH14" s="215"/>
      <c r="BI14" s="215"/>
      <c r="BJ14" s="215"/>
      <c r="BK14" s="215"/>
      <c r="BL14" s="215"/>
      <c r="BM14" s="215"/>
      <c r="BN14" s="215"/>
      <c r="BO14" s="215"/>
      <c r="BP14" s="215"/>
      <c r="BQ14" s="221">
        <v>8</v>
      </c>
      <c r="BR14" s="222"/>
      <c r="BS14" s="1005"/>
      <c r="BT14" s="1006"/>
      <c r="BU14" s="1006"/>
      <c r="BV14" s="1006"/>
      <c r="BW14" s="1006"/>
      <c r="BX14" s="1006"/>
      <c r="BY14" s="1006"/>
      <c r="BZ14" s="1006"/>
      <c r="CA14" s="1006"/>
      <c r="CB14" s="1006"/>
      <c r="CC14" s="1006"/>
      <c r="CD14" s="1006"/>
      <c r="CE14" s="1006"/>
      <c r="CF14" s="1006"/>
      <c r="CG14" s="1027"/>
      <c r="CH14" s="1002"/>
      <c r="CI14" s="1003"/>
      <c r="CJ14" s="1003"/>
      <c r="CK14" s="1003"/>
      <c r="CL14" s="1004"/>
      <c r="CM14" s="1002"/>
      <c r="CN14" s="1003"/>
      <c r="CO14" s="1003"/>
      <c r="CP14" s="1003"/>
      <c r="CQ14" s="1004"/>
      <c r="CR14" s="1002"/>
      <c r="CS14" s="1003"/>
      <c r="CT14" s="1003"/>
      <c r="CU14" s="1003"/>
      <c r="CV14" s="1004"/>
      <c r="CW14" s="1002"/>
      <c r="CX14" s="1003"/>
      <c r="CY14" s="1003"/>
      <c r="CZ14" s="1003"/>
      <c r="DA14" s="1004"/>
      <c r="DB14" s="1002"/>
      <c r="DC14" s="1003"/>
      <c r="DD14" s="1003"/>
      <c r="DE14" s="1003"/>
      <c r="DF14" s="1004"/>
      <c r="DG14" s="1002"/>
      <c r="DH14" s="1003"/>
      <c r="DI14" s="1003"/>
      <c r="DJ14" s="1003"/>
      <c r="DK14" s="1004"/>
      <c r="DL14" s="1002"/>
      <c r="DM14" s="1003"/>
      <c r="DN14" s="1003"/>
      <c r="DO14" s="1003"/>
      <c r="DP14" s="1004"/>
      <c r="DQ14" s="1002"/>
      <c r="DR14" s="1003"/>
      <c r="DS14" s="1003"/>
      <c r="DT14" s="1003"/>
      <c r="DU14" s="1004"/>
      <c r="DV14" s="1005"/>
      <c r="DW14" s="1006"/>
      <c r="DX14" s="1006"/>
      <c r="DY14" s="1006"/>
      <c r="DZ14" s="1007"/>
      <c r="EA14" s="217"/>
    </row>
    <row r="15" spans="1:131" s="218" customFormat="1" ht="26.25" customHeight="1" x14ac:dyDescent="0.2">
      <c r="A15" s="221">
        <v>9</v>
      </c>
      <c r="B15" s="1043"/>
      <c r="C15" s="1044"/>
      <c r="D15" s="1044"/>
      <c r="E15" s="1044"/>
      <c r="F15" s="1044"/>
      <c r="G15" s="1044"/>
      <c r="H15" s="1044"/>
      <c r="I15" s="1044"/>
      <c r="J15" s="1044"/>
      <c r="K15" s="1044"/>
      <c r="L15" s="1044"/>
      <c r="M15" s="1044"/>
      <c r="N15" s="1044"/>
      <c r="O15" s="1044"/>
      <c r="P15" s="1045"/>
      <c r="Q15" s="1051"/>
      <c r="R15" s="1052"/>
      <c r="S15" s="1052"/>
      <c r="T15" s="1052"/>
      <c r="U15" s="1052"/>
      <c r="V15" s="1052"/>
      <c r="W15" s="1052"/>
      <c r="X15" s="1052"/>
      <c r="Y15" s="1052"/>
      <c r="Z15" s="1052"/>
      <c r="AA15" s="1052"/>
      <c r="AB15" s="1052"/>
      <c r="AC15" s="1052"/>
      <c r="AD15" s="1052"/>
      <c r="AE15" s="1053"/>
      <c r="AF15" s="1048"/>
      <c r="AG15" s="1049"/>
      <c r="AH15" s="1049"/>
      <c r="AI15" s="1049"/>
      <c r="AJ15" s="1050"/>
      <c r="AK15" s="1093"/>
      <c r="AL15" s="1094"/>
      <c r="AM15" s="1094"/>
      <c r="AN15" s="1094"/>
      <c r="AO15" s="1094"/>
      <c r="AP15" s="1094"/>
      <c r="AQ15" s="1094"/>
      <c r="AR15" s="1094"/>
      <c r="AS15" s="1094"/>
      <c r="AT15" s="1094"/>
      <c r="AU15" s="1095"/>
      <c r="AV15" s="1095"/>
      <c r="AW15" s="1095"/>
      <c r="AX15" s="1095"/>
      <c r="AY15" s="1096"/>
      <c r="AZ15" s="214"/>
      <c r="BA15" s="214"/>
      <c r="BB15" s="214"/>
      <c r="BC15" s="214"/>
      <c r="BD15" s="214"/>
      <c r="BE15" s="215"/>
      <c r="BF15" s="215"/>
      <c r="BG15" s="215"/>
      <c r="BH15" s="215"/>
      <c r="BI15" s="215"/>
      <c r="BJ15" s="215"/>
      <c r="BK15" s="215"/>
      <c r="BL15" s="215"/>
      <c r="BM15" s="215"/>
      <c r="BN15" s="215"/>
      <c r="BO15" s="215"/>
      <c r="BP15" s="215"/>
      <c r="BQ15" s="221">
        <v>9</v>
      </c>
      <c r="BR15" s="222"/>
      <c r="BS15" s="1005"/>
      <c r="BT15" s="1006"/>
      <c r="BU15" s="1006"/>
      <c r="BV15" s="1006"/>
      <c r="BW15" s="1006"/>
      <c r="BX15" s="1006"/>
      <c r="BY15" s="1006"/>
      <c r="BZ15" s="1006"/>
      <c r="CA15" s="1006"/>
      <c r="CB15" s="1006"/>
      <c r="CC15" s="1006"/>
      <c r="CD15" s="1006"/>
      <c r="CE15" s="1006"/>
      <c r="CF15" s="1006"/>
      <c r="CG15" s="1027"/>
      <c r="CH15" s="1002"/>
      <c r="CI15" s="1003"/>
      <c r="CJ15" s="1003"/>
      <c r="CK15" s="1003"/>
      <c r="CL15" s="1004"/>
      <c r="CM15" s="1002"/>
      <c r="CN15" s="1003"/>
      <c r="CO15" s="1003"/>
      <c r="CP15" s="1003"/>
      <c r="CQ15" s="1004"/>
      <c r="CR15" s="1002"/>
      <c r="CS15" s="1003"/>
      <c r="CT15" s="1003"/>
      <c r="CU15" s="1003"/>
      <c r="CV15" s="1004"/>
      <c r="CW15" s="1002"/>
      <c r="CX15" s="1003"/>
      <c r="CY15" s="1003"/>
      <c r="CZ15" s="1003"/>
      <c r="DA15" s="1004"/>
      <c r="DB15" s="1002"/>
      <c r="DC15" s="1003"/>
      <c r="DD15" s="1003"/>
      <c r="DE15" s="1003"/>
      <c r="DF15" s="1004"/>
      <c r="DG15" s="1002"/>
      <c r="DH15" s="1003"/>
      <c r="DI15" s="1003"/>
      <c r="DJ15" s="1003"/>
      <c r="DK15" s="1004"/>
      <c r="DL15" s="1002"/>
      <c r="DM15" s="1003"/>
      <c r="DN15" s="1003"/>
      <c r="DO15" s="1003"/>
      <c r="DP15" s="1004"/>
      <c r="DQ15" s="1002"/>
      <c r="DR15" s="1003"/>
      <c r="DS15" s="1003"/>
      <c r="DT15" s="1003"/>
      <c r="DU15" s="1004"/>
      <c r="DV15" s="1005"/>
      <c r="DW15" s="1006"/>
      <c r="DX15" s="1006"/>
      <c r="DY15" s="1006"/>
      <c r="DZ15" s="1007"/>
      <c r="EA15" s="217"/>
    </row>
    <row r="16" spans="1:131" s="218" customFormat="1" ht="26.25" customHeight="1" x14ac:dyDescent="0.2">
      <c r="A16" s="221">
        <v>10</v>
      </c>
      <c r="B16" s="1043"/>
      <c r="C16" s="1044"/>
      <c r="D16" s="1044"/>
      <c r="E16" s="1044"/>
      <c r="F16" s="1044"/>
      <c r="G16" s="1044"/>
      <c r="H16" s="1044"/>
      <c r="I16" s="1044"/>
      <c r="J16" s="1044"/>
      <c r="K16" s="1044"/>
      <c r="L16" s="1044"/>
      <c r="M16" s="1044"/>
      <c r="N16" s="1044"/>
      <c r="O16" s="1044"/>
      <c r="P16" s="1045"/>
      <c r="Q16" s="1051"/>
      <c r="R16" s="1052"/>
      <c r="S16" s="1052"/>
      <c r="T16" s="1052"/>
      <c r="U16" s="1052"/>
      <c r="V16" s="1052"/>
      <c r="W16" s="1052"/>
      <c r="X16" s="1052"/>
      <c r="Y16" s="1052"/>
      <c r="Z16" s="1052"/>
      <c r="AA16" s="1052"/>
      <c r="AB16" s="1052"/>
      <c r="AC16" s="1052"/>
      <c r="AD16" s="1052"/>
      <c r="AE16" s="1053"/>
      <c r="AF16" s="1048"/>
      <c r="AG16" s="1049"/>
      <c r="AH16" s="1049"/>
      <c r="AI16" s="1049"/>
      <c r="AJ16" s="1050"/>
      <c r="AK16" s="1093"/>
      <c r="AL16" s="1094"/>
      <c r="AM16" s="1094"/>
      <c r="AN16" s="1094"/>
      <c r="AO16" s="1094"/>
      <c r="AP16" s="1094"/>
      <c r="AQ16" s="1094"/>
      <c r="AR16" s="1094"/>
      <c r="AS16" s="1094"/>
      <c r="AT16" s="1094"/>
      <c r="AU16" s="1095"/>
      <c r="AV16" s="1095"/>
      <c r="AW16" s="1095"/>
      <c r="AX16" s="1095"/>
      <c r="AY16" s="1096"/>
      <c r="AZ16" s="214"/>
      <c r="BA16" s="214"/>
      <c r="BB16" s="214"/>
      <c r="BC16" s="214"/>
      <c r="BD16" s="214"/>
      <c r="BE16" s="215"/>
      <c r="BF16" s="215"/>
      <c r="BG16" s="215"/>
      <c r="BH16" s="215"/>
      <c r="BI16" s="215"/>
      <c r="BJ16" s="215"/>
      <c r="BK16" s="215"/>
      <c r="BL16" s="215"/>
      <c r="BM16" s="215"/>
      <c r="BN16" s="215"/>
      <c r="BO16" s="215"/>
      <c r="BP16" s="215"/>
      <c r="BQ16" s="221">
        <v>10</v>
      </c>
      <c r="BR16" s="222"/>
      <c r="BS16" s="1005"/>
      <c r="BT16" s="1006"/>
      <c r="BU16" s="1006"/>
      <c r="BV16" s="1006"/>
      <c r="BW16" s="1006"/>
      <c r="BX16" s="1006"/>
      <c r="BY16" s="1006"/>
      <c r="BZ16" s="1006"/>
      <c r="CA16" s="1006"/>
      <c r="CB16" s="1006"/>
      <c r="CC16" s="1006"/>
      <c r="CD16" s="1006"/>
      <c r="CE16" s="1006"/>
      <c r="CF16" s="1006"/>
      <c r="CG16" s="1027"/>
      <c r="CH16" s="1002"/>
      <c r="CI16" s="1003"/>
      <c r="CJ16" s="1003"/>
      <c r="CK16" s="1003"/>
      <c r="CL16" s="1004"/>
      <c r="CM16" s="1002"/>
      <c r="CN16" s="1003"/>
      <c r="CO16" s="1003"/>
      <c r="CP16" s="1003"/>
      <c r="CQ16" s="1004"/>
      <c r="CR16" s="1002"/>
      <c r="CS16" s="1003"/>
      <c r="CT16" s="1003"/>
      <c r="CU16" s="1003"/>
      <c r="CV16" s="1004"/>
      <c r="CW16" s="1002"/>
      <c r="CX16" s="1003"/>
      <c r="CY16" s="1003"/>
      <c r="CZ16" s="1003"/>
      <c r="DA16" s="1004"/>
      <c r="DB16" s="1002"/>
      <c r="DC16" s="1003"/>
      <c r="DD16" s="1003"/>
      <c r="DE16" s="1003"/>
      <c r="DF16" s="1004"/>
      <c r="DG16" s="1002"/>
      <c r="DH16" s="1003"/>
      <c r="DI16" s="1003"/>
      <c r="DJ16" s="1003"/>
      <c r="DK16" s="1004"/>
      <c r="DL16" s="1002"/>
      <c r="DM16" s="1003"/>
      <c r="DN16" s="1003"/>
      <c r="DO16" s="1003"/>
      <c r="DP16" s="1004"/>
      <c r="DQ16" s="1002"/>
      <c r="DR16" s="1003"/>
      <c r="DS16" s="1003"/>
      <c r="DT16" s="1003"/>
      <c r="DU16" s="1004"/>
      <c r="DV16" s="1005"/>
      <c r="DW16" s="1006"/>
      <c r="DX16" s="1006"/>
      <c r="DY16" s="1006"/>
      <c r="DZ16" s="1007"/>
      <c r="EA16" s="217"/>
    </row>
    <row r="17" spans="1:131" s="218" customFormat="1" ht="26.25" customHeight="1" x14ac:dyDescent="0.2">
      <c r="A17" s="221">
        <v>11</v>
      </c>
      <c r="B17" s="1043"/>
      <c r="C17" s="1044"/>
      <c r="D17" s="1044"/>
      <c r="E17" s="1044"/>
      <c r="F17" s="1044"/>
      <c r="G17" s="1044"/>
      <c r="H17" s="1044"/>
      <c r="I17" s="1044"/>
      <c r="J17" s="1044"/>
      <c r="K17" s="1044"/>
      <c r="L17" s="1044"/>
      <c r="M17" s="1044"/>
      <c r="N17" s="1044"/>
      <c r="O17" s="1044"/>
      <c r="P17" s="1045"/>
      <c r="Q17" s="1051"/>
      <c r="R17" s="1052"/>
      <c r="S17" s="1052"/>
      <c r="T17" s="1052"/>
      <c r="U17" s="1052"/>
      <c r="V17" s="1052"/>
      <c r="W17" s="1052"/>
      <c r="X17" s="1052"/>
      <c r="Y17" s="1052"/>
      <c r="Z17" s="1052"/>
      <c r="AA17" s="1052"/>
      <c r="AB17" s="1052"/>
      <c r="AC17" s="1052"/>
      <c r="AD17" s="1052"/>
      <c r="AE17" s="1053"/>
      <c r="AF17" s="1048"/>
      <c r="AG17" s="1049"/>
      <c r="AH17" s="1049"/>
      <c r="AI17" s="1049"/>
      <c r="AJ17" s="1050"/>
      <c r="AK17" s="1093"/>
      <c r="AL17" s="1094"/>
      <c r="AM17" s="1094"/>
      <c r="AN17" s="1094"/>
      <c r="AO17" s="1094"/>
      <c r="AP17" s="1094"/>
      <c r="AQ17" s="1094"/>
      <c r="AR17" s="1094"/>
      <c r="AS17" s="1094"/>
      <c r="AT17" s="1094"/>
      <c r="AU17" s="1095"/>
      <c r="AV17" s="1095"/>
      <c r="AW17" s="1095"/>
      <c r="AX17" s="1095"/>
      <c r="AY17" s="1096"/>
      <c r="AZ17" s="214"/>
      <c r="BA17" s="214"/>
      <c r="BB17" s="214"/>
      <c r="BC17" s="214"/>
      <c r="BD17" s="214"/>
      <c r="BE17" s="215"/>
      <c r="BF17" s="215"/>
      <c r="BG17" s="215"/>
      <c r="BH17" s="215"/>
      <c r="BI17" s="215"/>
      <c r="BJ17" s="215"/>
      <c r="BK17" s="215"/>
      <c r="BL17" s="215"/>
      <c r="BM17" s="215"/>
      <c r="BN17" s="215"/>
      <c r="BO17" s="215"/>
      <c r="BP17" s="215"/>
      <c r="BQ17" s="221">
        <v>11</v>
      </c>
      <c r="BR17" s="222"/>
      <c r="BS17" s="1005"/>
      <c r="BT17" s="1006"/>
      <c r="BU17" s="1006"/>
      <c r="BV17" s="1006"/>
      <c r="BW17" s="1006"/>
      <c r="BX17" s="1006"/>
      <c r="BY17" s="1006"/>
      <c r="BZ17" s="1006"/>
      <c r="CA17" s="1006"/>
      <c r="CB17" s="1006"/>
      <c r="CC17" s="1006"/>
      <c r="CD17" s="1006"/>
      <c r="CE17" s="1006"/>
      <c r="CF17" s="1006"/>
      <c r="CG17" s="1027"/>
      <c r="CH17" s="1002"/>
      <c r="CI17" s="1003"/>
      <c r="CJ17" s="1003"/>
      <c r="CK17" s="1003"/>
      <c r="CL17" s="1004"/>
      <c r="CM17" s="1002"/>
      <c r="CN17" s="1003"/>
      <c r="CO17" s="1003"/>
      <c r="CP17" s="1003"/>
      <c r="CQ17" s="1004"/>
      <c r="CR17" s="1002"/>
      <c r="CS17" s="1003"/>
      <c r="CT17" s="1003"/>
      <c r="CU17" s="1003"/>
      <c r="CV17" s="1004"/>
      <c r="CW17" s="1002"/>
      <c r="CX17" s="1003"/>
      <c r="CY17" s="1003"/>
      <c r="CZ17" s="1003"/>
      <c r="DA17" s="1004"/>
      <c r="DB17" s="1002"/>
      <c r="DC17" s="1003"/>
      <c r="DD17" s="1003"/>
      <c r="DE17" s="1003"/>
      <c r="DF17" s="1004"/>
      <c r="DG17" s="1002"/>
      <c r="DH17" s="1003"/>
      <c r="DI17" s="1003"/>
      <c r="DJ17" s="1003"/>
      <c r="DK17" s="1004"/>
      <c r="DL17" s="1002"/>
      <c r="DM17" s="1003"/>
      <c r="DN17" s="1003"/>
      <c r="DO17" s="1003"/>
      <c r="DP17" s="1004"/>
      <c r="DQ17" s="1002"/>
      <c r="DR17" s="1003"/>
      <c r="DS17" s="1003"/>
      <c r="DT17" s="1003"/>
      <c r="DU17" s="1004"/>
      <c r="DV17" s="1005"/>
      <c r="DW17" s="1006"/>
      <c r="DX17" s="1006"/>
      <c r="DY17" s="1006"/>
      <c r="DZ17" s="1007"/>
      <c r="EA17" s="217"/>
    </row>
    <row r="18" spans="1:131" s="218" customFormat="1" ht="26.25" customHeight="1" x14ac:dyDescent="0.2">
      <c r="A18" s="221">
        <v>12</v>
      </c>
      <c r="B18" s="1043"/>
      <c r="C18" s="1044"/>
      <c r="D18" s="1044"/>
      <c r="E18" s="1044"/>
      <c r="F18" s="1044"/>
      <c r="G18" s="1044"/>
      <c r="H18" s="1044"/>
      <c r="I18" s="1044"/>
      <c r="J18" s="1044"/>
      <c r="K18" s="1044"/>
      <c r="L18" s="1044"/>
      <c r="M18" s="1044"/>
      <c r="N18" s="1044"/>
      <c r="O18" s="1044"/>
      <c r="P18" s="1045"/>
      <c r="Q18" s="1051"/>
      <c r="R18" s="1052"/>
      <c r="S18" s="1052"/>
      <c r="T18" s="1052"/>
      <c r="U18" s="1052"/>
      <c r="V18" s="1052"/>
      <c r="W18" s="1052"/>
      <c r="X18" s="1052"/>
      <c r="Y18" s="1052"/>
      <c r="Z18" s="1052"/>
      <c r="AA18" s="1052"/>
      <c r="AB18" s="1052"/>
      <c r="AC18" s="1052"/>
      <c r="AD18" s="1052"/>
      <c r="AE18" s="1053"/>
      <c r="AF18" s="1048"/>
      <c r="AG18" s="1049"/>
      <c r="AH18" s="1049"/>
      <c r="AI18" s="1049"/>
      <c r="AJ18" s="1050"/>
      <c r="AK18" s="1093"/>
      <c r="AL18" s="1094"/>
      <c r="AM18" s="1094"/>
      <c r="AN18" s="1094"/>
      <c r="AO18" s="1094"/>
      <c r="AP18" s="1094"/>
      <c r="AQ18" s="1094"/>
      <c r="AR18" s="1094"/>
      <c r="AS18" s="1094"/>
      <c r="AT18" s="1094"/>
      <c r="AU18" s="1095"/>
      <c r="AV18" s="1095"/>
      <c r="AW18" s="1095"/>
      <c r="AX18" s="1095"/>
      <c r="AY18" s="1096"/>
      <c r="AZ18" s="214"/>
      <c r="BA18" s="214"/>
      <c r="BB18" s="214"/>
      <c r="BC18" s="214"/>
      <c r="BD18" s="214"/>
      <c r="BE18" s="215"/>
      <c r="BF18" s="215"/>
      <c r="BG18" s="215"/>
      <c r="BH18" s="215"/>
      <c r="BI18" s="215"/>
      <c r="BJ18" s="215"/>
      <c r="BK18" s="215"/>
      <c r="BL18" s="215"/>
      <c r="BM18" s="215"/>
      <c r="BN18" s="215"/>
      <c r="BO18" s="215"/>
      <c r="BP18" s="215"/>
      <c r="BQ18" s="221">
        <v>12</v>
      </c>
      <c r="BR18" s="222"/>
      <c r="BS18" s="1005"/>
      <c r="BT18" s="1006"/>
      <c r="BU18" s="1006"/>
      <c r="BV18" s="1006"/>
      <c r="BW18" s="1006"/>
      <c r="BX18" s="1006"/>
      <c r="BY18" s="1006"/>
      <c r="BZ18" s="1006"/>
      <c r="CA18" s="1006"/>
      <c r="CB18" s="1006"/>
      <c r="CC18" s="1006"/>
      <c r="CD18" s="1006"/>
      <c r="CE18" s="1006"/>
      <c r="CF18" s="1006"/>
      <c r="CG18" s="1027"/>
      <c r="CH18" s="1002"/>
      <c r="CI18" s="1003"/>
      <c r="CJ18" s="1003"/>
      <c r="CK18" s="1003"/>
      <c r="CL18" s="1004"/>
      <c r="CM18" s="1002"/>
      <c r="CN18" s="1003"/>
      <c r="CO18" s="1003"/>
      <c r="CP18" s="1003"/>
      <c r="CQ18" s="1004"/>
      <c r="CR18" s="1002"/>
      <c r="CS18" s="1003"/>
      <c r="CT18" s="1003"/>
      <c r="CU18" s="1003"/>
      <c r="CV18" s="1004"/>
      <c r="CW18" s="1002"/>
      <c r="CX18" s="1003"/>
      <c r="CY18" s="1003"/>
      <c r="CZ18" s="1003"/>
      <c r="DA18" s="1004"/>
      <c r="DB18" s="1002"/>
      <c r="DC18" s="1003"/>
      <c r="DD18" s="1003"/>
      <c r="DE18" s="1003"/>
      <c r="DF18" s="1004"/>
      <c r="DG18" s="1002"/>
      <c r="DH18" s="1003"/>
      <c r="DI18" s="1003"/>
      <c r="DJ18" s="1003"/>
      <c r="DK18" s="1004"/>
      <c r="DL18" s="1002"/>
      <c r="DM18" s="1003"/>
      <c r="DN18" s="1003"/>
      <c r="DO18" s="1003"/>
      <c r="DP18" s="1004"/>
      <c r="DQ18" s="1002"/>
      <c r="DR18" s="1003"/>
      <c r="DS18" s="1003"/>
      <c r="DT18" s="1003"/>
      <c r="DU18" s="1004"/>
      <c r="DV18" s="1005"/>
      <c r="DW18" s="1006"/>
      <c r="DX18" s="1006"/>
      <c r="DY18" s="1006"/>
      <c r="DZ18" s="1007"/>
      <c r="EA18" s="217"/>
    </row>
    <row r="19" spans="1:131" s="218" customFormat="1" ht="26.25" customHeight="1" x14ac:dyDescent="0.2">
      <c r="A19" s="221">
        <v>13</v>
      </c>
      <c r="B19" s="1043"/>
      <c r="C19" s="1044"/>
      <c r="D19" s="1044"/>
      <c r="E19" s="1044"/>
      <c r="F19" s="1044"/>
      <c r="G19" s="1044"/>
      <c r="H19" s="1044"/>
      <c r="I19" s="1044"/>
      <c r="J19" s="1044"/>
      <c r="K19" s="1044"/>
      <c r="L19" s="1044"/>
      <c r="M19" s="1044"/>
      <c r="N19" s="1044"/>
      <c r="O19" s="1044"/>
      <c r="P19" s="1045"/>
      <c r="Q19" s="1051"/>
      <c r="R19" s="1052"/>
      <c r="S19" s="1052"/>
      <c r="T19" s="1052"/>
      <c r="U19" s="1052"/>
      <c r="V19" s="1052"/>
      <c r="W19" s="1052"/>
      <c r="X19" s="1052"/>
      <c r="Y19" s="1052"/>
      <c r="Z19" s="1052"/>
      <c r="AA19" s="1052"/>
      <c r="AB19" s="1052"/>
      <c r="AC19" s="1052"/>
      <c r="AD19" s="1052"/>
      <c r="AE19" s="1053"/>
      <c r="AF19" s="1048"/>
      <c r="AG19" s="1049"/>
      <c r="AH19" s="1049"/>
      <c r="AI19" s="1049"/>
      <c r="AJ19" s="1050"/>
      <c r="AK19" s="1093"/>
      <c r="AL19" s="1094"/>
      <c r="AM19" s="1094"/>
      <c r="AN19" s="1094"/>
      <c r="AO19" s="1094"/>
      <c r="AP19" s="1094"/>
      <c r="AQ19" s="1094"/>
      <c r="AR19" s="1094"/>
      <c r="AS19" s="1094"/>
      <c r="AT19" s="1094"/>
      <c r="AU19" s="1095"/>
      <c r="AV19" s="1095"/>
      <c r="AW19" s="1095"/>
      <c r="AX19" s="1095"/>
      <c r="AY19" s="1096"/>
      <c r="AZ19" s="214"/>
      <c r="BA19" s="214"/>
      <c r="BB19" s="214"/>
      <c r="BC19" s="214"/>
      <c r="BD19" s="214"/>
      <c r="BE19" s="215"/>
      <c r="BF19" s="215"/>
      <c r="BG19" s="215"/>
      <c r="BH19" s="215"/>
      <c r="BI19" s="215"/>
      <c r="BJ19" s="215"/>
      <c r="BK19" s="215"/>
      <c r="BL19" s="215"/>
      <c r="BM19" s="215"/>
      <c r="BN19" s="215"/>
      <c r="BO19" s="215"/>
      <c r="BP19" s="215"/>
      <c r="BQ19" s="221">
        <v>13</v>
      </c>
      <c r="BR19" s="222"/>
      <c r="BS19" s="1005"/>
      <c r="BT19" s="1006"/>
      <c r="BU19" s="1006"/>
      <c r="BV19" s="1006"/>
      <c r="BW19" s="1006"/>
      <c r="BX19" s="1006"/>
      <c r="BY19" s="1006"/>
      <c r="BZ19" s="1006"/>
      <c r="CA19" s="1006"/>
      <c r="CB19" s="1006"/>
      <c r="CC19" s="1006"/>
      <c r="CD19" s="1006"/>
      <c r="CE19" s="1006"/>
      <c r="CF19" s="1006"/>
      <c r="CG19" s="1027"/>
      <c r="CH19" s="1002"/>
      <c r="CI19" s="1003"/>
      <c r="CJ19" s="1003"/>
      <c r="CK19" s="1003"/>
      <c r="CL19" s="1004"/>
      <c r="CM19" s="1002"/>
      <c r="CN19" s="1003"/>
      <c r="CO19" s="1003"/>
      <c r="CP19" s="1003"/>
      <c r="CQ19" s="1004"/>
      <c r="CR19" s="1002"/>
      <c r="CS19" s="1003"/>
      <c r="CT19" s="1003"/>
      <c r="CU19" s="1003"/>
      <c r="CV19" s="1004"/>
      <c r="CW19" s="1002"/>
      <c r="CX19" s="1003"/>
      <c r="CY19" s="1003"/>
      <c r="CZ19" s="1003"/>
      <c r="DA19" s="1004"/>
      <c r="DB19" s="1002"/>
      <c r="DC19" s="1003"/>
      <c r="DD19" s="1003"/>
      <c r="DE19" s="1003"/>
      <c r="DF19" s="1004"/>
      <c r="DG19" s="1002"/>
      <c r="DH19" s="1003"/>
      <c r="DI19" s="1003"/>
      <c r="DJ19" s="1003"/>
      <c r="DK19" s="1004"/>
      <c r="DL19" s="1002"/>
      <c r="DM19" s="1003"/>
      <c r="DN19" s="1003"/>
      <c r="DO19" s="1003"/>
      <c r="DP19" s="1004"/>
      <c r="DQ19" s="1002"/>
      <c r="DR19" s="1003"/>
      <c r="DS19" s="1003"/>
      <c r="DT19" s="1003"/>
      <c r="DU19" s="1004"/>
      <c r="DV19" s="1005"/>
      <c r="DW19" s="1006"/>
      <c r="DX19" s="1006"/>
      <c r="DY19" s="1006"/>
      <c r="DZ19" s="1007"/>
      <c r="EA19" s="217"/>
    </row>
    <row r="20" spans="1:131" s="218" customFormat="1" ht="26.25" customHeight="1" x14ac:dyDescent="0.2">
      <c r="A20" s="221">
        <v>14</v>
      </c>
      <c r="B20" s="1043"/>
      <c r="C20" s="1044"/>
      <c r="D20" s="1044"/>
      <c r="E20" s="1044"/>
      <c r="F20" s="1044"/>
      <c r="G20" s="1044"/>
      <c r="H20" s="1044"/>
      <c r="I20" s="1044"/>
      <c r="J20" s="1044"/>
      <c r="K20" s="1044"/>
      <c r="L20" s="1044"/>
      <c r="M20" s="1044"/>
      <c r="N20" s="1044"/>
      <c r="O20" s="1044"/>
      <c r="P20" s="1045"/>
      <c r="Q20" s="1051"/>
      <c r="R20" s="1052"/>
      <c r="S20" s="1052"/>
      <c r="T20" s="1052"/>
      <c r="U20" s="1052"/>
      <c r="V20" s="1052"/>
      <c r="W20" s="1052"/>
      <c r="X20" s="1052"/>
      <c r="Y20" s="1052"/>
      <c r="Z20" s="1052"/>
      <c r="AA20" s="1052"/>
      <c r="AB20" s="1052"/>
      <c r="AC20" s="1052"/>
      <c r="AD20" s="1052"/>
      <c r="AE20" s="1053"/>
      <c r="AF20" s="1048"/>
      <c r="AG20" s="1049"/>
      <c r="AH20" s="1049"/>
      <c r="AI20" s="1049"/>
      <c r="AJ20" s="1050"/>
      <c r="AK20" s="1093"/>
      <c r="AL20" s="1094"/>
      <c r="AM20" s="1094"/>
      <c r="AN20" s="1094"/>
      <c r="AO20" s="1094"/>
      <c r="AP20" s="1094"/>
      <c r="AQ20" s="1094"/>
      <c r="AR20" s="1094"/>
      <c r="AS20" s="1094"/>
      <c r="AT20" s="1094"/>
      <c r="AU20" s="1095"/>
      <c r="AV20" s="1095"/>
      <c r="AW20" s="1095"/>
      <c r="AX20" s="1095"/>
      <c r="AY20" s="1096"/>
      <c r="AZ20" s="214"/>
      <c r="BA20" s="214"/>
      <c r="BB20" s="214"/>
      <c r="BC20" s="214"/>
      <c r="BD20" s="214"/>
      <c r="BE20" s="215"/>
      <c r="BF20" s="215"/>
      <c r="BG20" s="215"/>
      <c r="BH20" s="215"/>
      <c r="BI20" s="215"/>
      <c r="BJ20" s="215"/>
      <c r="BK20" s="215"/>
      <c r="BL20" s="215"/>
      <c r="BM20" s="215"/>
      <c r="BN20" s="215"/>
      <c r="BO20" s="215"/>
      <c r="BP20" s="215"/>
      <c r="BQ20" s="221">
        <v>14</v>
      </c>
      <c r="BR20" s="222"/>
      <c r="BS20" s="1005"/>
      <c r="BT20" s="1006"/>
      <c r="BU20" s="1006"/>
      <c r="BV20" s="1006"/>
      <c r="BW20" s="1006"/>
      <c r="BX20" s="1006"/>
      <c r="BY20" s="1006"/>
      <c r="BZ20" s="1006"/>
      <c r="CA20" s="1006"/>
      <c r="CB20" s="1006"/>
      <c r="CC20" s="1006"/>
      <c r="CD20" s="1006"/>
      <c r="CE20" s="1006"/>
      <c r="CF20" s="1006"/>
      <c r="CG20" s="1027"/>
      <c r="CH20" s="1002"/>
      <c r="CI20" s="1003"/>
      <c r="CJ20" s="1003"/>
      <c r="CK20" s="1003"/>
      <c r="CL20" s="1004"/>
      <c r="CM20" s="1002"/>
      <c r="CN20" s="1003"/>
      <c r="CO20" s="1003"/>
      <c r="CP20" s="1003"/>
      <c r="CQ20" s="1004"/>
      <c r="CR20" s="1002"/>
      <c r="CS20" s="1003"/>
      <c r="CT20" s="1003"/>
      <c r="CU20" s="1003"/>
      <c r="CV20" s="1004"/>
      <c r="CW20" s="1002"/>
      <c r="CX20" s="1003"/>
      <c r="CY20" s="1003"/>
      <c r="CZ20" s="1003"/>
      <c r="DA20" s="1004"/>
      <c r="DB20" s="1002"/>
      <c r="DC20" s="1003"/>
      <c r="DD20" s="1003"/>
      <c r="DE20" s="1003"/>
      <c r="DF20" s="1004"/>
      <c r="DG20" s="1002"/>
      <c r="DH20" s="1003"/>
      <c r="DI20" s="1003"/>
      <c r="DJ20" s="1003"/>
      <c r="DK20" s="1004"/>
      <c r="DL20" s="1002"/>
      <c r="DM20" s="1003"/>
      <c r="DN20" s="1003"/>
      <c r="DO20" s="1003"/>
      <c r="DP20" s="1004"/>
      <c r="DQ20" s="1002"/>
      <c r="DR20" s="1003"/>
      <c r="DS20" s="1003"/>
      <c r="DT20" s="1003"/>
      <c r="DU20" s="1004"/>
      <c r="DV20" s="1005"/>
      <c r="DW20" s="1006"/>
      <c r="DX20" s="1006"/>
      <c r="DY20" s="1006"/>
      <c r="DZ20" s="1007"/>
      <c r="EA20" s="217"/>
    </row>
    <row r="21" spans="1:131" s="218" customFormat="1" ht="26.25" customHeight="1" thickBot="1" x14ac:dyDescent="0.25">
      <c r="A21" s="221">
        <v>15</v>
      </c>
      <c r="B21" s="1043"/>
      <c r="C21" s="1044"/>
      <c r="D21" s="1044"/>
      <c r="E21" s="1044"/>
      <c r="F21" s="1044"/>
      <c r="G21" s="1044"/>
      <c r="H21" s="1044"/>
      <c r="I21" s="1044"/>
      <c r="J21" s="1044"/>
      <c r="K21" s="1044"/>
      <c r="L21" s="1044"/>
      <c r="M21" s="1044"/>
      <c r="N21" s="1044"/>
      <c r="O21" s="1044"/>
      <c r="P21" s="1045"/>
      <c r="Q21" s="1051"/>
      <c r="R21" s="1052"/>
      <c r="S21" s="1052"/>
      <c r="T21" s="1052"/>
      <c r="U21" s="1052"/>
      <c r="V21" s="1052"/>
      <c r="W21" s="1052"/>
      <c r="X21" s="1052"/>
      <c r="Y21" s="1052"/>
      <c r="Z21" s="1052"/>
      <c r="AA21" s="1052"/>
      <c r="AB21" s="1052"/>
      <c r="AC21" s="1052"/>
      <c r="AD21" s="1052"/>
      <c r="AE21" s="1053"/>
      <c r="AF21" s="1048"/>
      <c r="AG21" s="1049"/>
      <c r="AH21" s="1049"/>
      <c r="AI21" s="1049"/>
      <c r="AJ21" s="1050"/>
      <c r="AK21" s="1093"/>
      <c r="AL21" s="1094"/>
      <c r="AM21" s="1094"/>
      <c r="AN21" s="1094"/>
      <c r="AO21" s="1094"/>
      <c r="AP21" s="1094"/>
      <c r="AQ21" s="1094"/>
      <c r="AR21" s="1094"/>
      <c r="AS21" s="1094"/>
      <c r="AT21" s="1094"/>
      <c r="AU21" s="1095"/>
      <c r="AV21" s="1095"/>
      <c r="AW21" s="1095"/>
      <c r="AX21" s="1095"/>
      <c r="AY21" s="1096"/>
      <c r="AZ21" s="214"/>
      <c r="BA21" s="214"/>
      <c r="BB21" s="214"/>
      <c r="BC21" s="214"/>
      <c r="BD21" s="214"/>
      <c r="BE21" s="215"/>
      <c r="BF21" s="215"/>
      <c r="BG21" s="215"/>
      <c r="BH21" s="215"/>
      <c r="BI21" s="215"/>
      <c r="BJ21" s="215"/>
      <c r="BK21" s="215"/>
      <c r="BL21" s="215"/>
      <c r="BM21" s="215"/>
      <c r="BN21" s="215"/>
      <c r="BO21" s="215"/>
      <c r="BP21" s="215"/>
      <c r="BQ21" s="221">
        <v>15</v>
      </c>
      <c r="BR21" s="222"/>
      <c r="BS21" s="1005"/>
      <c r="BT21" s="1006"/>
      <c r="BU21" s="1006"/>
      <c r="BV21" s="1006"/>
      <c r="BW21" s="1006"/>
      <c r="BX21" s="1006"/>
      <c r="BY21" s="1006"/>
      <c r="BZ21" s="1006"/>
      <c r="CA21" s="1006"/>
      <c r="CB21" s="1006"/>
      <c r="CC21" s="1006"/>
      <c r="CD21" s="1006"/>
      <c r="CE21" s="1006"/>
      <c r="CF21" s="1006"/>
      <c r="CG21" s="1027"/>
      <c r="CH21" s="1002"/>
      <c r="CI21" s="1003"/>
      <c r="CJ21" s="1003"/>
      <c r="CK21" s="1003"/>
      <c r="CL21" s="1004"/>
      <c r="CM21" s="1002"/>
      <c r="CN21" s="1003"/>
      <c r="CO21" s="1003"/>
      <c r="CP21" s="1003"/>
      <c r="CQ21" s="1004"/>
      <c r="CR21" s="1002"/>
      <c r="CS21" s="1003"/>
      <c r="CT21" s="1003"/>
      <c r="CU21" s="1003"/>
      <c r="CV21" s="1004"/>
      <c r="CW21" s="1002"/>
      <c r="CX21" s="1003"/>
      <c r="CY21" s="1003"/>
      <c r="CZ21" s="1003"/>
      <c r="DA21" s="1004"/>
      <c r="DB21" s="1002"/>
      <c r="DC21" s="1003"/>
      <c r="DD21" s="1003"/>
      <c r="DE21" s="1003"/>
      <c r="DF21" s="1004"/>
      <c r="DG21" s="1002"/>
      <c r="DH21" s="1003"/>
      <c r="DI21" s="1003"/>
      <c r="DJ21" s="1003"/>
      <c r="DK21" s="1004"/>
      <c r="DL21" s="1002"/>
      <c r="DM21" s="1003"/>
      <c r="DN21" s="1003"/>
      <c r="DO21" s="1003"/>
      <c r="DP21" s="1004"/>
      <c r="DQ21" s="1002"/>
      <c r="DR21" s="1003"/>
      <c r="DS21" s="1003"/>
      <c r="DT21" s="1003"/>
      <c r="DU21" s="1004"/>
      <c r="DV21" s="1005"/>
      <c r="DW21" s="1006"/>
      <c r="DX21" s="1006"/>
      <c r="DY21" s="1006"/>
      <c r="DZ21" s="1007"/>
      <c r="EA21" s="217"/>
    </row>
    <row r="22" spans="1:131" s="218" customFormat="1" ht="26.25" customHeight="1" x14ac:dyDescent="0.2">
      <c r="A22" s="221">
        <v>16</v>
      </c>
      <c r="B22" s="1043"/>
      <c r="C22" s="1044"/>
      <c r="D22" s="1044"/>
      <c r="E22" s="1044"/>
      <c r="F22" s="1044"/>
      <c r="G22" s="1044"/>
      <c r="H22" s="1044"/>
      <c r="I22" s="1044"/>
      <c r="J22" s="1044"/>
      <c r="K22" s="1044"/>
      <c r="L22" s="1044"/>
      <c r="M22" s="1044"/>
      <c r="N22" s="1044"/>
      <c r="O22" s="1044"/>
      <c r="P22" s="1045"/>
      <c r="Q22" s="1086"/>
      <c r="R22" s="1087"/>
      <c r="S22" s="1087"/>
      <c r="T22" s="1087"/>
      <c r="U22" s="1087"/>
      <c r="V22" s="1087"/>
      <c r="W22" s="1087"/>
      <c r="X22" s="1087"/>
      <c r="Y22" s="1087"/>
      <c r="Z22" s="1087"/>
      <c r="AA22" s="1087"/>
      <c r="AB22" s="1087"/>
      <c r="AC22" s="1087"/>
      <c r="AD22" s="1087"/>
      <c r="AE22" s="1088"/>
      <c r="AF22" s="1048"/>
      <c r="AG22" s="1049"/>
      <c r="AH22" s="1049"/>
      <c r="AI22" s="1049"/>
      <c r="AJ22" s="1050"/>
      <c r="AK22" s="1089"/>
      <c r="AL22" s="1090"/>
      <c r="AM22" s="1090"/>
      <c r="AN22" s="1090"/>
      <c r="AO22" s="1090"/>
      <c r="AP22" s="1090"/>
      <c r="AQ22" s="1090"/>
      <c r="AR22" s="1090"/>
      <c r="AS22" s="1090"/>
      <c r="AT22" s="1090"/>
      <c r="AU22" s="1091"/>
      <c r="AV22" s="1091"/>
      <c r="AW22" s="1091"/>
      <c r="AX22" s="1091"/>
      <c r="AY22" s="1092"/>
      <c r="AZ22" s="1041" t="s">
        <v>376</v>
      </c>
      <c r="BA22" s="1041"/>
      <c r="BB22" s="1041"/>
      <c r="BC22" s="1041"/>
      <c r="BD22" s="1042"/>
      <c r="BE22" s="215"/>
      <c r="BF22" s="215"/>
      <c r="BG22" s="215"/>
      <c r="BH22" s="215"/>
      <c r="BI22" s="215"/>
      <c r="BJ22" s="215"/>
      <c r="BK22" s="215"/>
      <c r="BL22" s="215"/>
      <c r="BM22" s="215"/>
      <c r="BN22" s="215"/>
      <c r="BO22" s="215"/>
      <c r="BP22" s="215"/>
      <c r="BQ22" s="221">
        <v>16</v>
      </c>
      <c r="BR22" s="222"/>
      <c r="BS22" s="1005"/>
      <c r="BT22" s="1006"/>
      <c r="BU22" s="1006"/>
      <c r="BV22" s="1006"/>
      <c r="BW22" s="1006"/>
      <c r="BX22" s="1006"/>
      <c r="BY22" s="1006"/>
      <c r="BZ22" s="1006"/>
      <c r="CA22" s="1006"/>
      <c r="CB22" s="1006"/>
      <c r="CC22" s="1006"/>
      <c r="CD22" s="1006"/>
      <c r="CE22" s="1006"/>
      <c r="CF22" s="1006"/>
      <c r="CG22" s="1027"/>
      <c r="CH22" s="1002"/>
      <c r="CI22" s="1003"/>
      <c r="CJ22" s="1003"/>
      <c r="CK22" s="1003"/>
      <c r="CL22" s="1004"/>
      <c r="CM22" s="1002"/>
      <c r="CN22" s="1003"/>
      <c r="CO22" s="1003"/>
      <c r="CP22" s="1003"/>
      <c r="CQ22" s="1004"/>
      <c r="CR22" s="1002"/>
      <c r="CS22" s="1003"/>
      <c r="CT22" s="1003"/>
      <c r="CU22" s="1003"/>
      <c r="CV22" s="1004"/>
      <c r="CW22" s="1002"/>
      <c r="CX22" s="1003"/>
      <c r="CY22" s="1003"/>
      <c r="CZ22" s="1003"/>
      <c r="DA22" s="1004"/>
      <c r="DB22" s="1002"/>
      <c r="DC22" s="1003"/>
      <c r="DD22" s="1003"/>
      <c r="DE22" s="1003"/>
      <c r="DF22" s="1004"/>
      <c r="DG22" s="1002"/>
      <c r="DH22" s="1003"/>
      <c r="DI22" s="1003"/>
      <c r="DJ22" s="1003"/>
      <c r="DK22" s="1004"/>
      <c r="DL22" s="1002"/>
      <c r="DM22" s="1003"/>
      <c r="DN22" s="1003"/>
      <c r="DO22" s="1003"/>
      <c r="DP22" s="1004"/>
      <c r="DQ22" s="1002"/>
      <c r="DR22" s="1003"/>
      <c r="DS22" s="1003"/>
      <c r="DT22" s="1003"/>
      <c r="DU22" s="1004"/>
      <c r="DV22" s="1005"/>
      <c r="DW22" s="1006"/>
      <c r="DX22" s="1006"/>
      <c r="DY22" s="1006"/>
      <c r="DZ22" s="1007"/>
      <c r="EA22" s="217"/>
    </row>
    <row r="23" spans="1:131" s="218" customFormat="1" ht="26.25" customHeight="1" thickBot="1" x14ac:dyDescent="0.25">
      <c r="A23" s="223" t="s">
        <v>377</v>
      </c>
      <c r="B23" s="950" t="s">
        <v>378</v>
      </c>
      <c r="C23" s="951"/>
      <c r="D23" s="951"/>
      <c r="E23" s="951"/>
      <c r="F23" s="951"/>
      <c r="G23" s="951"/>
      <c r="H23" s="951"/>
      <c r="I23" s="951"/>
      <c r="J23" s="951"/>
      <c r="K23" s="951"/>
      <c r="L23" s="951"/>
      <c r="M23" s="951"/>
      <c r="N23" s="951"/>
      <c r="O23" s="951"/>
      <c r="P23" s="961"/>
      <c r="Q23" s="1080"/>
      <c r="R23" s="1074"/>
      <c r="S23" s="1074"/>
      <c r="T23" s="1074"/>
      <c r="U23" s="1074"/>
      <c r="V23" s="1074"/>
      <c r="W23" s="1074"/>
      <c r="X23" s="1074"/>
      <c r="Y23" s="1074"/>
      <c r="Z23" s="1074"/>
      <c r="AA23" s="1074"/>
      <c r="AB23" s="1074"/>
      <c r="AC23" s="1074"/>
      <c r="AD23" s="1074"/>
      <c r="AE23" s="1081"/>
      <c r="AF23" s="1082">
        <v>95</v>
      </c>
      <c r="AG23" s="1074"/>
      <c r="AH23" s="1074"/>
      <c r="AI23" s="1074"/>
      <c r="AJ23" s="1083"/>
      <c r="AK23" s="1084"/>
      <c r="AL23" s="1085"/>
      <c r="AM23" s="1085"/>
      <c r="AN23" s="1085"/>
      <c r="AO23" s="1085"/>
      <c r="AP23" s="1074"/>
      <c r="AQ23" s="1074"/>
      <c r="AR23" s="1074"/>
      <c r="AS23" s="1074"/>
      <c r="AT23" s="1074"/>
      <c r="AU23" s="1075"/>
      <c r="AV23" s="1075"/>
      <c r="AW23" s="1075"/>
      <c r="AX23" s="1075"/>
      <c r="AY23" s="1076"/>
      <c r="AZ23" s="1077" t="s">
        <v>121</v>
      </c>
      <c r="BA23" s="1078"/>
      <c r="BB23" s="1078"/>
      <c r="BC23" s="1078"/>
      <c r="BD23" s="1079"/>
      <c r="BE23" s="215"/>
      <c r="BF23" s="215"/>
      <c r="BG23" s="215"/>
      <c r="BH23" s="215"/>
      <c r="BI23" s="215"/>
      <c r="BJ23" s="215"/>
      <c r="BK23" s="215"/>
      <c r="BL23" s="215"/>
      <c r="BM23" s="215"/>
      <c r="BN23" s="215"/>
      <c r="BO23" s="215"/>
      <c r="BP23" s="215"/>
      <c r="BQ23" s="221">
        <v>17</v>
      </c>
      <c r="BR23" s="222"/>
      <c r="BS23" s="1005"/>
      <c r="BT23" s="1006"/>
      <c r="BU23" s="1006"/>
      <c r="BV23" s="1006"/>
      <c r="BW23" s="1006"/>
      <c r="BX23" s="1006"/>
      <c r="BY23" s="1006"/>
      <c r="BZ23" s="1006"/>
      <c r="CA23" s="1006"/>
      <c r="CB23" s="1006"/>
      <c r="CC23" s="1006"/>
      <c r="CD23" s="1006"/>
      <c r="CE23" s="1006"/>
      <c r="CF23" s="1006"/>
      <c r="CG23" s="1027"/>
      <c r="CH23" s="1002"/>
      <c r="CI23" s="1003"/>
      <c r="CJ23" s="1003"/>
      <c r="CK23" s="1003"/>
      <c r="CL23" s="1004"/>
      <c r="CM23" s="1002"/>
      <c r="CN23" s="1003"/>
      <c r="CO23" s="1003"/>
      <c r="CP23" s="1003"/>
      <c r="CQ23" s="1004"/>
      <c r="CR23" s="1002"/>
      <c r="CS23" s="1003"/>
      <c r="CT23" s="1003"/>
      <c r="CU23" s="1003"/>
      <c r="CV23" s="1004"/>
      <c r="CW23" s="1002"/>
      <c r="CX23" s="1003"/>
      <c r="CY23" s="1003"/>
      <c r="CZ23" s="1003"/>
      <c r="DA23" s="1004"/>
      <c r="DB23" s="1002"/>
      <c r="DC23" s="1003"/>
      <c r="DD23" s="1003"/>
      <c r="DE23" s="1003"/>
      <c r="DF23" s="1004"/>
      <c r="DG23" s="1002"/>
      <c r="DH23" s="1003"/>
      <c r="DI23" s="1003"/>
      <c r="DJ23" s="1003"/>
      <c r="DK23" s="1004"/>
      <c r="DL23" s="1002"/>
      <c r="DM23" s="1003"/>
      <c r="DN23" s="1003"/>
      <c r="DO23" s="1003"/>
      <c r="DP23" s="1004"/>
      <c r="DQ23" s="1002"/>
      <c r="DR23" s="1003"/>
      <c r="DS23" s="1003"/>
      <c r="DT23" s="1003"/>
      <c r="DU23" s="1004"/>
      <c r="DV23" s="1005"/>
      <c r="DW23" s="1006"/>
      <c r="DX23" s="1006"/>
      <c r="DY23" s="1006"/>
      <c r="DZ23" s="1007"/>
      <c r="EA23" s="217"/>
    </row>
    <row r="24" spans="1:131" s="218" customFormat="1" ht="26.25" customHeight="1" x14ac:dyDescent="0.2">
      <c r="A24" s="1073" t="s">
        <v>379</v>
      </c>
      <c r="B24" s="1073"/>
      <c r="C24" s="1073"/>
      <c r="D24" s="1073"/>
      <c r="E24" s="1073"/>
      <c r="F24" s="1073"/>
      <c r="G24" s="1073"/>
      <c r="H24" s="1073"/>
      <c r="I24" s="1073"/>
      <c r="J24" s="1073"/>
      <c r="K24" s="1073"/>
      <c r="L24" s="1073"/>
      <c r="M24" s="1073"/>
      <c r="N24" s="1073"/>
      <c r="O24" s="1073"/>
      <c r="P24" s="1073"/>
      <c r="Q24" s="1073"/>
      <c r="R24" s="1073"/>
      <c r="S24" s="1073"/>
      <c r="T24" s="1073"/>
      <c r="U24" s="1073"/>
      <c r="V24" s="1073"/>
      <c r="W24" s="1073"/>
      <c r="X24" s="1073"/>
      <c r="Y24" s="1073"/>
      <c r="Z24" s="1073"/>
      <c r="AA24" s="1073"/>
      <c r="AB24" s="1073"/>
      <c r="AC24" s="1073"/>
      <c r="AD24" s="1073"/>
      <c r="AE24" s="1073"/>
      <c r="AF24" s="1073"/>
      <c r="AG24" s="1073"/>
      <c r="AH24" s="1073"/>
      <c r="AI24" s="1073"/>
      <c r="AJ24" s="1073"/>
      <c r="AK24" s="1073"/>
      <c r="AL24" s="1073"/>
      <c r="AM24" s="1073"/>
      <c r="AN24" s="1073"/>
      <c r="AO24" s="1073"/>
      <c r="AP24" s="1073"/>
      <c r="AQ24" s="1073"/>
      <c r="AR24" s="1073"/>
      <c r="AS24" s="1073"/>
      <c r="AT24" s="1073"/>
      <c r="AU24" s="1073"/>
      <c r="AV24" s="1073"/>
      <c r="AW24" s="1073"/>
      <c r="AX24" s="1073"/>
      <c r="AY24" s="1073"/>
      <c r="AZ24" s="214"/>
      <c r="BA24" s="214"/>
      <c r="BB24" s="214"/>
      <c r="BC24" s="214"/>
      <c r="BD24" s="214"/>
      <c r="BE24" s="215"/>
      <c r="BF24" s="215"/>
      <c r="BG24" s="215"/>
      <c r="BH24" s="215"/>
      <c r="BI24" s="215"/>
      <c r="BJ24" s="215"/>
      <c r="BK24" s="215"/>
      <c r="BL24" s="215"/>
      <c r="BM24" s="215"/>
      <c r="BN24" s="215"/>
      <c r="BO24" s="215"/>
      <c r="BP24" s="215"/>
      <c r="BQ24" s="221">
        <v>18</v>
      </c>
      <c r="BR24" s="222"/>
      <c r="BS24" s="1005"/>
      <c r="BT24" s="1006"/>
      <c r="BU24" s="1006"/>
      <c r="BV24" s="1006"/>
      <c r="BW24" s="1006"/>
      <c r="BX24" s="1006"/>
      <c r="BY24" s="1006"/>
      <c r="BZ24" s="1006"/>
      <c r="CA24" s="1006"/>
      <c r="CB24" s="1006"/>
      <c r="CC24" s="1006"/>
      <c r="CD24" s="1006"/>
      <c r="CE24" s="1006"/>
      <c r="CF24" s="1006"/>
      <c r="CG24" s="1027"/>
      <c r="CH24" s="1002"/>
      <c r="CI24" s="1003"/>
      <c r="CJ24" s="1003"/>
      <c r="CK24" s="1003"/>
      <c r="CL24" s="1004"/>
      <c r="CM24" s="1002"/>
      <c r="CN24" s="1003"/>
      <c r="CO24" s="1003"/>
      <c r="CP24" s="1003"/>
      <c r="CQ24" s="1004"/>
      <c r="CR24" s="1002"/>
      <c r="CS24" s="1003"/>
      <c r="CT24" s="1003"/>
      <c r="CU24" s="1003"/>
      <c r="CV24" s="1004"/>
      <c r="CW24" s="1002"/>
      <c r="CX24" s="1003"/>
      <c r="CY24" s="1003"/>
      <c r="CZ24" s="1003"/>
      <c r="DA24" s="1004"/>
      <c r="DB24" s="1002"/>
      <c r="DC24" s="1003"/>
      <c r="DD24" s="1003"/>
      <c r="DE24" s="1003"/>
      <c r="DF24" s="1004"/>
      <c r="DG24" s="1002"/>
      <c r="DH24" s="1003"/>
      <c r="DI24" s="1003"/>
      <c r="DJ24" s="1003"/>
      <c r="DK24" s="1004"/>
      <c r="DL24" s="1002"/>
      <c r="DM24" s="1003"/>
      <c r="DN24" s="1003"/>
      <c r="DO24" s="1003"/>
      <c r="DP24" s="1004"/>
      <c r="DQ24" s="1002"/>
      <c r="DR24" s="1003"/>
      <c r="DS24" s="1003"/>
      <c r="DT24" s="1003"/>
      <c r="DU24" s="1004"/>
      <c r="DV24" s="1005"/>
      <c r="DW24" s="1006"/>
      <c r="DX24" s="1006"/>
      <c r="DY24" s="1006"/>
      <c r="DZ24" s="1007"/>
      <c r="EA24" s="217"/>
    </row>
    <row r="25" spans="1:131" ht="26.25" customHeight="1" thickBot="1" x14ac:dyDescent="0.25">
      <c r="A25" s="1072" t="s">
        <v>380</v>
      </c>
      <c r="B25" s="1072"/>
      <c r="C25" s="1072"/>
      <c r="D25" s="1072"/>
      <c r="E25" s="1072"/>
      <c r="F25" s="1072"/>
      <c r="G25" s="1072"/>
      <c r="H25" s="1072"/>
      <c r="I25" s="1072"/>
      <c r="J25" s="1072"/>
      <c r="K25" s="1072"/>
      <c r="L25" s="1072"/>
      <c r="M25" s="1072"/>
      <c r="N25" s="1072"/>
      <c r="O25" s="1072"/>
      <c r="P25" s="1072"/>
      <c r="Q25" s="1072"/>
      <c r="R25" s="1072"/>
      <c r="S25" s="1072"/>
      <c r="T25" s="1072"/>
      <c r="U25" s="1072"/>
      <c r="V25" s="1072"/>
      <c r="W25" s="1072"/>
      <c r="X25" s="1072"/>
      <c r="Y25" s="1072"/>
      <c r="Z25" s="1072"/>
      <c r="AA25" s="1072"/>
      <c r="AB25" s="1072"/>
      <c r="AC25" s="1072"/>
      <c r="AD25" s="1072"/>
      <c r="AE25" s="1072"/>
      <c r="AF25" s="1072"/>
      <c r="AG25" s="1072"/>
      <c r="AH25" s="1072"/>
      <c r="AI25" s="1072"/>
      <c r="AJ25" s="1072"/>
      <c r="AK25" s="1072"/>
      <c r="AL25" s="1072"/>
      <c r="AM25" s="1072"/>
      <c r="AN25" s="1072"/>
      <c r="AO25" s="1072"/>
      <c r="AP25" s="1072"/>
      <c r="AQ25" s="1072"/>
      <c r="AR25" s="1072"/>
      <c r="AS25" s="1072"/>
      <c r="AT25" s="1072"/>
      <c r="AU25" s="1072"/>
      <c r="AV25" s="1072"/>
      <c r="AW25" s="1072"/>
      <c r="AX25" s="1072"/>
      <c r="AY25" s="1072"/>
      <c r="AZ25" s="1072"/>
      <c r="BA25" s="1072"/>
      <c r="BB25" s="1072"/>
      <c r="BC25" s="1072"/>
      <c r="BD25" s="1072"/>
      <c r="BE25" s="1072"/>
      <c r="BF25" s="1072"/>
      <c r="BG25" s="1072"/>
      <c r="BH25" s="1072"/>
      <c r="BI25" s="1072"/>
      <c r="BJ25" s="214"/>
      <c r="BK25" s="214"/>
      <c r="BL25" s="214"/>
      <c r="BM25" s="214"/>
      <c r="BN25" s="214"/>
      <c r="BO25" s="224"/>
      <c r="BP25" s="224"/>
      <c r="BQ25" s="221">
        <v>19</v>
      </c>
      <c r="BR25" s="222"/>
      <c r="BS25" s="1005"/>
      <c r="BT25" s="1006"/>
      <c r="BU25" s="1006"/>
      <c r="BV25" s="1006"/>
      <c r="BW25" s="1006"/>
      <c r="BX25" s="1006"/>
      <c r="BY25" s="1006"/>
      <c r="BZ25" s="1006"/>
      <c r="CA25" s="1006"/>
      <c r="CB25" s="1006"/>
      <c r="CC25" s="1006"/>
      <c r="CD25" s="1006"/>
      <c r="CE25" s="1006"/>
      <c r="CF25" s="1006"/>
      <c r="CG25" s="1027"/>
      <c r="CH25" s="1002"/>
      <c r="CI25" s="1003"/>
      <c r="CJ25" s="1003"/>
      <c r="CK25" s="1003"/>
      <c r="CL25" s="1004"/>
      <c r="CM25" s="1002"/>
      <c r="CN25" s="1003"/>
      <c r="CO25" s="1003"/>
      <c r="CP25" s="1003"/>
      <c r="CQ25" s="1004"/>
      <c r="CR25" s="1002"/>
      <c r="CS25" s="1003"/>
      <c r="CT25" s="1003"/>
      <c r="CU25" s="1003"/>
      <c r="CV25" s="1004"/>
      <c r="CW25" s="1002"/>
      <c r="CX25" s="1003"/>
      <c r="CY25" s="1003"/>
      <c r="CZ25" s="1003"/>
      <c r="DA25" s="1004"/>
      <c r="DB25" s="1002"/>
      <c r="DC25" s="1003"/>
      <c r="DD25" s="1003"/>
      <c r="DE25" s="1003"/>
      <c r="DF25" s="1004"/>
      <c r="DG25" s="1002"/>
      <c r="DH25" s="1003"/>
      <c r="DI25" s="1003"/>
      <c r="DJ25" s="1003"/>
      <c r="DK25" s="1004"/>
      <c r="DL25" s="1002"/>
      <c r="DM25" s="1003"/>
      <c r="DN25" s="1003"/>
      <c r="DO25" s="1003"/>
      <c r="DP25" s="1004"/>
      <c r="DQ25" s="1002"/>
      <c r="DR25" s="1003"/>
      <c r="DS25" s="1003"/>
      <c r="DT25" s="1003"/>
      <c r="DU25" s="1004"/>
      <c r="DV25" s="1005"/>
      <c r="DW25" s="1006"/>
      <c r="DX25" s="1006"/>
      <c r="DY25" s="1006"/>
      <c r="DZ25" s="1007"/>
      <c r="EA25" s="212"/>
    </row>
    <row r="26" spans="1:131" ht="26.25" customHeight="1" x14ac:dyDescent="0.2">
      <c r="A26" s="1008" t="s">
        <v>357</v>
      </c>
      <c r="B26" s="1009"/>
      <c r="C26" s="1009"/>
      <c r="D26" s="1009"/>
      <c r="E26" s="1009"/>
      <c r="F26" s="1009"/>
      <c r="G26" s="1009"/>
      <c r="H26" s="1009"/>
      <c r="I26" s="1009"/>
      <c r="J26" s="1009"/>
      <c r="K26" s="1009"/>
      <c r="L26" s="1009"/>
      <c r="M26" s="1009"/>
      <c r="N26" s="1009"/>
      <c r="O26" s="1009"/>
      <c r="P26" s="1010"/>
      <c r="Q26" s="1014" t="s">
        <v>381</v>
      </c>
      <c r="R26" s="1015"/>
      <c r="S26" s="1015"/>
      <c r="T26" s="1015"/>
      <c r="U26" s="1016"/>
      <c r="V26" s="1014" t="s">
        <v>382</v>
      </c>
      <c r="W26" s="1015"/>
      <c r="X26" s="1015"/>
      <c r="Y26" s="1015"/>
      <c r="Z26" s="1016"/>
      <c r="AA26" s="1014" t="s">
        <v>383</v>
      </c>
      <c r="AB26" s="1015"/>
      <c r="AC26" s="1015"/>
      <c r="AD26" s="1015"/>
      <c r="AE26" s="1015"/>
      <c r="AF26" s="1068" t="s">
        <v>384</v>
      </c>
      <c r="AG26" s="1021"/>
      <c r="AH26" s="1021"/>
      <c r="AI26" s="1021"/>
      <c r="AJ26" s="1069"/>
      <c r="AK26" s="1015" t="s">
        <v>385</v>
      </c>
      <c r="AL26" s="1015"/>
      <c r="AM26" s="1015"/>
      <c r="AN26" s="1015"/>
      <c r="AO26" s="1016"/>
      <c r="AP26" s="1014" t="s">
        <v>386</v>
      </c>
      <c r="AQ26" s="1015"/>
      <c r="AR26" s="1015"/>
      <c r="AS26" s="1015"/>
      <c r="AT26" s="1016"/>
      <c r="AU26" s="1014" t="s">
        <v>387</v>
      </c>
      <c r="AV26" s="1015"/>
      <c r="AW26" s="1015"/>
      <c r="AX26" s="1015"/>
      <c r="AY26" s="1016"/>
      <c r="AZ26" s="1014" t="s">
        <v>388</v>
      </c>
      <c r="BA26" s="1015"/>
      <c r="BB26" s="1015"/>
      <c r="BC26" s="1015"/>
      <c r="BD26" s="1016"/>
      <c r="BE26" s="1014" t="s">
        <v>364</v>
      </c>
      <c r="BF26" s="1015"/>
      <c r="BG26" s="1015"/>
      <c r="BH26" s="1015"/>
      <c r="BI26" s="1028"/>
      <c r="BJ26" s="214"/>
      <c r="BK26" s="214"/>
      <c r="BL26" s="214"/>
      <c r="BM26" s="214"/>
      <c r="BN26" s="214"/>
      <c r="BO26" s="224"/>
      <c r="BP26" s="224"/>
      <c r="BQ26" s="221">
        <v>20</v>
      </c>
      <c r="BR26" s="222"/>
      <c r="BS26" s="1005"/>
      <c r="BT26" s="1006"/>
      <c r="BU26" s="1006"/>
      <c r="BV26" s="1006"/>
      <c r="BW26" s="1006"/>
      <c r="BX26" s="1006"/>
      <c r="BY26" s="1006"/>
      <c r="BZ26" s="1006"/>
      <c r="CA26" s="1006"/>
      <c r="CB26" s="1006"/>
      <c r="CC26" s="1006"/>
      <c r="CD26" s="1006"/>
      <c r="CE26" s="1006"/>
      <c r="CF26" s="1006"/>
      <c r="CG26" s="1027"/>
      <c r="CH26" s="1002"/>
      <c r="CI26" s="1003"/>
      <c r="CJ26" s="1003"/>
      <c r="CK26" s="1003"/>
      <c r="CL26" s="1004"/>
      <c r="CM26" s="1002"/>
      <c r="CN26" s="1003"/>
      <c r="CO26" s="1003"/>
      <c r="CP26" s="1003"/>
      <c r="CQ26" s="1004"/>
      <c r="CR26" s="1002"/>
      <c r="CS26" s="1003"/>
      <c r="CT26" s="1003"/>
      <c r="CU26" s="1003"/>
      <c r="CV26" s="1004"/>
      <c r="CW26" s="1002"/>
      <c r="CX26" s="1003"/>
      <c r="CY26" s="1003"/>
      <c r="CZ26" s="1003"/>
      <c r="DA26" s="1004"/>
      <c r="DB26" s="1002"/>
      <c r="DC26" s="1003"/>
      <c r="DD26" s="1003"/>
      <c r="DE26" s="1003"/>
      <c r="DF26" s="1004"/>
      <c r="DG26" s="1002"/>
      <c r="DH26" s="1003"/>
      <c r="DI26" s="1003"/>
      <c r="DJ26" s="1003"/>
      <c r="DK26" s="1004"/>
      <c r="DL26" s="1002"/>
      <c r="DM26" s="1003"/>
      <c r="DN26" s="1003"/>
      <c r="DO26" s="1003"/>
      <c r="DP26" s="1004"/>
      <c r="DQ26" s="1002"/>
      <c r="DR26" s="1003"/>
      <c r="DS26" s="1003"/>
      <c r="DT26" s="1003"/>
      <c r="DU26" s="1004"/>
      <c r="DV26" s="1005"/>
      <c r="DW26" s="1006"/>
      <c r="DX26" s="1006"/>
      <c r="DY26" s="1006"/>
      <c r="DZ26" s="1007"/>
      <c r="EA26" s="212"/>
    </row>
    <row r="27" spans="1:131" ht="26.25" customHeight="1" thickBot="1" x14ac:dyDescent="0.25">
      <c r="A27" s="1011"/>
      <c r="B27" s="1012"/>
      <c r="C27" s="1012"/>
      <c r="D27" s="1012"/>
      <c r="E27" s="1012"/>
      <c r="F27" s="1012"/>
      <c r="G27" s="1012"/>
      <c r="H27" s="1012"/>
      <c r="I27" s="1012"/>
      <c r="J27" s="1012"/>
      <c r="K27" s="1012"/>
      <c r="L27" s="1012"/>
      <c r="M27" s="1012"/>
      <c r="N27" s="1012"/>
      <c r="O27" s="1012"/>
      <c r="P27" s="1013"/>
      <c r="Q27" s="1017"/>
      <c r="R27" s="1018"/>
      <c r="S27" s="1018"/>
      <c r="T27" s="1018"/>
      <c r="U27" s="1019"/>
      <c r="V27" s="1017"/>
      <c r="W27" s="1018"/>
      <c r="X27" s="1018"/>
      <c r="Y27" s="1018"/>
      <c r="Z27" s="1019"/>
      <c r="AA27" s="1017"/>
      <c r="AB27" s="1018"/>
      <c r="AC27" s="1018"/>
      <c r="AD27" s="1018"/>
      <c r="AE27" s="1018"/>
      <c r="AF27" s="1070"/>
      <c r="AG27" s="1024"/>
      <c r="AH27" s="1024"/>
      <c r="AI27" s="1024"/>
      <c r="AJ27" s="1071"/>
      <c r="AK27" s="1018"/>
      <c r="AL27" s="1018"/>
      <c r="AM27" s="1018"/>
      <c r="AN27" s="1018"/>
      <c r="AO27" s="1019"/>
      <c r="AP27" s="1017"/>
      <c r="AQ27" s="1018"/>
      <c r="AR27" s="1018"/>
      <c r="AS27" s="1018"/>
      <c r="AT27" s="1019"/>
      <c r="AU27" s="1017"/>
      <c r="AV27" s="1018"/>
      <c r="AW27" s="1018"/>
      <c r="AX27" s="1018"/>
      <c r="AY27" s="1019"/>
      <c r="AZ27" s="1017"/>
      <c r="BA27" s="1018"/>
      <c r="BB27" s="1018"/>
      <c r="BC27" s="1018"/>
      <c r="BD27" s="1019"/>
      <c r="BE27" s="1017"/>
      <c r="BF27" s="1018"/>
      <c r="BG27" s="1018"/>
      <c r="BH27" s="1018"/>
      <c r="BI27" s="1029"/>
      <c r="BJ27" s="214"/>
      <c r="BK27" s="214"/>
      <c r="BL27" s="214"/>
      <c r="BM27" s="214"/>
      <c r="BN27" s="214"/>
      <c r="BO27" s="224"/>
      <c r="BP27" s="224"/>
      <c r="BQ27" s="221">
        <v>21</v>
      </c>
      <c r="BR27" s="222"/>
      <c r="BS27" s="1005"/>
      <c r="BT27" s="1006"/>
      <c r="BU27" s="1006"/>
      <c r="BV27" s="1006"/>
      <c r="BW27" s="1006"/>
      <c r="BX27" s="1006"/>
      <c r="BY27" s="1006"/>
      <c r="BZ27" s="1006"/>
      <c r="CA27" s="1006"/>
      <c r="CB27" s="1006"/>
      <c r="CC27" s="1006"/>
      <c r="CD27" s="1006"/>
      <c r="CE27" s="1006"/>
      <c r="CF27" s="1006"/>
      <c r="CG27" s="1027"/>
      <c r="CH27" s="1002"/>
      <c r="CI27" s="1003"/>
      <c r="CJ27" s="1003"/>
      <c r="CK27" s="1003"/>
      <c r="CL27" s="1004"/>
      <c r="CM27" s="1002"/>
      <c r="CN27" s="1003"/>
      <c r="CO27" s="1003"/>
      <c r="CP27" s="1003"/>
      <c r="CQ27" s="1004"/>
      <c r="CR27" s="1002"/>
      <c r="CS27" s="1003"/>
      <c r="CT27" s="1003"/>
      <c r="CU27" s="1003"/>
      <c r="CV27" s="1004"/>
      <c r="CW27" s="1002"/>
      <c r="CX27" s="1003"/>
      <c r="CY27" s="1003"/>
      <c r="CZ27" s="1003"/>
      <c r="DA27" s="1004"/>
      <c r="DB27" s="1002"/>
      <c r="DC27" s="1003"/>
      <c r="DD27" s="1003"/>
      <c r="DE27" s="1003"/>
      <c r="DF27" s="1004"/>
      <c r="DG27" s="1002"/>
      <c r="DH27" s="1003"/>
      <c r="DI27" s="1003"/>
      <c r="DJ27" s="1003"/>
      <c r="DK27" s="1004"/>
      <c r="DL27" s="1002"/>
      <c r="DM27" s="1003"/>
      <c r="DN27" s="1003"/>
      <c r="DO27" s="1003"/>
      <c r="DP27" s="1004"/>
      <c r="DQ27" s="1002"/>
      <c r="DR27" s="1003"/>
      <c r="DS27" s="1003"/>
      <c r="DT27" s="1003"/>
      <c r="DU27" s="1004"/>
      <c r="DV27" s="1005"/>
      <c r="DW27" s="1006"/>
      <c r="DX27" s="1006"/>
      <c r="DY27" s="1006"/>
      <c r="DZ27" s="1007"/>
      <c r="EA27" s="212"/>
    </row>
    <row r="28" spans="1:131" ht="26.25" customHeight="1" thickTop="1" x14ac:dyDescent="0.2">
      <c r="A28" s="225">
        <v>1</v>
      </c>
      <c r="B28" s="1060" t="s">
        <v>389</v>
      </c>
      <c r="C28" s="1061"/>
      <c r="D28" s="1061"/>
      <c r="E28" s="1061"/>
      <c r="F28" s="1061"/>
      <c r="G28" s="1061"/>
      <c r="H28" s="1061"/>
      <c r="I28" s="1061"/>
      <c r="J28" s="1061"/>
      <c r="K28" s="1061"/>
      <c r="L28" s="1061"/>
      <c r="M28" s="1061"/>
      <c r="N28" s="1061"/>
      <c r="O28" s="1061"/>
      <c r="P28" s="1062"/>
      <c r="Q28" s="1063">
        <v>312</v>
      </c>
      <c r="R28" s="1064"/>
      <c r="S28" s="1064"/>
      <c r="T28" s="1064"/>
      <c r="U28" s="1064"/>
      <c r="V28" s="1064">
        <v>309</v>
      </c>
      <c r="W28" s="1064"/>
      <c r="X28" s="1064"/>
      <c r="Y28" s="1064"/>
      <c r="Z28" s="1064"/>
      <c r="AA28" s="1064">
        <v>3</v>
      </c>
      <c r="AB28" s="1064"/>
      <c r="AC28" s="1064"/>
      <c r="AD28" s="1064"/>
      <c r="AE28" s="1065"/>
      <c r="AF28" s="1066">
        <v>3</v>
      </c>
      <c r="AG28" s="1064"/>
      <c r="AH28" s="1064"/>
      <c r="AI28" s="1064"/>
      <c r="AJ28" s="1067"/>
      <c r="AK28" s="1055">
        <v>16</v>
      </c>
      <c r="AL28" s="1056"/>
      <c r="AM28" s="1056"/>
      <c r="AN28" s="1056"/>
      <c r="AO28" s="1056"/>
      <c r="AP28" s="1056">
        <v>0</v>
      </c>
      <c r="AQ28" s="1056"/>
      <c r="AR28" s="1056"/>
      <c r="AS28" s="1056"/>
      <c r="AT28" s="1056"/>
      <c r="AU28" s="1056">
        <v>0</v>
      </c>
      <c r="AV28" s="1056"/>
      <c r="AW28" s="1056"/>
      <c r="AX28" s="1056"/>
      <c r="AY28" s="1056"/>
      <c r="AZ28" s="1057"/>
      <c r="BA28" s="1057"/>
      <c r="BB28" s="1057"/>
      <c r="BC28" s="1057"/>
      <c r="BD28" s="1057"/>
      <c r="BE28" s="1058"/>
      <c r="BF28" s="1058"/>
      <c r="BG28" s="1058"/>
      <c r="BH28" s="1058"/>
      <c r="BI28" s="1059"/>
      <c r="BJ28" s="214"/>
      <c r="BK28" s="214"/>
      <c r="BL28" s="214"/>
      <c r="BM28" s="214"/>
      <c r="BN28" s="214"/>
      <c r="BO28" s="224"/>
      <c r="BP28" s="224"/>
      <c r="BQ28" s="221">
        <v>22</v>
      </c>
      <c r="BR28" s="222"/>
      <c r="BS28" s="1005"/>
      <c r="BT28" s="1006"/>
      <c r="BU28" s="1006"/>
      <c r="BV28" s="1006"/>
      <c r="BW28" s="1006"/>
      <c r="BX28" s="1006"/>
      <c r="BY28" s="1006"/>
      <c r="BZ28" s="1006"/>
      <c r="CA28" s="1006"/>
      <c r="CB28" s="1006"/>
      <c r="CC28" s="1006"/>
      <c r="CD28" s="1006"/>
      <c r="CE28" s="1006"/>
      <c r="CF28" s="1006"/>
      <c r="CG28" s="1027"/>
      <c r="CH28" s="1002"/>
      <c r="CI28" s="1003"/>
      <c r="CJ28" s="1003"/>
      <c r="CK28" s="1003"/>
      <c r="CL28" s="1004"/>
      <c r="CM28" s="1002"/>
      <c r="CN28" s="1003"/>
      <c r="CO28" s="1003"/>
      <c r="CP28" s="1003"/>
      <c r="CQ28" s="1004"/>
      <c r="CR28" s="1002"/>
      <c r="CS28" s="1003"/>
      <c r="CT28" s="1003"/>
      <c r="CU28" s="1003"/>
      <c r="CV28" s="1004"/>
      <c r="CW28" s="1002"/>
      <c r="CX28" s="1003"/>
      <c r="CY28" s="1003"/>
      <c r="CZ28" s="1003"/>
      <c r="DA28" s="1004"/>
      <c r="DB28" s="1002"/>
      <c r="DC28" s="1003"/>
      <c r="DD28" s="1003"/>
      <c r="DE28" s="1003"/>
      <c r="DF28" s="1004"/>
      <c r="DG28" s="1002"/>
      <c r="DH28" s="1003"/>
      <c r="DI28" s="1003"/>
      <c r="DJ28" s="1003"/>
      <c r="DK28" s="1004"/>
      <c r="DL28" s="1002"/>
      <c r="DM28" s="1003"/>
      <c r="DN28" s="1003"/>
      <c r="DO28" s="1003"/>
      <c r="DP28" s="1004"/>
      <c r="DQ28" s="1002"/>
      <c r="DR28" s="1003"/>
      <c r="DS28" s="1003"/>
      <c r="DT28" s="1003"/>
      <c r="DU28" s="1004"/>
      <c r="DV28" s="1005"/>
      <c r="DW28" s="1006"/>
      <c r="DX28" s="1006"/>
      <c r="DY28" s="1006"/>
      <c r="DZ28" s="1007"/>
      <c r="EA28" s="212"/>
    </row>
    <row r="29" spans="1:131" ht="26.25" customHeight="1" x14ac:dyDescent="0.2">
      <c r="A29" s="225">
        <v>2</v>
      </c>
      <c r="B29" s="1043" t="s">
        <v>390</v>
      </c>
      <c r="C29" s="1044"/>
      <c r="D29" s="1044"/>
      <c r="E29" s="1044"/>
      <c r="F29" s="1044"/>
      <c r="G29" s="1044"/>
      <c r="H29" s="1044"/>
      <c r="I29" s="1044"/>
      <c r="J29" s="1044"/>
      <c r="K29" s="1044"/>
      <c r="L29" s="1044"/>
      <c r="M29" s="1044"/>
      <c r="N29" s="1044"/>
      <c r="O29" s="1044"/>
      <c r="P29" s="1045"/>
      <c r="Q29" s="1051">
        <v>485</v>
      </c>
      <c r="R29" s="1052"/>
      <c r="S29" s="1052"/>
      <c r="T29" s="1052"/>
      <c r="U29" s="1052"/>
      <c r="V29" s="1052">
        <v>444</v>
      </c>
      <c r="W29" s="1052"/>
      <c r="X29" s="1052"/>
      <c r="Y29" s="1052"/>
      <c r="Z29" s="1052"/>
      <c r="AA29" s="1052">
        <v>41</v>
      </c>
      <c r="AB29" s="1052"/>
      <c r="AC29" s="1052"/>
      <c r="AD29" s="1052"/>
      <c r="AE29" s="1053"/>
      <c r="AF29" s="1048">
        <v>41</v>
      </c>
      <c r="AG29" s="1049"/>
      <c r="AH29" s="1049"/>
      <c r="AI29" s="1049"/>
      <c r="AJ29" s="1050"/>
      <c r="AK29" s="993">
        <v>70</v>
      </c>
      <c r="AL29" s="984"/>
      <c r="AM29" s="984"/>
      <c r="AN29" s="984"/>
      <c r="AO29" s="984"/>
      <c r="AP29" s="984">
        <v>0</v>
      </c>
      <c r="AQ29" s="984"/>
      <c r="AR29" s="984"/>
      <c r="AS29" s="984"/>
      <c r="AT29" s="984"/>
      <c r="AU29" s="984">
        <v>0</v>
      </c>
      <c r="AV29" s="984"/>
      <c r="AW29" s="984"/>
      <c r="AX29" s="984"/>
      <c r="AY29" s="984"/>
      <c r="AZ29" s="1054"/>
      <c r="BA29" s="1054"/>
      <c r="BB29" s="1054"/>
      <c r="BC29" s="1054"/>
      <c r="BD29" s="1054"/>
      <c r="BE29" s="985"/>
      <c r="BF29" s="985"/>
      <c r="BG29" s="985"/>
      <c r="BH29" s="985"/>
      <c r="BI29" s="986"/>
      <c r="BJ29" s="214"/>
      <c r="BK29" s="214"/>
      <c r="BL29" s="214"/>
      <c r="BM29" s="214"/>
      <c r="BN29" s="214"/>
      <c r="BO29" s="224"/>
      <c r="BP29" s="224"/>
      <c r="BQ29" s="221">
        <v>23</v>
      </c>
      <c r="BR29" s="222"/>
      <c r="BS29" s="1005"/>
      <c r="BT29" s="1006"/>
      <c r="BU29" s="1006"/>
      <c r="BV29" s="1006"/>
      <c r="BW29" s="1006"/>
      <c r="BX29" s="1006"/>
      <c r="BY29" s="1006"/>
      <c r="BZ29" s="1006"/>
      <c r="CA29" s="1006"/>
      <c r="CB29" s="1006"/>
      <c r="CC29" s="1006"/>
      <c r="CD29" s="1006"/>
      <c r="CE29" s="1006"/>
      <c r="CF29" s="1006"/>
      <c r="CG29" s="1027"/>
      <c r="CH29" s="1002"/>
      <c r="CI29" s="1003"/>
      <c r="CJ29" s="1003"/>
      <c r="CK29" s="1003"/>
      <c r="CL29" s="1004"/>
      <c r="CM29" s="1002"/>
      <c r="CN29" s="1003"/>
      <c r="CO29" s="1003"/>
      <c r="CP29" s="1003"/>
      <c r="CQ29" s="1004"/>
      <c r="CR29" s="1002"/>
      <c r="CS29" s="1003"/>
      <c r="CT29" s="1003"/>
      <c r="CU29" s="1003"/>
      <c r="CV29" s="1004"/>
      <c r="CW29" s="1002"/>
      <c r="CX29" s="1003"/>
      <c r="CY29" s="1003"/>
      <c r="CZ29" s="1003"/>
      <c r="DA29" s="1004"/>
      <c r="DB29" s="1002"/>
      <c r="DC29" s="1003"/>
      <c r="DD29" s="1003"/>
      <c r="DE29" s="1003"/>
      <c r="DF29" s="1004"/>
      <c r="DG29" s="1002"/>
      <c r="DH29" s="1003"/>
      <c r="DI29" s="1003"/>
      <c r="DJ29" s="1003"/>
      <c r="DK29" s="1004"/>
      <c r="DL29" s="1002"/>
      <c r="DM29" s="1003"/>
      <c r="DN29" s="1003"/>
      <c r="DO29" s="1003"/>
      <c r="DP29" s="1004"/>
      <c r="DQ29" s="1002"/>
      <c r="DR29" s="1003"/>
      <c r="DS29" s="1003"/>
      <c r="DT29" s="1003"/>
      <c r="DU29" s="1004"/>
      <c r="DV29" s="1005"/>
      <c r="DW29" s="1006"/>
      <c r="DX29" s="1006"/>
      <c r="DY29" s="1006"/>
      <c r="DZ29" s="1007"/>
      <c r="EA29" s="212"/>
    </row>
    <row r="30" spans="1:131" ht="26.25" customHeight="1" x14ac:dyDescent="0.2">
      <c r="A30" s="225">
        <v>3</v>
      </c>
      <c r="B30" s="1043" t="s">
        <v>391</v>
      </c>
      <c r="C30" s="1044"/>
      <c r="D30" s="1044"/>
      <c r="E30" s="1044"/>
      <c r="F30" s="1044"/>
      <c r="G30" s="1044"/>
      <c r="H30" s="1044"/>
      <c r="I30" s="1044"/>
      <c r="J30" s="1044"/>
      <c r="K30" s="1044"/>
      <c r="L30" s="1044"/>
      <c r="M30" s="1044"/>
      <c r="N30" s="1044"/>
      <c r="O30" s="1044"/>
      <c r="P30" s="1045"/>
      <c r="Q30" s="1051">
        <v>42</v>
      </c>
      <c r="R30" s="1052"/>
      <c r="S30" s="1052"/>
      <c r="T30" s="1052"/>
      <c r="U30" s="1052"/>
      <c r="V30" s="1052">
        <v>42</v>
      </c>
      <c r="W30" s="1052"/>
      <c r="X30" s="1052"/>
      <c r="Y30" s="1052"/>
      <c r="Z30" s="1052"/>
      <c r="AA30" s="1052">
        <v>0</v>
      </c>
      <c r="AB30" s="1052"/>
      <c r="AC30" s="1052"/>
      <c r="AD30" s="1052"/>
      <c r="AE30" s="1053"/>
      <c r="AF30" s="1048">
        <v>0</v>
      </c>
      <c r="AG30" s="1049"/>
      <c r="AH30" s="1049"/>
      <c r="AI30" s="1049"/>
      <c r="AJ30" s="1050"/>
      <c r="AK30" s="993">
        <v>0</v>
      </c>
      <c r="AL30" s="984"/>
      <c r="AM30" s="984"/>
      <c r="AN30" s="984"/>
      <c r="AO30" s="984"/>
      <c r="AP30" s="984">
        <v>0</v>
      </c>
      <c r="AQ30" s="984"/>
      <c r="AR30" s="984"/>
      <c r="AS30" s="984"/>
      <c r="AT30" s="984"/>
      <c r="AU30" s="984">
        <v>0</v>
      </c>
      <c r="AV30" s="984"/>
      <c r="AW30" s="984"/>
      <c r="AX30" s="984"/>
      <c r="AY30" s="984"/>
      <c r="AZ30" s="1054"/>
      <c r="BA30" s="1054"/>
      <c r="BB30" s="1054"/>
      <c r="BC30" s="1054"/>
      <c r="BD30" s="1054"/>
      <c r="BE30" s="985"/>
      <c r="BF30" s="985"/>
      <c r="BG30" s="985"/>
      <c r="BH30" s="985"/>
      <c r="BI30" s="986"/>
      <c r="BJ30" s="214"/>
      <c r="BK30" s="214"/>
      <c r="BL30" s="214"/>
      <c r="BM30" s="214"/>
      <c r="BN30" s="214"/>
      <c r="BO30" s="224"/>
      <c r="BP30" s="224"/>
      <c r="BQ30" s="221">
        <v>24</v>
      </c>
      <c r="BR30" s="222"/>
      <c r="BS30" s="1005"/>
      <c r="BT30" s="1006"/>
      <c r="BU30" s="1006"/>
      <c r="BV30" s="1006"/>
      <c r="BW30" s="1006"/>
      <c r="BX30" s="1006"/>
      <c r="BY30" s="1006"/>
      <c r="BZ30" s="1006"/>
      <c r="CA30" s="1006"/>
      <c r="CB30" s="1006"/>
      <c r="CC30" s="1006"/>
      <c r="CD30" s="1006"/>
      <c r="CE30" s="1006"/>
      <c r="CF30" s="1006"/>
      <c r="CG30" s="1027"/>
      <c r="CH30" s="1002"/>
      <c r="CI30" s="1003"/>
      <c r="CJ30" s="1003"/>
      <c r="CK30" s="1003"/>
      <c r="CL30" s="1004"/>
      <c r="CM30" s="1002"/>
      <c r="CN30" s="1003"/>
      <c r="CO30" s="1003"/>
      <c r="CP30" s="1003"/>
      <c r="CQ30" s="1004"/>
      <c r="CR30" s="1002"/>
      <c r="CS30" s="1003"/>
      <c r="CT30" s="1003"/>
      <c r="CU30" s="1003"/>
      <c r="CV30" s="1004"/>
      <c r="CW30" s="1002"/>
      <c r="CX30" s="1003"/>
      <c r="CY30" s="1003"/>
      <c r="CZ30" s="1003"/>
      <c r="DA30" s="1004"/>
      <c r="DB30" s="1002"/>
      <c r="DC30" s="1003"/>
      <c r="DD30" s="1003"/>
      <c r="DE30" s="1003"/>
      <c r="DF30" s="1004"/>
      <c r="DG30" s="1002"/>
      <c r="DH30" s="1003"/>
      <c r="DI30" s="1003"/>
      <c r="DJ30" s="1003"/>
      <c r="DK30" s="1004"/>
      <c r="DL30" s="1002"/>
      <c r="DM30" s="1003"/>
      <c r="DN30" s="1003"/>
      <c r="DO30" s="1003"/>
      <c r="DP30" s="1004"/>
      <c r="DQ30" s="1002"/>
      <c r="DR30" s="1003"/>
      <c r="DS30" s="1003"/>
      <c r="DT30" s="1003"/>
      <c r="DU30" s="1004"/>
      <c r="DV30" s="1005"/>
      <c r="DW30" s="1006"/>
      <c r="DX30" s="1006"/>
      <c r="DY30" s="1006"/>
      <c r="DZ30" s="1007"/>
      <c r="EA30" s="212"/>
    </row>
    <row r="31" spans="1:131" ht="26.25" customHeight="1" x14ac:dyDescent="0.2">
      <c r="A31" s="225">
        <v>4</v>
      </c>
      <c r="B31" s="1043" t="s">
        <v>392</v>
      </c>
      <c r="C31" s="1044"/>
      <c r="D31" s="1044"/>
      <c r="E31" s="1044"/>
      <c r="F31" s="1044"/>
      <c r="G31" s="1044"/>
      <c r="H31" s="1044"/>
      <c r="I31" s="1044"/>
      <c r="J31" s="1044"/>
      <c r="K31" s="1044"/>
      <c r="L31" s="1044"/>
      <c r="M31" s="1044"/>
      <c r="N31" s="1044"/>
      <c r="O31" s="1044"/>
      <c r="P31" s="1045"/>
      <c r="Q31" s="1051">
        <v>241</v>
      </c>
      <c r="R31" s="1052"/>
      <c r="S31" s="1052"/>
      <c r="T31" s="1052"/>
      <c r="U31" s="1052"/>
      <c r="V31" s="1052">
        <v>226</v>
      </c>
      <c r="W31" s="1052"/>
      <c r="X31" s="1052"/>
      <c r="Y31" s="1052"/>
      <c r="Z31" s="1052"/>
      <c r="AA31" s="1052">
        <v>15</v>
      </c>
      <c r="AB31" s="1052"/>
      <c r="AC31" s="1052"/>
      <c r="AD31" s="1052"/>
      <c r="AE31" s="1053"/>
      <c r="AF31" s="1048">
        <v>7</v>
      </c>
      <c r="AG31" s="1049"/>
      <c r="AH31" s="1049"/>
      <c r="AI31" s="1049"/>
      <c r="AJ31" s="1050"/>
      <c r="AK31" s="993">
        <v>143</v>
      </c>
      <c r="AL31" s="984"/>
      <c r="AM31" s="984"/>
      <c r="AN31" s="984"/>
      <c r="AO31" s="984"/>
      <c r="AP31" s="984">
        <v>616</v>
      </c>
      <c r="AQ31" s="984"/>
      <c r="AR31" s="984"/>
      <c r="AS31" s="984"/>
      <c r="AT31" s="984"/>
      <c r="AU31" s="984">
        <v>616</v>
      </c>
      <c r="AV31" s="984"/>
      <c r="AW31" s="984"/>
      <c r="AX31" s="984"/>
      <c r="AY31" s="984"/>
      <c r="AZ31" s="1054"/>
      <c r="BA31" s="1054"/>
      <c r="BB31" s="1054"/>
      <c r="BC31" s="1054"/>
      <c r="BD31" s="1054"/>
      <c r="BE31" s="985" t="s">
        <v>393</v>
      </c>
      <c r="BF31" s="985"/>
      <c r="BG31" s="985"/>
      <c r="BH31" s="985"/>
      <c r="BI31" s="986"/>
      <c r="BJ31" s="214"/>
      <c r="BK31" s="214"/>
      <c r="BL31" s="214"/>
      <c r="BM31" s="214"/>
      <c r="BN31" s="214"/>
      <c r="BO31" s="224"/>
      <c r="BP31" s="224"/>
      <c r="BQ31" s="221">
        <v>25</v>
      </c>
      <c r="BR31" s="222"/>
      <c r="BS31" s="1005"/>
      <c r="BT31" s="1006"/>
      <c r="BU31" s="1006"/>
      <c r="BV31" s="1006"/>
      <c r="BW31" s="1006"/>
      <c r="BX31" s="1006"/>
      <c r="BY31" s="1006"/>
      <c r="BZ31" s="1006"/>
      <c r="CA31" s="1006"/>
      <c r="CB31" s="1006"/>
      <c r="CC31" s="1006"/>
      <c r="CD31" s="1006"/>
      <c r="CE31" s="1006"/>
      <c r="CF31" s="1006"/>
      <c r="CG31" s="1027"/>
      <c r="CH31" s="1002"/>
      <c r="CI31" s="1003"/>
      <c r="CJ31" s="1003"/>
      <c r="CK31" s="1003"/>
      <c r="CL31" s="1004"/>
      <c r="CM31" s="1002"/>
      <c r="CN31" s="1003"/>
      <c r="CO31" s="1003"/>
      <c r="CP31" s="1003"/>
      <c r="CQ31" s="1004"/>
      <c r="CR31" s="1002"/>
      <c r="CS31" s="1003"/>
      <c r="CT31" s="1003"/>
      <c r="CU31" s="1003"/>
      <c r="CV31" s="1004"/>
      <c r="CW31" s="1002"/>
      <c r="CX31" s="1003"/>
      <c r="CY31" s="1003"/>
      <c r="CZ31" s="1003"/>
      <c r="DA31" s="1004"/>
      <c r="DB31" s="1002"/>
      <c r="DC31" s="1003"/>
      <c r="DD31" s="1003"/>
      <c r="DE31" s="1003"/>
      <c r="DF31" s="1004"/>
      <c r="DG31" s="1002"/>
      <c r="DH31" s="1003"/>
      <c r="DI31" s="1003"/>
      <c r="DJ31" s="1003"/>
      <c r="DK31" s="1004"/>
      <c r="DL31" s="1002"/>
      <c r="DM31" s="1003"/>
      <c r="DN31" s="1003"/>
      <c r="DO31" s="1003"/>
      <c r="DP31" s="1004"/>
      <c r="DQ31" s="1002"/>
      <c r="DR31" s="1003"/>
      <c r="DS31" s="1003"/>
      <c r="DT31" s="1003"/>
      <c r="DU31" s="1004"/>
      <c r="DV31" s="1005"/>
      <c r="DW31" s="1006"/>
      <c r="DX31" s="1006"/>
      <c r="DY31" s="1006"/>
      <c r="DZ31" s="1007"/>
      <c r="EA31" s="212"/>
    </row>
    <row r="32" spans="1:131" ht="26.25" customHeight="1" x14ac:dyDescent="0.2">
      <c r="A32" s="225">
        <v>5</v>
      </c>
      <c r="B32" s="1043"/>
      <c r="C32" s="1044"/>
      <c r="D32" s="1044"/>
      <c r="E32" s="1044"/>
      <c r="F32" s="1044"/>
      <c r="G32" s="1044"/>
      <c r="H32" s="1044"/>
      <c r="I32" s="1044"/>
      <c r="J32" s="1044"/>
      <c r="K32" s="1044"/>
      <c r="L32" s="1044"/>
      <c r="M32" s="1044"/>
      <c r="N32" s="1044"/>
      <c r="O32" s="1044"/>
      <c r="P32" s="1045"/>
      <c r="Q32" s="1051"/>
      <c r="R32" s="1052"/>
      <c r="S32" s="1052"/>
      <c r="T32" s="1052"/>
      <c r="U32" s="1052"/>
      <c r="V32" s="1052"/>
      <c r="W32" s="1052"/>
      <c r="X32" s="1052"/>
      <c r="Y32" s="1052"/>
      <c r="Z32" s="1052"/>
      <c r="AA32" s="1052"/>
      <c r="AB32" s="1052"/>
      <c r="AC32" s="1052"/>
      <c r="AD32" s="1052"/>
      <c r="AE32" s="1053"/>
      <c r="AF32" s="1048"/>
      <c r="AG32" s="1049"/>
      <c r="AH32" s="1049"/>
      <c r="AI32" s="1049"/>
      <c r="AJ32" s="1050"/>
      <c r="AK32" s="993"/>
      <c r="AL32" s="984"/>
      <c r="AM32" s="984"/>
      <c r="AN32" s="984"/>
      <c r="AO32" s="984"/>
      <c r="AP32" s="984"/>
      <c r="AQ32" s="984"/>
      <c r="AR32" s="984"/>
      <c r="AS32" s="984"/>
      <c r="AT32" s="984"/>
      <c r="AU32" s="984"/>
      <c r="AV32" s="984"/>
      <c r="AW32" s="984"/>
      <c r="AX32" s="984"/>
      <c r="AY32" s="984"/>
      <c r="AZ32" s="1054"/>
      <c r="BA32" s="1054"/>
      <c r="BB32" s="1054"/>
      <c r="BC32" s="1054"/>
      <c r="BD32" s="1054"/>
      <c r="BE32" s="985"/>
      <c r="BF32" s="985"/>
      <c r="BG32" s="985"/>
      <c r="BH32" s="985"/>
      <c r="BI32" s="986"/>
      <c r="BJ32" s="214"/>
      <c r="BK32" s="214"/>
      <c r="BL32" s="214"/>
      <c r="BM32" s="214"/>
      <c r="BN32" s="214"/>
      <c r="BO32" s="224"/>
      <c r="BP32" s="224"/>
      <c r="BQ32" s="221">
        <v>26</v>
      </c>
      <c r="BR32" s="222"/>
      <c r="BS32" s="1005"/>
      <c r="BT32" s="1006"/>
      <c r="BU32" s="1006"/>
      <c r="BV32" s="1006"/>
      <c r="BW32" s="1006"/>
      <c r="BX32" s="1006"/>
      <c r="BY32" s="1006"/>
      <c r="BZ32" s="1006"/>
      <c r="CA32" s="1006"/>
      <c r="CB32" s="1006"/>
      <c r="CC32" s="1006"/>
      <c r="CD32" s="1006"/>
      <c r="CE32" s="1006"/>
      <c r="CF32" s="1006"/>
      <c r="CG32" s="1027"/>
      <c r="CH32" s="1002"/>
      <c r="CI32" s="1003"/>
      <c r="CJ32" s="1003"/>
      <c r="CK32" s="1003"/>
      <c r="CL32" s="1004"/>
      <c r="CM32" s="1002"/>
      <c r="CN32" s="1003"/>
      <c r="CO32" s="1003"/>
      <c r="CP32" s="1003"/>
      <c r="CQ32" s="1004"/>
      <c r="CR32" s="1002"/>
      <c r="CS32" s="1003"/>
      <c r="CT32" s="1003"/>
      <c r="CU32" s="1003"/>
      <c r="CV32" s="1004"/>
      <c r="CW32" s="1002"/>
      <c r="CX32" s="1003"/>
      <c r="CY32" s="1003"/>
      <c r="CZ32" s="1003"/>
      <c r="DA32" s="1004"/>
      <c r="DB32" s="1002"/>
      <c r="DC32" s="1003"/>
      <c r="DD32" s="1003"/>
      <c r="DE32" s="1003"/>
      <c r="DF32" s="1004"/>
      <c r="DG32" s="1002"/>
      <c r="DH32" s="1003"/>
      <c r="DI32" s="1003"/>
      <c r="DJ32" s="1003"/>
      <c r="DK32" s="1004"/>
      <c r="DL32" s="1002"/>
      <c r="DM32" s="1003"/>
      <c r="DN32" s="1003"/>
      <c r="DO32" s="1003"/>
      <c r="DP32" s="1004"/>
      <c r="DQ32" s="1002"/>
      <c r="DR32" s="1003"/>
      <c r="DS32" s="1003"/>
      <c r="DT32" s="1003"/>
      <c r="DU32" s="1004"/>
      <c r="DV32" s="1005"/>
      <c r="DW32" s="1006"/>
      <c r="DX32" s="1006"/>
      <c r="DY32" s="1006"/>
      <c r="DZ32" s="1007"/>
      <c r="EA32" s="212"/>
    </row>
    <row r="33" spans="1:131" ht="26.25" customHeight="1" x14ac:dyDescent="0.2">
      <c r="A33" s="225">
        <v>6</v>
      </c>
      <c r="B33" s="1043"/>
      <c r="C33" s="1044"/>
      <c r="D33" s="1044"/>
      <c r="E33" s="1044"/>
      <c r="F33" s="1044"/>
      <c r="G33" s="1044"/>
      <c r="H33" s="1044"/>
      <c r="I33" s="1044"/>
      <c r="J33" s="1044"/>
      <c r="K33" s="1044"/>
      <c r="L33" s="1044"/>
      <c r="M33" s="1044"/>
      <c r="N33" s="1044"/>
      <c r="O33" s="1044"/>
      <c r="P33" s="1045"/>
      <c r="Q33" s="1051"/>
      <c r="R33" s="1052"/>
      <c r="S33" s="1052"/>
      <c r="T33" s="1052"/>
      <c r="U33" s="1052"/>
      <c r="V33" s="1052"/>
      <c r="W33" s="1052"/>
      <c r="X33" s="1052"/>
      <c r="Y33" s="1052"/>
      <c r="Z33" s="1052"/>
      <c r="AA33" s="1052"/>
      <c r="AB33" s="1052"/>
      <c r="AC33" s="1052"/>
      <c r="AD33" s="1052"/>
      <c r="AE33" s="1053"/>
      <c r="AF33" s="1048"/>
      <c r="AG33" s="1049"/>
      <c r="AH33" s="1049"/>
      <c r="AI33" s="1049"/>
      <c r="AJ33" s="1050"/>
      <c r="AK33" s="993"/>
      <c r="AL33" s="984"/>
      <c r="AM33" s="984"/>
      <c r="AN33" s="984"/>
      <c r="AO33" s="984"/>
      <c r="AP33" s="984"/>
      <c r="AQ33" s="984"/>
      <c r="AR33" s="984"/>
      <c r="AS33" s="984"/>
      <c r="AT33" s="984"/>
      <c r="AU33" s="984"/>
      <c r="AV33" s="984"/>
      <c r="AW33" s="984"/>
      <c r="AX33" s="984"/>
      <c r="AY33" s="984"/>
      <c r="AZ33" s="1054"/>
      <c r="BA33" s="1054"/>
      <c r="BB33" s="1054"/>
      <c r="BC33" s="1054"/>
      <c r="BD33" s="1054"/>
      <c r="BE33" s="985"/>
      <c r="BF33" s="985"/>
      <c r="BG33" s="985"/>
      <c r="BH33" s="985"/>
      <c r="BI33" s="986"/>
      <c r="BJ33" s="214"/>
      <c r="BK33" s="214"/>
      <c r="BL33" s="214"/>
      <c r="BM33" s="214"/>
      <c r="BN33" s="214"/>
      <c r="BO33" s="224"/>
      <c r="BP33" s="224"/>
      <c r="BQ33" s="221">
        <v>27</v>
      </c>
      <c r="BR33" s="222"/>
      <c r="BS33" s="1005"/>
      <c r="BT33" s="1006"/>
      <c r="BU33" s="1006"/>
      <c r="BV33" s="1006"/>
      <c r="BW33" s="1006"/>
      <c r="BX33" s="1006"/>
      <c r="BY33" s="1006"/>
      <c r="BZ33" s="1006"/>
      <c r="CA33" s="1006"/>
      <c r="CB33" s="1006"/>
      <c r="CC33" s="1006"/>
      <c r="CD33" s="1006"/>
      <c r="CE33" s="1006"/>
      <c r="CF33" s="1006"/>
      <c r="CG33" s="1027"/>
      <c r="CH33" s="1002"/>
      <c r="CI33" s="1003"/>
      <c r="CJ33" s="1003"/>
      <c r="CK33" s="1003"/>
      <c r="CL33" s="1004"/>
      <c r="CM33" s="1002"/>
      <c r="CN33" s="1003"/>
      <c r="CO33" s="1003"/>
      <c r="CP33" s="1003"/>
      <c r="CQ33" s="1004"/>
      <c r="CR33" s="1002"/>
      <c r="CS33" s="1003"/>
      <c r="CT33" s="1003"/>
      <c r="CU33" s="1003"/>
      <c r="CV33" s="1004"/>
      <c r="CW33" s="1002"/>
      <c r="CX33" s="1003"/>
      <c r="CY33" s="1003"/>
      <c r="CZ33" s="1003"/>
      <c r="DA33" s="1004"/>
      <c r="DB33" s="1002"/>
      <c r="DC33" s="1003"/>
      <c r="DD33" s="1003"/>
      <c r="DE33" s="1003"/>
      <c r="DF33" s="1004"/>
      <c r="DG33" s="1002"/>
      <c r="DH33" s="1003"/>
      <c r="DI33" s="1003"/>
      <c r="DJ33" s="1003"/>
      <c r="DK33" s="1004"/>
      <c r="DL33" s="1002"/>
      <c r="DM33" s="1003"/>
      <c r="DN33" s="1003"/>
      <c r="DO33" s="1003"/>
      <c r="DP33" s="1004"/>
      <c r="DQ33" s="1002"/>
      <c r="DR33" s="1003"/>
      <c r="DS33" s="1003"/>
      <c r="DT33" s="1003"/>
      <c r="DU33" s="1004"/>
      <c r="DV33" s="1005"/>
      <c r="DW33" s="1006"/>
      <c r="DX33" s="1006"/>
      <c r="DY33" s="1006"/>
      <c r="DZ33" s="1007"/>
      <c r="EA33" s="212"/>
    </row>
    <row r="34" spans="1:131" ht="26.25" customHeight="1" x14ac:dyDescent="0.2">
      <c r="A34" s="225">
        <v>7</v>
      </c>
      <c r="B34" s="1043"/>
      <c r="C34" s="1044"/>
      <c r="D34" s="1044"/>
      <c r="E34" s="1044"/>
      <c r="F34" s="1044"/>
      <c r="G34" s="1044"/>
      <c r="H34" s="1044"/>
      <c r="I34" s="1044"/>
      <c r="J34" s="1044"/>
      <c r="K34" s="1044"/>
      <c r="L34" s="1044"/>
      <c r="M34" s="1044"/>
      <c r="N34" s="1044"/>
      <c r="O34" s="1044"/>
      <c r="P34" s="1045"/>
      <c r="Q34" s="1051"/>
      <c r="R34" s="1052"/>
      <c r="S34" s="1052"/>
      <c r="T34" s="1052"/>
      <c r="U34" s="1052"/>
      <c r="V34" s="1052"/>
      <c r="W34" s="1052"/>
      <c r="X34" s="1052"/>
      <c r="Y34" s="1052"/>
      <c r="Z34" s="1052"/>
      <c r="AA34" s="1052"/>
      <c r="AB34" s="1052"/>
      <c r="AC34" s="1052"/>
      <c r="AD34" s="1052"/>
      <c r="AE34" s="1053"/>
      <c r="AF34" s="1048"/>
      <c r="AG34" s="1049"/>
      <c r="AH34" s="1049"/>
      <c r="AI34" s="1049"/>
      <c r="AJ34" s="1050"/>
      <c r="AK34" s="993"/>
      <c r="AL34" s="984"/>
      <c r="AM34" s="984"/>
      <c r="AN34" s="984"/>
      <c r="AO34" s="984"/>
      <c r="AP34" s="984"/>
      <c r="AQ34" s="984"/>
      <c r="AR34" s="984"/>
      <c r="AS34" s="984"/>
      <c r="AT34" s="984"/>
      <c r="AU34" s="984"/>
      <c r="AV34" s="984"/>
      <c r="AW34" s="984"/>
      <c r="AX34" s="984"/>
      <c r="AY34" s="984"/>
      <c r="AZ34" s="1054"/>
      <c r="BA34" s="1054"/>
      <c r="BB34" s="1054"/>
      <c r="BC34" s="1054"/>
      <c r="BD34" s="1054"/>
      <c r="BE34" s="985"/>
      <c r="BF34" s="985"/>
      <c r="BG34" s="985"/>
      <c r="BH34" s="985"/>
      <c r="BI34" s="986"/>
      <c r="BJ34" s="214"/>
      <c r="BK34" s="214"/>
      <c r="BL34" s="214"/>
      <c r="BM34" s="214"/>
      <c r="BN34" s="214"/>
      <c r="BO34" s="224"/>
      <c r="BP34" s="224"/>
      <c r="BQ34" s="221">
        <v>28</v>
      </c>
      <c r="BR34" s="222"/>
      <c r="BS34" s="1005"/>
      <c r="BT34" s="1006"/>
      <c r="BU34" s="1006"/>
      <c r="BV34" s="1006"/>
      <c r="BW34" s="1006"/>
      <c r="BX34" s="1006"/>
      <c r="BY34" s="1006"/>
      <c r="BZ34" s="1006"/>
      <c r="CA34" s="1006"/>
      <c r="CB34" s="1006"/>
      <c r="CC34" s="1006"/>
      <c r="CD34" s="1006"/>
      <c r="CE34" s="1006"/>
      <c r="CF34" s="1006"/>
      <c r="CG34" s="1027"/>
      <c r="CH34" s="1002"/>
      <c r="CI34" s="1003"/>
      <c r="CJ34" s="1003"/>
      <c r="CK34" s="1003"/>
      <c r="CL34" s="1004"/>
      <c r="CM34" s="1002"/>
      <c r="CN34" s="1003"/>
      <c r="CO34" s="1003"/>
      <c r="CP34" s="1003"/>
      <c r="CQ34" s="1004"/>
      <c r="CR34" s="1002"/>
      <c r="CS34" s="1003"/>
      <c r="CT34" s="1003"/>
      <c r="CU34" s="1003"/>
      <c r="CV34" s="1004"/>
      <c r="CW34" s="1002"/>
      <c r="CX34" s="1003"/>
      <c r="CY34" s="1003"/>
      <c r="CZ34" s="1003"/>
      <c r="DA34" s="1004"/>
      <c r="DB34" s="1002"/>
      <c r="DC34" s="1003"/>
      <c r="DD34" s="1003"/>
      <c r="DE34" s="1003"/>
      <c r="DF34" s="1004"/>
      <c r="DG34" s="1002"/>
      <c r="DH34" s="1003"/>
      <c r="DI34" s="1003"/>
      <c r="DJ34" s="1003"/>
      <c r="DK34" s="1004"/>
      <c r="DL34" s="1002"/>
      <c r="DM34" s="1003"/>
      <c r="DN34" s="1003"/>
      <c r="DO34" s="1003"/>
      <c r="DP34" s="1004"/>
      <c r="DQ34" s="1002"/>
      <c r="DR34" s="1003"/>
      <c r="DS34" s="1003"/>
      <c r="DT34" s="1003"/>
      <c r="DU34" s="1004"/>
      <c r="DV34" s="1005"/>
      <c r="DW34" s="1006"/>
      <c r="DX34" s="1006"/>
      <c r="DY34" s="1006"/>
      <c r="DZ34" s="1007"/>
      <c r="EA34" s="212"/>
    </row>
    <row r="35" spans="1:131" ht="26.25" customHeight="1" x14ac:dyDescent="0.2">
      <c r="A35" s="225">
        <v>8</v>
      </c>
      <c r="B35" s="1043"/>
      <c r="C35" s="1044"/>
      <c r="D35" s="1044"/>
      <c r="E35" s="1044"/>
      <c r="F35" s="1044"/>
      <c r="G35" s="1044"/>
      <c r="H35" s="1044"/>
      <c r="I35" s="1044"/>
      <c r="J35" s="1044"/>
      <c r="K35" s="1044"/>
      <c r="L35" s="1044"/>
      <c r="M35" s="1044"/>
      <c r="N35" s="1044"/>
      <c r="O35" s="1044"/>
      <c r="P35" s="1045"/>
      <c r="Q35" s="1051"/>
      <c r="R35" s="1052"/>
      <c r="S35" s="1052"/>
      <c r="T35" s="1052"/>
      <c r="U35" s="1052"/>
      <c r="V35" s="1052"/>
      <c r="W35" s="1052"/>
      <c r="X35" s="1052"/>
      <c r="Y35" s="1052"/>
      <c r="Z35" s="1052"/>
      <c r="AA35" s="1052"/>
      <c r="AB35" s="1052"/>
      <c r="AC35" s="1052"/>
      <c r="AD35" s="1052"/>
      <c r="AE35" s="1053"/>
      <c r="AF35" s="1048"/>
      <c r="AG35" s="1049"/>
      <c r="AH35" s="1049"/>
      <c r="AI35" s="1049"/>
      <c r="AJ35" s="1050"/>
      <c r="AK35" s="993"/>
      <c r="AL35" s="984"/>
      <c r="AM35" s="984"/>
      <c r="AN35" s="984"/>
      <c r="AO35" s="984"/>
      <c r="AP35" s="984"/>
      <c r="AQ35" s="984"/>
      <c r="AR35" s="984"/>
      <c r="AS35" s="984"/>
      <c r="AT35" s="984"/>
      <c r="AU35" s="984"/>
      <c r="AV35" s="984"/>
      <c r="AW35" s="984"/>
      <c r="AX35" s="984"/>
      <c r="AY35" s="984"/>
      <c r="AZ35" s="1054"/>
      <c r="BA35" s="1054"/>
      <c r="BB35" s="1054"/>
      <c r="BC35" s="1054"/>
      <c r="BD35" s="1054"/>
      <c r="BE35" s="985"/>
      <c r="BF35" s="985"/>
      <c r="BG35" s="985"/>
      <c r="BH35" s="985"/>
      <c r="BI35" s="986"/>
      <c r="BJ35" s="214"/>
      <c r="BK35" s="214"/>
      <c r="BL35" s="214"/>
      <c r="BM35" s="214"/>
      <c r="BN35" s="214"/>
      <c r="BO35" s="224"/>
      <c r="BP35" s="224"/>
      <c r="BQ35" s="221">
        <v>29</v>
      </c>
      <c r="BR35" s="222"/>
      <c r="BS35" s="1005"/>
      <c r="BT35" s="1006"/>
      <c r="BU35" s="1006"/>
      <c r="BV35" s="1006"/>
      <c r="BW35" s="1006"/>
      <c r="BX35" s="1006"/>
      <c r="BY35" s="1006"/>
      <c r="BZ35" s="1006"/>
      <c r="CA35" s="1006"/>
      <c r="CB35" s="1006"/>
      <c r="CC35" s="1006"/>
      <c r="CD35" s="1006"/>
      <c r="CE35" s="1006"/>
      <c r="CF35" s="1006"/>
      <c r="CG35" s="1027"/>
      <c r="CH35" s="1002"/>
      <c r="CI35" s="1003"/>
      <c r="CJ35" s="1003"/>
      <c r="CK35" s="1003"/>
      <c r="CL35" s="1004"/>
      <c r="CM35" s="1002"/>
      <c r="CN35" s="1003"/>
      <c r="CO35" s="1003"/>
      <c r="CP35" s="1003"/>
      <c r="CQ35" s="1004"/>
      <c r="CR35" s="1002"/>
      <c r="CS35" s="1003"/>
      <c r="CT35" s="1003"/>
      <c r="CU35" s="1003"/>
      <c r="CV35" s="1004"/>
      <c r="CW35" s="1002"/>
      <c r="CX35" s="1003"/>
      <c r="CY35" s="1003"/>
      <c r="CZ35" s="1003"/>
      <c r="DA35" s="1004"/>
      <c r="DB35" s="1002"/>
      <c r="DC35" s="1003"/>
      <c r="DD35" s="1003"/>
      <c r="DE35" s="1003"/>
      <c r="DF35" s="1004"/>
      <c r="DG35" s="1002"/>
      <c r="DH35" s="1003"/>
      <c r="DI35" s="1003"/>
      <c r="DJ35" s="1003"/>
      <c r="DK35" s="1004"/>
      <c r="DL35" s="1002"/>
      <c r="DM35" s="1003"/>
      <c r="DN35" s="1003"/>
      <c r="DO35" s="1003"/>
      <c r="DP35" s="1004"/>
      <c r="DQ35" s="1002"/>
      <c r="DR35" s="1003"/>
      <c r="DS35" s="1003"/>
      <c r="DT35" s="1003"/>
      <c r="DU35" s="1004"/>
      <c r="DV35" s="1005"/>
      <c r="DW35" s="1006"/>
      <c r="DX35" s="1006"/>
      <c r="DY35" s="1006"/>
      <c r="DZ35" s="1007"/>
      <c r="EA35" s="212"/>
    </row>
    <row r="36" spans="1:131" ht="26.25" customHeight="1" x14ac:dyDescent="0.2">
      <c r="A36" s="225">
        <v>9</v>
      </c>
      <c r="B36" s="1043"/>
      <c r="C36" s="1044"/>
      <c r="D36" s="1044"/>
      <c r="E36" s="1044"/>
      <c r="F36" s="1044"/>
      <c r="G36" s="1044"/>
      <c r="H36" s="1044"/>
      <c r="I36" s="1044"/>
      <c r="J36" s="1044"/>
      <c r="K36" s="1044"/>
      <c r="L36" s="1044"/>
      <c r="M36" s="1044"/>
      <c r="N36" s="1044"/>
      <c r="O36" s="1044"/>
      <c r="P36" s="1045"/>
      <c r="Q36" s="1051"/>
      <c r="R36" s="1052"/>
      <c r="S36" s="1052"/>
      <c r="T36" s="1052"/>
      <c r="U36" s="1052"/>
      <c r="V36" s="1052"/>
      <c r="W36" s="1052"/>
      <c r="X36" s="1052"/>
      <c r="Y36" s="1052"/>
      <c r="Z36" s="1052"/>
      <c r="AA36" s="1052"/>
      <c r="AB36" s="1052"/>
      <c r="AC36" s="1052"/>
      <c r="AD36" s="1052"/>
      <c r="AE36" s="1053"/>
      <c r="AF36" s="1048"/>
      <c r="AG36" s="1049"/>
      <c r="AH36" s="1049"/>
      <c r="AI36" s="1049"/>
      <c r="AJ36" s="1050"/>
      <c r="AK36" s="993"/>
      <c r="AL36" s="984"/>
      <c r="AM36" s="984"/>
      <c r="AN36" s="984"/>
      <c r="AO36" s="984"/>
      <c r="AP36" s="984"/>
      <c r="AQ36" s="984"/>
      <c r="AR36" s="984"/>
      <c r="AS36" s="984"/>
      <c r="AT36" s="984"/>
      <c r="AU36" s="984"/>
      <c r="AV36" s="984"/>
      <c r="AW36" s="984"/>
      <c r="AX36" s="984"/>
      <c r="AY36" s="984"/>
      <c r="AZ36" s="1054"/>
      <c r="BA36" s="1054"/>
      <c r="BB36" s="1054"/>
      <c r="BC36" s="1054"/>
      <c r="BD36" s="1054"/>
      <c r="BE36" s="985"/>
      <c r="BF36" s="985"/>
      <c r="BG36" s="985"/>
      <c r="BH36" s="985"/>
      <c r="BI36" s="986"/>
      <c r="BJ36" s="214"/>
      <c r="BK36" s="214"/>
      <c r="BL36" s="214"/>
      <c r="BM36" s="214"/>
      <c r="BN36" s="214"/>
      <c r="BO36" s="224"/>
      <c r="BP36" s="224"/>
      <c r="BQ36" s="221">
        <v>30</v>
      </c>
      <c r="BR36" s="222"/>
      <c r="BS36" s="1005"/>
      <c r="BT36" s="1006"/>
      <c r="BU36" s="1006"/>
      <c r="BV36" s="1006"/>
      <c r="BW36" s="1006"/>
      <c r="BX36" s="1006"/>
      <c r="BY36" s="1006"/>
      <c r="BZ36" s="1006"/>
      <c r="CA36" s="1006"/>
      <c r="CB36" s="1006"/>
      <c r="CC36" s="1006"/>
      <c r="CD36" s="1006"/>
      <c r="CE36" s="1006"/>
      <c r="CF36" s="1006"/>
      <c r="CG36" s="1027"/>
      <c r="CH36" s="1002"/>
      <c r="CI36" s="1003"/>
      <c r="CJ36" s="1003"/>
      <c r="CK36" s="1003"/>
      <c r="CL36" s="1004"/>
      <c r="CM36" s="1002"/>
      <c r="CN36" s="1003"/>
      <c r="CO36" s="1003"/>
      <c r="CP36" s="1003"/>
      <c r="CQ36" s="1004"/>
      <c r="CR36" s="1002"/>
      <c r="CS36" s="1003"/>
      <c r="CT36" s="1003"/>
      <c r="CU36" s="1003"/>
      <c r="CV36" s="1004"/>
      <c r="CW36" s="1002"/>
      <c r="CX36" s="1003"/>
      <c r="CY36" s="1003"/>
      <c r="CZ36" s="1003"/>
      <c r="DA36" s="1004"/>
      <c r="DB36" s="1002"/>
      <c r="DC36" s="1003"/>
      <c r="DD36" s="1003"/>
      <c r="DE36" s="1003"/>
      <c r="DF36" s="1004"/>
      <c r="DG36" s="1002"/>
      <c r="DH36" s="1003"/>
      <c r="DI36" s="1003"/>
      <c r="DJ36" s="1003"/>
      <c r="DK36" s="1004"/>
      <c r="DL36" s="1002"/>
      <c r="DM36" s="1003"/>
      <c r="DN36" s="1003"/>
      <c r="DO36" s="1003"/>
      <c r="DP36" s="1004"/>
      <c r="DQ36" s="1002"/>
      <c r="DR36" s="1003"/>
      <c r="DS36" s="1003"/>
      <c r="DT36" s="1003"/>
      <c r="DU36" s="1004"/>
      <c r="DV36" s="1005"/>
      <c r="DW36" s="1006"/>
      <c r="DX36" s="1006"/>
      <c r="DY36" s="1006"/>
      <c r="DZ36" s="1007"/>
      <c r="EA36" s="212"/>
    </row>
    <row r="37" spans="1:131" ht="26.25" customHeight="1" x14ac:dyDescent="0.2">
      <c r="A37" s="225">
        <v>10</v>
      </c>
      <c r="B37" s="1043"/>
      <c r="C37" s="1044"/>
      <c r="D37" s="1044"/>
      <c r="E37" s="1044"/>
      <c r="F37" s="1044"/>
      <c r="G37" s="1044"/>
      <c r="H37" s="1044"/>
      <c r="I37" s="1044"/>
      <c r="J37" s="1044"/>
      <c r="K37" s="1044"/>
      <c r="L37" s="1044"/>
      <c r="M37" s="1044"/>
      <c r="N37" s="1044"/>
      <c r="O37" s="1044"/>
      <c r="P37" s="1045"/>
      <c r="Q37" s="1051"/>
      <c r="R37" s="1052"/>
      <c r="S37" s="1052"/>
      <c r="T37" s="1052"/>
      <c r="U37" s="1052"/>
      <c r="V37" s="1052"/>
      <c r="W37" s="1052"/>
      <c r="X37" s="1052"/>
      <c r="Y37" s="1052"/>
      <c r="Z37" s="1052"/>
      <c r="AA37" s="1052"/>
      <c r="AB37" s="1052"/>
      <c r="AC37" s="1052"/>
      <c r="AD37" s="1052"/>
      <c r="AE37" s="1053"/>
      <c r="AF37" s="1048"/>
      <c r="AG37" s="1049"/>
      <c r="AH37" s="1049"/>
      <c r="AI37" s="1049"/>
      <c r="AJ37" s="1050"/>
      <c r="AK37" s="993"/>
      <c r="AL37" s="984"/>
      <c r="AM37" s="984"/>
      <c r="AN37" s="984"/>
      <c r="AO37" s="984"/>
      <c r="AP37" s="984"/>
      <c r="AQ37" s="984"/>
      <c r="AR37" s="984"/>
      <c r="AS37" s="984"/>
      <c r="AT37" s="984"/>
      <c r="AU37" s="984"/>
      <c r="AV37" s="984"/>
      <c r="AW37" s="984"/>
      <c r="AX37" s="984"/>
      <c r="AY37" s="984"/>
      <c r="AZ37" s="1054"/>
      <c r="BA37" s="1054"/>
      <c r="BB37" s="1054"/>
      <c r="BC37" s="1054"/>
      <c r="BD37" s="1054"/>
      <c r="BE37" s="985"/>
      <c r="BF37" s="985"/>
      <c r="BG37" s="985"/>
      <c r="BH37" s="985"/>
      <c r="BI37" s="986"/>
      <c r="BJ37" s="214"/>
      <c r="BK37" s="214"/>
      <c r="BL37" s="214"/>
      <c r="BM37" s="214"/>
      <c r="BN37" s="214"/>
      <c r="BO37" s="224"/>
      <c r="BP37" s="224"/>
      <c r="BQ37" s="221">
        <v>31</v>
      </c>
      <c r="BR37" s="222"/>
      <c r="BS37" s="1005"/>
      <c r="BT37" s="1006"/>
      <c r="BU37" s="1006"/>
      <c r="BV37" s="1006"/>
      <c r="BW37" s="1006"/>
      <c r="BX37" s="1006"/>
      <c r="BY37" s="1006"/>
      <c r="BZ37" s="1006"/>
      <c r="CA37" s="1006"/>
      <c r="CB37" s="1006"/>
      <c r="CC37" s="1006"/>
      <c r="CD37" s="1006"/>
      <c r="CE37" s="1006"/>
      <c r="CF37" s="1006"/>
      <c r="CG37" s="1027"/>
      <c r="CH37" s="1002"/>
      <c r="CI37" s="1003"/>
      <c r="CJ37" s="1003"/>
      <c r="CK37" s="1003"/>
      <c r="CL37" s="1004"/>
      <c r="CM37" s="1002"/>
      <c r="CN37" s="1003"/>
      <c r="CO37" s="1003"/>
      <c r="CP37" s="1003"/>
      <c r="CQ37" s="1004"/>
      <c r="CR37" s="1002"/>
      <c r="CS37" s="1003"/>
      <c r="CT37" s="1003"/>
      <c r="CU37" s="1003"/>
      <c r="CV37" s="1004"/>
      <c r="CW37" s="1002"/>
      <c r="CX37" s="1003"/>
      <c r="CY37" s="1003"/>
      <c r="CZ37" s="1003"/>
      <c r="DA37" s="1004"/>
      <c r="DB37" s="1002"/>
      <c r="DC37" s="1003"/>
      <c r="DD37" s="1003"/>
      <c r="DE37" s="1003"/>
      <c r="DF37" s="1004"/>
      <c r="DG37" s="1002"/>
      <c r="DH37" s="1003"/>
      <c r="DI37" s="1003"/>
      <c r="DJ37" s="1003"/>
      <c r="DK37" s="1004"/>
      <c r="DL37" s="1002"/>
      <c r="DM37" s="1003"/>
      <c r="DN37" s="1003"/>
      <c r="DO37" s="1003"/>
      <c r="DP37" s="1004"/>
      <c r="DQ37" s="1002"/>
      <c r="DR37" s="1003"/>
      <c r="DS37" s="1003"/>
      <c r="DT37" s="1003"/>
      <c r="DU37" s="1004"/>
      <c r="DV37" s="1005"/>
      <c r="DW37" s="1006"/>
      <c r="DX37" s="1006"/>
      <c r="DY37" s="1006"/>
      <c r="DZ37" s="1007"/>
      <c r="EA37" s="212"/>
    </row>
    <row r="38" spans="1:131" ht="26.25" customHeight="1" x14ac:dyDescent="0.2">
      <c r="A38" s="225">
        <v>11</v>
      </c>
      <c r="B38" s="1043"/>
      <c r="C38" s="1044"/>
      <c r="D38" s="1044"/>
      <c r="E38" s="1044"/>
      <c r="F38" s="1044"/>
      <c r="G38" s="1044"/>
      <c r="H38" s="1044"/>
      <c r="I38" s="1044"/>
      <c r="J38" s="1044"/>
      <c r="K38" s="1044"/>
      <c r="L38" s="1044"/>
      <c r="M38" s="1044"/>
      <c r="N38" s="1044"/>
      <c r="O38" s="1044"/>
      <c r="P38" s="1045"/>
      <c r="Q38" s="1051"/>
      <c r="R38" s="1052"/>
      <c r="S38" s="1052"/>
      <c r="T38" s="1052"/>
      <c r="U38" s="1052"/>
      <c r="V38" s="1052"/>
      <c r="W38" s="1052"/>
      <c r="X38" s="1052"/>
      <c r="Y38" s="1052"/>
      <c r="Z38" s="1052"/>
      <c r="AA38" s="1052"/>
      <c r="AB38" s="1052"/>
      <c r="AC38" s="1052"/>
      <c r="AD38" s="1052"/>
      <c r="AE38" s="1053"/>
      <c r="AF38" s="1048"/>
      <c r="AG38" s="1049"/>
      <c r="AH38" s="1049"/>
      <c r="AI38" s="1049"/>
      <c r="AJ38" s="1050"/>
      <c r="AK38" s="993"/>
      <c r="AL38" s="984"/>
      <c r="AM38" s="984"/>
      <c r="AN38" s="984"/>
      <c r="AO38" s="984"/>
      <c r="AP38" s="984"/>
      <c r="AQ38" s="984"/>
      <c r="AR38" s="984"/>
      <c r="AS38" s="984"/>
      <c r="AT38" s="984"/>
      <c r="AU38" s="984"/>
      <c r="AV38" s="984"/>
      <c r="AW38" s="984"/>
      <c r="AX38" s="984"/>
      <c r="AY38" s="984"/>
      <c r="AZ38" s="1054"/>
      <c r="BA38" s="1054"/>
      <c r="BB38" s="1054"/>
      <c r="BC38" s="1054"/>
      <c r="BD38" s="1054"/>
      <c r="BE38" s="985"/>
      <c r="BF38" s="985"/>
      <c r="BG38" s="985"/>
      <c r="BH38" s="985"/>
      <c r="BI38" s="986"/>
      <c r="BJ38" s="214"/>
      <c r="BK38" s="214"/>
      <c r="BL38" s="214"/>
      <c r="BM38" s="214"/>
      <c r="BN38" s="214"/>
      <c r="BO38" s="224"/>
      <c r="BP38" s="224"/>
      <c r="BQ38" s="221">
        <v>32</v>
      </c>
      <c r="BR38" s="222"/>
      <c r="BS38" s="1005"/>
      <c r="BT38" s="1006"/>
      <c r="BU38" s="1006"/>
      <c r="BV38" s="1006"/>
      <c r="BW38" s="1006"/>
      <c r="BX38" s="1006"/>
      <c r="BY38" s="1006"/>
      <c r="BZ38" s="1006"/>
      <c r="CA38" s="1006"/>
      <c r="CB38" s="1006"/>
      <c r="CC38" s="1006"/>
      <c r="CD38" s="1006"/>
      <c r="CE38" s="1006"/>
      <c r="CF38" s="1006"/>
      <c r="CG38" s="1027"/>
      <c r="CH38" s="1002"/>
      <c r="CI38" s="1003"/>
      <c r="CJ38" s="1003"/>
      <c r="CK38" s="1003"/>
      <c r="CL38" s="1004"/>
      <c r="CM38" s="1002"/>
      <c r="CN38" s="1003"/>
      <c r="CO38" s="1003"/>
      <c r="CP38" s="1003"/>
      <c r="CQ38" s="1004"/>
      <c r="CR38" s="1002"/>
      <c r="CS38" s="1003"/>
      <c r="CT38" s="1003"/>
      <c r="CU38" s="1003"/>
      <c r="CV38" s="1004"/>
      <c r="CW38" s="1002"/>
      <c r="CX38" s="1003"/>
      <c r="CY38" s="1003"/>
      <c r="CZ38" s="1003"/>
      <c r="DA38" s="1004"/>
      <c r="DB38" s="1002"/>
      <c r="DC38" s="1003"/>
      <c r="DD38" s="1003"/>
      <c r="DE38" s="1003"/>
      <c r="DF38" s="1004"/>
      <c r="DG38" s="1002"/>
      <c r="DH38" s="1003"/>
      <c r="DI38" s="1003"/>
      <c r="DJ38" s="1003"/>
      <c r="DK38" s="1004"/>
      <c r="DL38" s="1002"/>
      <c r="DM38" s="1003"/>
      <c r="DN38" s="1003"/>
      <c r="DO38" s="1003"/>
      <c r="DP38" s="1004"/>
      <c r="DQ38" s="1002"/>
      <c r="DR38" s="1003"/>
      <c r="DS38" s="1003"/>
      <c r="DT38" s="1003"/>
      <c r="DU38" s="1004"/>
      <c r="DV38" s="1005"/>
      <c r="DW38" s="1006"/>
      <c r="DX38" s="1006"/>
      <c r="DY38" s="1006"/>
      <c r="DZ38" s="1007"/>
      <c r="EA38" s="212"/>
    </row>
    <row r="39" spans="1:131" ht="26.25" customHeight="1" x14ac:dyDescent="0.2">
      <c r="A39" s="225">
        <v>12</v>
      </c>
      <c r="B39" s="1043"/>
      <c r="C39" s="1044"/>
      <c r="D39" s="1044"/>
      <c r="E39" s="1044"/>
      <c r="F39" s="1044"/>
      <c r="G39" s="1044"/>
      <c r="H39" s="1044"/>
      <c r="I39" s="1044"/>
      <c r="J39" s="1044"/>
      <c r="K39" s="1044"/>
      <c r="L39" s="1044"/>
      <c r="M39" s="1044"/>
      <c r="N39" s="1044"/>
      <c r="O39" s="1044"/>
      <c r="P39" s="1045"/>
      <c r="Q39" s="1051"/>
      <c r="R39" s="1052"/>
      <c r="S39" s="1052"/>
      <c r="T39" s="1052"/>
      <c r="U39" s="1052"/>
      <c r="V39" s="1052"/>
      <c r="W39" s="1052"/>
      <c r="X39" s="1052"/>
      <c r="Y39" s="1052"/>
      <c r="Z39" s="1052"/>
      <c r="AA39" s="1052"/>
      <c r="AB39" s="1052"/>
      <c r="AC39" s="1052"/>
      <c r="AD39" s="1052"/>
      <c r="AE39" s="1053"/>
      <c r="AF39" s="1048"/>
      <c r="AG39" s="1049"/>
      <c r="AH39" s="1049"/>
      <c r="AI39" s="1049"/>
      <c r="AJ39" s="1050"/>
      <c r="AK39" s="993"/>
      <c r="AL39" s="984"/>
      <c r="AM39" s="984"/>
      <c r="AN39" s="984"/>
      <c r="AO39" s="984"/>
      <c r="AP39" s="984"/>
      <c r="AQ39" s="984"/>
      <c r="AR39" s="984"/>
      <c r="AS39" s="984"/>
      <c r="AT39" s="984"/>
      <c r="AU39" s="984"/>
      <c r="AV39" s="984"/>
      <c r="AW39" s="984"/>
      <c r="AX39" s="984"/>
      <c r="AY39" s="984"/>
      <c r="AZ39" s="1054"/>
      <c r="BA39" s="1054"/>
      <c r="BB39" s="1054"/>
      <c r="BC39" s="1054"/>
      <c r="BD39" s="1054"/>
      <c r="BE39" s="985"/>
      <c r="BF39" s="985"/>
      <c r="BG39" s="985"/>
      <c r="BH39" s="985"/>
      <c r="BI39" s="986"/>
      <c r="BJ39" s="214"/>
      <c r="BK39" s="214"/>
      <c r="BL39" s="214"/>
      <c r="BM39" s="214"/>
      <c r="BN39" s="214"/>
      <c r="BO39" s="224"/>
      <c r="BP39" s="224"/>
      <c r="BQ39" s="221">
        <v>33</v>
      </c>
      <c r="BR39" s="222"/>
      <c r="BS39" s="1005"/>
      <c r="BT39" s="1006"/>
      <c r="BU39" s="1006"/>
      <c r="BV39" s="1006"/>
      <c r="BW39" s="1006"/>
      <c r="BX39" s="1006"/>
      <c r="BY39" s="1006"/>
      <c r="BZ39" s="1006"/>
      <c r="CA39" s="1006"/>
      <c r="CB39" s="1006"/>
      <c r="CC39" s="1006"/>
      <c r="CD39" s="1006"/>
      <c r="CE39" s="1006"/>
      <c r="CF39" s="1006"/>
      <c r="CG39" s="1027"/>
      <c r="CH39" s="1002"/>
      <c r="CI39" s="1003"/>
      <c r="CJ39" s="1003"/>
      <c r="CK39" s="1003"/>
      <c r="CL39" s="1004"/>
      <c r="CM39" s="1002"/>
      <c r="CN39" s="1003"/>
      <c r="CO39" s="1003"/>
      <c r="CP39" s="1003"/>
      <c r="CQ39" s="1004"/>
      <c r="CR39" s="1002"/>
      <c r="CS39" s="1003"/>
      <c r="CT39" s="1003"/>
      <c r="CU39" s="1003"/>
      <c r="CV39" s="1004"/>
      <c r="CW39" s="1002"/>
      <c r="CX39" s="1003"/>
      <c r="CY39" s="1003"/>
      <c r="CZ39" s="1003"/>
      <c r="DA39" s="1004"/>
      <c r="DB39" s="1002"/>
      <c r="DC39" s="1003"/>
      <c r="DD39" s="1003"/>
      <c r="DE39" s="1003"/>
      <c r="DF39" s="1004"/>
      <c r="DG39" s="1002"/>
      <c r="DH39" s="1003"/>
      <c r="DI39" s="1003"/>
      <c r="DJ39" s="1003"/>
      <c r="DK39" s="1004"/>
      <c r="DL39" s="1002"/>
      <c r="DM39" s="1003"/>
      <c r="DN39" s="1003"/>
      <c r="DO39" s="1003"/>
      <c r="DP39" s="1004"/>
      <c r="DQ39" s="1002"/>
      <c r="DR39" s="1003"/>
      <c r="DS39" s="1003"/>
      <c r="DT39" s="1003"/>
      <c r="DU39" s="1004"/>
      <c r="DV39" s="1005"/>
      <c r="DW39" s="1006"/>
      <c r="DX39" s="1006"/>
      <c r="DY39" s="1006"/>
      <c r="DZ39" s="1007"/>
      <c r="EA39" s="212"/>
    </row>
    <row r="40" spans="1:131" ht="26.25" customHeight="1" x14ac:dyDescent="0.2">
      <c r="A40" s="221">
        <v>13</v>
      </c>
      <c r="B40" s="1043"/>
      <c r="C40" s="1044"/>
      <c r="D40" s="1044"/>
      <c r="E40" s="1044"/>
      <c r="F40" s="1044"/>
      <c r="G40" s="1044"/>
      <c r="H40" s="1044"/>
      <c r="I40" s="1044"/>
      <c r="J40" s="1044"/>
      <c r="K40" s="1044"/>
      <c r="L40" s="1044"/>
      <c r="M40" s="1044"/>
      <c r="N40" s="1044"/>
      <c r="O40" s="1044"/>
      <c r="P40" s="1045"/>
      <c r="Q40" s="1051"/>
      <c r="R40" s="1052"/>
      <c r="S40" s="1052"/>
      <c r="T40" s="1052"/>
      <c r="U40" s="1052"/>
      <c r="V40" s="1052"/>
      <c r="W40" s="1052"/>
      <c r="X40" s="1052"/>
      <c r="Y40" s="1052"/>
      <c r="Z40" s="1052"/>
      <c r="AA40" s="1052"/>
      <c r="AB40" s="1052"/>
      <c r="AC40" s="1052"/>
      <c r="AD40" s="1052"/>
      <c r="AE40" s="1053"/>
      <c r="AF40" s="1048"/>
      <c r="AG40" s="1049"/>
      <c r="AH40" s="1049"/>
      <c r="AI40" s="1049"/>
      <c r="AJ40" s="1050"/>
      <c r="AK40" s="993"/>
      <c r="AL40" s="984"/>
      <c r="AM40" s="984"/>
      <c r="AN40" s="984"/>
      <c r="AO40" s="984"/>
      <c r="AP40" s="984"/>
      <c r="AQ40" s="984"/>
      <c r="AR40" s="984"/>
      <c r="AS40" s="984"/>
      <c r="AT40" s="984"/>
      <c r="AU40" s="984"/>
      <c r="AV40" s="984"/>
      <c r="AW40" s="984"/>
      <c r="AX40" s="984"/>
      <c r="AY40" s="984"/>
      <c r="AZ40" s="1054"/>
      <c r="BA40" s="1054"/>
      <c r="BB40" s="1054"/>
      <c r="BC40" s="1054"/>
      <c r="BD40" s="1054"/>
      <c r="BE40" s="985"/>
      <c r="BF40" s="985"/>
      <c r="BG40" s="985"/>
      <c r="BH40" s="985"/>
      <c r="BI40" s="986"/>
      <c r="BJ40" s="214"/>
      <c r="BK40" s="214"/>
      <c r="BL40" s="214"/>
      <c r="BM40" s="214"/>
      <c r="BN40" s="214"/>
      <c r="BO40" s="224"/>
      <c r="BP40" s="224"/>
      <c r="BQ40" s="221">
        <v>34</v>
      </c>
      <c r="BR40" s="222"/>
      <c r="BS40" s="1005"/>
      <c r="BT40" s="1006"/>
      <c r="BU40" s="1006"/>
      <c r="BV40" s="1006"/>
      <c r="BW40" s="1006"/>
      <c r="BX40" s="1006"/>
      <c r="BY40" s="1006"/>
      <c r="BZ40" s="1006"/>
      <c r="CA40" s="1006"/>
      <c r="CB40" s="1006"/>
      <c r="CC40" s="1006"/>
      <c r="CD40" s="1006"/>
      <c r="CE40" s="1006"/>
      <c r="CF40" s="1006"/>
      <c r="CG40" s="1027"/>
      <c r="CH40" s="1002"/>
      <c r="CI40" s="1003"/>
      <c r="CJ40" s="1003"/>
      <c r="CK40" s="1003"/>
      <c r="CL40" s="1004"/>
      <c r="CM40" s="1002"/>
      <c r="CN40" s="1003"/>
      <c r="CO40" s="1003"/>
      <c r="CP40" s="1003"/>
      <c r="CQ40" s="1004"/>
      <c r="CR40" s="1002"/>
      <c r="CS40" s="1003"/>
      <c r="CT40" s="1003"/>
      <c r="CU40" s="1003"/>
      <c r="CV40" s="1004"/>
      <c r="CW40" s="1002"/>
      <c r="CX40" s="1003"/>
      <c r="CY40" s="1003"/>
      <c r="CZ40" s="1003"/>
      <c r="DA40" s="1004"/>
      <c r="DB40" s="1002"/>
      <c r="DC40" s="1003"/>
      <c r="DD40" s="1003"/>
      <c r="DE40" s="1003"/>
      <c r="DF40" s="1004"/>
      <c r="DG40" s="1002"/>
      <c r="DH40" s="1003"/>
      <c r="DI40" s="1003"/>
      <c r="DJ40" s="1003"/>
      <c r="DK40" s="1004"/>
      <c r="DL40" s="1002"/>
      <c r="DM40" s="1003"/>
      <c r="DN40" s="1003"/>
      <c r="DO40" s="1003"/>
      <c r="DP40" s="1004"/>
      <c r="DQ40" s="1002"/>
      <c r="DR40" s="1003"/>
      <c r="DS40" s="1003"/>
      <c r="DT40" s="1003"/>
      <c r="DU40" s="1004"/>
      <c r="DV40" s="1005"/>
      <c r="DW40" s="1006"/>
      <c r="DX40" s="1006"/>
      <c r="DY40" s="1006"/>
      <c r="DZ40" s="1007"/>
      <c r="EA40" s="212"/>
    </row>
    <row r="41" spans="1:131" ht="26.25" customHeight="1" x14ac:dyDescent="0.2">
      <c r="A41" s="221">
        <v>14</v>
      </c>
      <c r="B41" s="1043"/>
      <c r="C41" s="1044"/>
      <c r="D41" s="1044"/>
      <c r="E41" s="1044"/>
      <c r="F41" s="1044"/>
      <c r="G41" s="1044"/>
      <c r="H41" s="1044"/>
      <c r="I41" s="1044"/>
      <c r="J41" s="1044"/>
      <c r="K41" s="1044"/>
      <c r="L41" s="1044"/>
      <c r="M41" s="1044"/>
      <c r="N41" s="1044"/>
      <c r="O41" s="1044"/>
      <c r="P41" s="1045"/>
      <c r="Q41" s="1051"/>
      <c r="R41" s="1052"/>
      <c r="S41" s="1052"/>
      <c r="T41" s="1052"/>
      <c r="U41" s="1052"/>
      <c r="V41" s="1052"/>
      <c r="W41" s="1052"/>
      <c r="X41" s="1052"/>
      <c r="Y41" s="1052"/>
      <c r="Z41" s="1052"/>
      <c r="AA41" s="1052"/>
      <c r="AB41" s="1052"/>
      <c r="AC41" s="1052"/>
      <c r="AD41" s="1052"/>
      <c r="AE41" s="1053"/>
      <c r="AF41" s="1048"/>
      <c r="AG41" s="1049"/>
      <c r="AH41" s="1049"/>
      <c r="AI41" s="1049"/>
      <c r="AJ41" s="1050"/>
      <c r="AK41" s="993"/>
      <c r="AL41" s="984"/>
      <c r="AM41" s="984"/>
      <c r="AN41" s="984"/>
      <c r="AO41" s="984"/>
      <c r="AP41" s="984"/>
      <c r="AQ41" s="984"/>
      <c r="AR41" s="984"/>
      <c r="AS41" s="984"/>
      <c r="AT41" s="984"/>
      <c r="AU41" s="984"/>
      <c r="AV41" s="984"/>
      <c r="AW41" s="984"/>
      <c r="AX41" s="984"/>
      <c r="AY41" s="984"/>
      <c r="AZ41" s="1054"/>
      <c r="BA41" s="1054"/>
      <c r="BB41" s="1054"/>
      <c r="BC41" s="1054"/>
      <c r="BD41" s="1054"/>
      <c r="BE41" s="985"/>
      <c r="BF41" s="985"/>
      <c r="BG41" s="985"/>
      <c r="BH41" s="985"/>
      <c r="BI41" s="986"/>
      <c r="BJ41" s="214"/>
      <c r="BK41" s="214"/>
      <c r="BL41" s="214"/>
      <c r="BM41" s="214"/>
      <c r="BN41" s="214"/>
      <c r="BO41" s="224"/>
      <c r="BP41" s="224"/>
      <c r="BQ41" s="221">
        <v>35</v>
      </c>
      <c r="BR41" s="222"/>
      <c r="BS41" s="1005"/>
      <c r="BT41" s="1006"/>
      <c r="BU41" s="1006"/>
      <c r="BV41" s="1006"/>
      <c r="BW41" s="1006"/>
      <c r="BX41" s="1006"/>
      <c r="BY41" s="1006"/>
      <c r="BZ41" s="1006"/>
      <c r="CA41" s="1006"/>
      <c r="CB41" s="1006"/>
      <c r="CC41" s="1006"/>
      <c r="CD41" s="1006"/>
      <c r="CE41" s="1006"/>
      <c r="CF41" s="1006"/>
      <c r="CG41" s="1027"/>
      <c r="CH41" s="1002"/>
      <c r="CI41" s="1003"/>
      <c r="CJ41" s="1003"/>
      <c r="CK41" s="1003"/>
      <c r="CL41" s="1004"/>
      <c r="CM41" s="1002"/>
      <c r="CN41" s="1003"/>
      <c r="CO41" s="1003"/>
      <c r="CP41" s="1003"/>
      <c r="CQ41" s="1004"/>
      <c r="CR41" s="1002"/>
      <c r="CS41" s="1003"/>
      <c r="CT41" s="1003"/>
      <c r="CU41" s="1003"/>
      <c r="CV41" s="1004"/>
      <c r="CW41" s="1002"/>
      <c r="CX41" s="1003"/>
      <c r="CY41" s="1003"/>
      <c r="CZ41" s="1003"/>
      <c r="DA41" s="1004"/>
      <c r="DB41" s="1002"/>
      <c r="DC41" s="1003"/>
      <c r="DD41" s="1003"/>
      <c r="DE41" s="1003"/>
      <c r="DF41" s="1004"/>
      <c r="DG41" s="1002"/>
      <c r="DH41" s="1003"/>
      <c r="DI41" s="1003"/>
      <c r="DJ41" s="1003"/>
      <c r="DK41" s="1004"/>
      <c r="DL41" s="1002"/>
      <c r="DM41" s="1003"/>
      <c r="DN41" s="1003"/>
      <c r="DO41" s="1003"/>
      <c r="DP41" s="1004"/>
      <c r="DQ41" s="1002"/>
      <c r="DR41" s="1003"/>
      <c r="DS41" s="1003"/>
      <c r="DT41" s="1003"/>
      <c r="DU41" s="1004"/>
      <c r="DV41" s="1005"/>
      <c r="DW41" s="1006"/>
      <c r="DX41" s="1006"/>
      <c r="DY41" s="1006"/>
      <c r="DZ41" s="1007"/>
      <c r="EA41" s="212"/>
    </row>
    <row r="42" spans="1:131" ht="26.25" customHeight="1" x14ac:dyDescent="0.2">
      <c r="A42" s="221">
        <v>15</v>
      </c>
      <c r="B42" s="1043"/>
      <c r="C42" s="1044"/>
      <c r="D42" s="1044"/>
      <c r="E42" s="1044"/>
      <c r="F42" s="1044"/>
      <c r="G42" s="1044"/>
      <c r="H42" s="1044"/>
      <c r="I42" s="1044"/>
      <c r="J42" s="1044"/>
      <c r="K42" s="1044"/>
      <c r="L42" s="1044"/>
      <c r="M42" s="1044"/>
      <c r="N42" s="1044"/>
      <c r="O42" s="1044"/>
      <c r="P42" s="1045"/>
      <c r="Q42" s="1051"/>
      <c r="R42" s="1052"/>
      <c r="S42" s="1052"/>
      <c r="T42" s="1052"/>
      <c r="U42" s="1052"/>
      <c r="V42" s="1052"/>
      <c r="W42" s="1052"/>
      <c r="X42" s="1052"/>
      <c r="Y42" s="1052"/>
      <c r="Z42" s="1052"/>
      <c r="AA42" s="1052"/>
      <c r="AB42" s="1052"/>
      <c r="AC42" s="1052"/>
      <c r="AD42" s="1052"/>
      <c r="AE42" s="1053"/>
      <c r="AF42" s="1048"/>
      <c r="AG42" s="1049"/>
      <c r="AH42" s="1049"/>
      <c r="AI42" s="1049"/>
      <c r="AJ42" s="1050"/>
      <c r="AK42" s="993"/>
      <c r="AL42" s="984"/>
      <c r="AM42" s="984"/>
      <c r="AN42" s="984"/>
      <c r="AO42" s="984"/>
      <c r="AP42" s="984"/>
      <c r="AQ42" s="984"/>
      <c r="AR42" s="984"/>
      <c r="AS42" s="984"/>
      <c r="AT42" s="984"/>
      <c r="AU42" s="984"/>
      <c r="AV42" s="984"/>
      <c r="AW42" s="984"/>
      <c r="AX42" s="984"/>
      <c r="AY42" s="984"/>
      <c r="AZ42" s="1054"/>
      <c r="BA42" s="1054"/>
      <c r="BB42" s="1054"/>
      <c r="BC42" s="1054"/>
      <c r="BD42" s="1054"/>
      <c r="BE42" s="985"/>
      <c r="BF42" s="985"/>
      <c r="BG42" s="985"/>
      <c r="BH42" s="985"/>
      <c r="BI42" s="986"/>
      <c r="BJ42" s="214"/>
      <c r="BK42" s="214"/>
      <c r="BL42" s="214"/>
      <c r="BM42" s="214"/>
      <c r="BN42" s="214"/>
      <c r="BO42" s="224"/>
      <c r="BP42" s="224"/>
      <c r="BQ42" s="221">
        <v>36</v>
      </c>
      <c r="BR42" s="222"/>
      <c r="BS42" s="1005"/>
      <c r="BT42" s="1006"/>
      <c r="BU42" s="1006"/>
      <c r="BV42" s="1006"/>
      <c r="BW42" s="1006"/>
      <c r="BX42" s="1006"/>
      <c r="BY42" s="1006"/>
      <c r="BZ42" s="1006"/>
      <c r="CA42" s="1006"/>
      <c r="CB42" s="1006"/>
      <c r="CC42" s="1006"/>
      <c r="CD42" s="1006"/>
      <c r="CE42" s="1006"/>
      <c r="CF42" s="1006"/>
      <c r="CG42" s="1027"/>
      <c r="CH42" s="1002"/>
      <c r="CI42" s="1003"/>
      <c r="CJ42" s="1003"/>
      <c r="CK42" s="1003"/>
      <c r="CL42" s="1004"/>
      <c r="CM42" s="1002"/>
      <c r="CN42" s="1003"/>
      <c r="CO42" s="1003"/>
      <c r="CP42" s="1003"/>
      <c r="CQ42" s="1004"/>
      <c r="CR42" s="1002"/>
      <c r="CS42" s="1003"/>
      <c r="CT42" s="1003"/>
      <c r="CU42" s="1003"/>
      <c r="CV42" s="1004"/>
      <c r="CW42" s="1002"/>
      <c r="CX42" s="1003"/>
      <c r="CY42" s="1003"/>
      <c r="CZ42" s="1003"/>
      <c r="DA42" s="1004"/>
      <c r="DB42" s="1002"/>
      <c r="DC42" s="1003"/>
      <c r="DD42" s="1003"/>
      <c r="DE42" s="1003"/>
      <c r="DF42" s="1004"/>
      <c r="DG42" s="1002"/>
      <c r="DH42" s="1003"/>
      <c r="DI42" s="1003"/>
      <c r="DJ42" s="1003"/>
      <c r="DK42" s="1004"/>
      <c r="DL42" s="1002"/>
      <c r="DM42" s="1003"/>
      <c r="DN42" s="1003"/>
      <c r="DO42" s="1003"/>
      <c r="DP42" s="1004"/>
      <c r="DQ42" s="1002"/>
      <c r="DR42" s="1003"/>
      <c r="DS42" s="1003"/>
      <c r="DT42" s="1003"/>
      <c r="DU42" s="1004"/>
      <c r="DV42" s="1005"/>
      <c r="DW42" s="1006"/>
      <c r="DX42" s="1006"/>
      <c r="DY42" s="1006"/>
      <c r="DZ42" s="1007"/>
      <c r="EA42" s="212"/>
    </row>
    <row r="43" spans="1:131" ht="26.25" customHeight="1" x14ac:dyDescent="0.2">
      <c r="A43" s="221">
        <v>16</v>
      </c>
      <c r="B43" s="1043"/>
      <c r="C43" s="1044"/>
      <c r="D43" s="1044"/>
      <c r="E43" s="1044"/>
      <c r="F43" s="1044"/>
      <c r="G43" s="1044"/>
      <c r="H43" s="1044"/>
      <c r="I43" s="1044"/>
      <c r="J43" s="1044"/>
      <c r="K43" s="1044"/>
      <c r="L43" s="1044"/>
      <c r="M43" s="1044"/>
      <c r="N43" s="1044"/>
      <c r="O43" s="1044"/>
      <c r="P43" s="1045"/>
      <c r="Q43" s="1051"/>
      <c r="R43" s="1052"/>
      <c r="S43" s="1052"/>
      <c r="T43" s="1052"/>
      <c r="U43" s="1052"/>
      <c r="V43" s="1052"/>
      <c r="W43" s="1052"/>
      <c r="X43" s="1052"/>
      <c r="Y43" s="1052"/>
      <c r="Z43" s="1052"/>
      <c r="AA43" s="1052"/>
      <c r="AB43" s="1052"/>
      <c r="AC43" s="1052"/>
      <c r="AD43" s="1052"/>
      <c r="AE43" s="1053"/>
      <c r="AF43" s="1048"/>
      <c r="AG43" s="1049"/>
      <c r="AH43" s="1049"/>
      <c r="AI43" s="1049"/>
      <c r="AJ43" s="1050"/>
      <c r="AK43" s="993"/>
      <c r="AL43" s="984"/>
      <c r="AM43" s="984"/>
      <c r="AN43" s="984"/>
      <c r="AO43" s="984"/>
      <c r="AP43" s="984"/>
      <c r="AQ43" s="984"/>
      <c r="AR43" s="984"/>
      <c r="AS43" s="984"/>
      <c r="AT43" s="984"/>
      <c r="AU43" s="984"/>
      <c r="AV43" s="984"/>
      <c r="AW43" s="984"/>
      <c r="AX43" s="984"/>
      <c r="AY43" s="984"/>
      <c r="AZ43" s="1054"/>
      <c r="BA43" s="1054"/>
      <c r="BB43" s="1054"/>
      <c r="BC43" s="1054"/>
      <c r="BD43" s="1054"/>
      <c r="BE43" s="985"/>
      <c r="BF43" s="985"/>
      <c r="BG43" s="985"/>
      <c r="BH43" s="985"/>
      <c r="BI43" s="986"/>
      <c r="BJ43" s="214"/>
      <c r="BK43" s="214"/>
      <c r="BL43" s="214"/>
      <c r="BM43" s="214"/>
      <c r="BN43" s="214"/>
      <c r="BO43" s="224"/>
      <c r="BP43" s="224"/>
      <c r="BQ43" s="221">
        <v>37</v>
      </c>
      <c r="BR43" s="222"/>
      <c r="BS43" s="1005"/>
      <c r="BT43" s="1006"/>
      <c r="BU43" s="1006"/>
      <c r="BV43" s="1006"/>
      <c r="BW43" s="1006"/>
      <c r="BX43" s="1006"/>
      <c r="BY43" s="1006"/>
      <c r="BZ43" s="1006"/>
      <c r="CA43" s="1006"/>
      <c r="CB43" s="1006"/>
      <c r="CC43" s="1006"/>
      <c r="CD43" s="1006"/>
      <c r="CE43" s="1006"/>
      <c r="CF43" s="1006"/>
      <c r="CG43" s="1027"/>
      <c r="CH43" s="1002"/>
      <c r="CI43" s="1003"/>
      <c r="CJ43" s="1003"/>
      <c r="CK43" s="1003"/>
      <c r="CL43" s="1004"/>
      <c r="CM43" s="1002"/>
      <c r="CN43" s="1003"/>
      <c r="CO43" s="1003"/>
      <c r="CP43" s="1003"/>
      <c r="CQ43" s="1004"/>
      <c r="CR43" s="1002"/>
      <c r="CS43" s="1003"/>
      <c r="CT43" s="1003"/>
      <c r="CU43" s="1003"/>
      <c r="CV43" s="1004"/>
      <c r="CW43" s="1002"/>
      <c r="CX43" s="1003"/>
      <c r="CY43" s="1003"/>
      <c r="CZ43" s="1003"/>
      <c r="DA43" s="1004"/>
      <c r="DB43" s="1002"/>
      <c r="DC43" s="1003"/>
      <c r="DD43" s="1003"/>
      <c r="DE43" s="1003"/>
      <c r="DF43" s="1004"/>
      <c r="DG43" s="1002"/>
      <c r="DH43" s="1003"/>
      <c r="DI43" s="1003"/>
      <c r="DJ43" s="1003"/>
      <c r="DK43" s="1004"/>
      <c r="DL43" s="1002"/>
      <c r="DM43" s="1003"/>
      <c r="DN43" s="1003"/>
      <c r="DO43" s="1003"/>
      <c r="DP43" s="1004"/>
      <c r="DQ43" s="1002"/>
      <c r="DR43" s="1003"/>
      <c r="DS43" s="1003"/>
      <c r="DT43" s="1003"/>
      <c r="DU43" s="1004"/>
      <c r="DV43" s="1005"/>
      <c r="DW43" s="1006"/>
      <c r="DX43" s="1006"/>
      <c r="DY43" s="1006"/>
      <c r="DZ43" s="1007"/>
      <c r="EA43" s="212"/>
    </row>
    <row r="44" spans="1:131" ht="26.25" customHeight="1" x14ac:dyDescent="0.2">
      <c r="A44" s="221">
        <v>17</v>
      </c>
      <c r="B44" s="1043"/>
      <c r="C44" s="1044"/>
      <c r="D44" s="1044"/>
      <c r="E44" s="1044"/>
      <c r="F44" s="1044"/>
      <c r="G44" s="1044"/>
      <c r="H44" s="1044"/>
      <c r="I44" s="1044"/>
      <c r="J44" s="1044"/>
      <c r="K44" s="1044"/>
      <c r="L44" s="1044"/>
      <c r="M44" s="1044"/>
      <c r="N44" s="1044"/>
      <c r="O44" s="1044"/>
      <c r="P44" s="1045"/>
      <c r="Q44" s="1051"/>
      <c r="R44" s="1052"/>
      <c r="S44" s="1052"/>
      <c r="T44" s="1052"/>
      <c r="U44" s="1052"/>
      <c r="V44" s="1052"/>
      <c r="W44" s="1052"/>
      <c r="X44" s="1052"/>
      <c r="Y44" s="1052"/>
      <c r="Z44" s="1052"/>
      <c r="AA44" s="1052"/>
      <c r="AB44" s="1052"/>
      <c r="AC44" s="1052"/>
      <c r="AD44" s="1052"/>
      <c r="AE44" s="1053"/>
      <c r="AF44" s="1048"/>
      <c r="AG44" s="1049"/>
      <c r="AH44" s="1049"/>
      <c r="AI44" s="1049"/>
      <c r="AJ44" s="1050"/>
      <c r="AK44" s="993"/>
      <c r="AL44" s="984"/>
      <c r="AM44" s="984"/>
      <c r="AN44" s="984"/>
      <c r="AO44" s="984"/>
      <c r="AP44" s="984"/>
      <c r="AQ44" s="984"/>
      <c r="AR44" s="984"/>
      <c r="AS44" s="984"/>
      <c r="AT44" s="984"/>
      <c r="AU44" s="984"/>
      <c r="AV44" s="984"/>
      <c r="AW44" s="984"/>
      <c r="AX44" s="984"/>
      <c r="AY44" s="984"/>
      <c r="AZ44" s="1054"/>
      <c r="BA44" s="1054"/>
      <c r="BB44" s="1054"/>
      <c r="BC44" s="1054"/>
      <c r="BD44" s="1054"/>
      <c r="BE44" s="985"/>
      <c r="BF44" s="985"/>
      <c r="BG44" s="985"/>
      <c r="BH44" s="985"/>
      <c r="BI44" s="986"/>
      <c r="BJ44" s="214"/>
      <c r="BK44" s="214"/>
      <c r="BL44" s="214"/>
      <c r="BM44" s="214"/>
      <c r="BN44" s="214"/>
      <c r="BO44" s="224"/>
      <c r="BP44" s="224"/>
      <c r="BQ44" s="221">
        <v>38</v>
      </c>
      <c r="BR44" s="222"/>
      <c r="BS44" s="1005"/>
      <c r="BT44" s="1006"/>
      <c r="BU44" s="1006"/>
      <c r="BV44" s="1006"/>
      <c r="BW44" s="1006"/>
      <c r="BX44" s="1006"/>
      <c r="BY44" s="1006"/>
      <c r="BZ44" s="1006"/>
      <c r="CA44" s="1006"/>
      <c r="CB44" s="1006"/>
      <c r="CC44" s="1006"/>
      <c r="CD44" s="1006"/>
      <c r="CE44" s="1006"/>
      <c r="CF44" s="1006"/>
      <c r="CG44" s="1027"/>
      <c r="CH44" s="1002"/>
      <c r="CI44" s="1003"/>
      <c r="CJ44" s="1003"/>
      <c r="CK44" s="1003"/>
      <c r="CL44" s="1004"/>
      <c r="CM44" s="1002"/>
      <c r="CN44" s="1003"/>
      <c r="CO44" s="1003"/>
      <c r="CP44" s="1003"/>
      <c r="CQ44" s="1004"/>
      <c r="CR44" s="1002"/>
      <c r="CS44" s="1003"/>
      <c r="CT44" s="1003"/>
      <c r="CU44" s="1003"/>
      <c r="CV44" s="1004"/>
      <c r="CW44" s="1002"/>
      <c r="CX44" s="1003"/>
      <c r="CY44" s="1003"/>
      <c r="CZ44" s="1003"/>
      <c r="DA44" s="1004"/>
      <c r="DB44" s="1002"/>
      <c r="DC44" s="1003"/>
      <c r="DD44" s="1003"/>
      <c r="DE44" s="1003"/>
      <c r="DF44" s="1004"/>
      <c r="DG44" s="1002"/>
      <c r="DH44" s="1003"/>
      <c r="DI44" s="1003"/>
      <c r="DJ44" s="1003"/>
      <c r="DK44" s="1004"/>
      <c r="DL44" s="1002"/>
      <c r="DM44" s="1003"/>
      <c r="DN44" s="1003"/>
      <c r="DO44" s="1003"/>
      <c r="DP44" s="1004"/>
      <c r="DQ44" s="1002"/>
      <c r="DR44" s="1003"/>
      <c r="DS44" s="1003"/>
      <c r="DT44" s="1003"/>
      <c r="DU44" s="1004"/>
      <c r="DV44" s="1005"/>
      <c r="DW44" s="1006"/>
      <c r="DX44" s="1006"/>
      <c r="DY44" s="1006"/>
      <c r="DZ44" s="1007"/>
      <c r="EA44" s="212"/>
    </row>
    <row r="45" spans="1:131" ht="26.25" customHeight="1" x14ac:dyDescent="0.2">
      <c r="A45" s="221">
        <v>18</v>
      </c>
      <c r="B45" s="1043"/>
      <c r="C45" s="1044"/>
      <c r="D45" s="1044"/>
      <c r="E45" s="1044"/>
      <c r="F45" s="1044"/>
      <c r="G45" s="1044"/>
      <c r="H45" s="1044"/>
      <c r="I45" s="1044"/>
      <c r="J45" s="1044"/>
      <c r="K45" s="1044"/>
      <c r="L45" s="1044"/>
      <c r="M45" s="1044"/>
      <c r="N45" s="1044"/>
      <c r="O45" s="1044"/>
      <c r="P45" s="1045"/>
      <c r="Q45" s="1051"/>
      <c r="R45" s="1052"/>
      <c r="S45" s="1052"/>
      <c r="T45" s="1052"/>
      <c r="U45" s="1052"/>
      <c r="V45" s="1052"/>
      <c r="W45" s="1052"/>
      <c r="X45" s="1052"/>
      <c r="Y45" s="1052"/>
      <c r="Z45" s="1052"/>
      <c r="AA45" s="1052"/>
      <c r="AB45" s="1052"/>
      <c r="AC45" s="1052"/>
      <c r="AD45" s="1052"/>
      <c r="AE45" s="1053"/>
      <c r="AF45" s="1048"/>
      <c r="AG45" s="1049"/>
      <c r="AH45" s="1049"/>
      <c r="AI45" s="1049"/>
      <c r="AJ45" s="1050"/>
      <c r="AK45" s="993"/>
      <c r="AL45" s="984"/>
      <c r="AM45" s="984"/>
      <c r="AN45" s="984"/>
      <c r="AO45" s="984"/>
      <c r="AP45" s="984"/>
      <c r="AQ45" s="984"/>
      <c r="AR45" s="984"/>
      <c r="AS45" s="984"/>
      <c r="AT45" s="984"/>
      <c r="AU45" s="984"/>
      <c r="AV45" s="984"/>
      <c r="AW45" s="984"/>
      <c r="AX45" s="984"/>
      <c r="AY45" s="984"/>
      <c r="AZ45" s="1054"/>
      <c r="BA45" s="1054"/>
      <c r="BB45" s="1054"/>
      <c r="BC45" s="1054"/>
      <c r="BD45" s="1054"/>
      <c r="BE45" s="985"/>
      <c r="BF45" s="985"/>
      <c r="BG45" s="985"/>
      <c r="BH45" s="985"/>
      <c r="BI45" s="986"/>
      <c r="BJ45" s="214"/>
      <c r="BK45" s="214"/>
      <c r="BL45" s="214"/>
      <c r="BM45" s="214"/>
      <c r="BN45" s="214"/>
      <c r="BO45" s="224"/>
      <c r="BP45" s="224"/>
      <c r="BQ45" s="221">
        <v>39</v>
      </c>
      <c r="BR45" s="222"/>
      <c r="BS45" s="1005"/>
      <c r="BT45" s="1006"/>
      <c r="BU45" s="1006"/>
      <c r="BV45" s="1006"/>
      <c r="BW45" s="1006"/>
      <c r="BX45" s="1006"/>
      <c r="BY45" s="1006"/>
      <c r="BZ45" s="1006"/>
      <c r="CA45" s="1006"/>
      <c r="CB45" s="1006"/>
      <c r="CC45" s="1006"/>
      <c r="CD45" s="1006"/>
      <c r="CE45" s="1006"/>
      <c r="CF45" s="1006"/>
      <c r="CG45" s="1027"/>
      <c r="CH45" s="1002"/>
      <c r="CI45" s="1003"/>
      <c r="CJ45" s="1003"/>
      <c r="CK45" s="1003"/>
      <c r="CL45" s="1004"/>
      <c r="CM45" s="1002"/>
      <c r="CN45" s="1003"/>
      <c r="CO45" s="1003"/>
      <c r="CP45" s="1003"/>
      <c r="CQ45" s="1004"/>
      <c r="CR45" s="1002"/>
      <c r="CS45" s="1003"/>
      <c r="CT45" s="1003"/>
      <c r="CU45" s="1003"/>
      <c r="CV45" s="1004"/>
      <c r="CW45" s="1002"/>
      <c r="CX45" s="1003"/>
      <c r="CY45" s="1003"/>
      <c r="CZ45" s="1003"/>
      <c r="DA45" s="1004"/>
      <c r="DB45" s="1002"/>
      <c r="DC45" s="1003"/>
      <c r="DD45" s="1003"/>
      <c r="DE45" s="1003"/>
      <c r="DF45" s="1004"/>
      <c r="DG45" s="1002"/>
      <c r="DH45" s="1003"/>
      <c r="DI45" s="1003"/>
      <c r="DJ45" s="1003"/>
      <c r="DK45" s="1004"/>
      <c r="DL45" s="1002"/>
      <c r="DM45" s="1003"/>
      <c r="DN45" s="1003"/>
      <c r="DO45" s="1003"/>
      <c r="DP45" s="1004"/>
      <c r="DQ45" s="1002"/>
      <c r="DR45" s="1003"/>
      <c r="DS45" s="1003"/>
      <c r="DT45" s="1003"/>
      <c r="DU45" s="1004"/>
      <c r="DV45" s="1005"/>
      <c r="DW45" s="1006"/>
      <c r="DX45" s="1006"/>
      <c r="DY45" s="1006"/>
      <c r="DZ45" s="1007"/>
      <c r="EA45" s="212"/>
    </row>
    <row r="46" spans="1:131" ht="26.25" customHeight="1" x14ac:dyDescent="0.2">
      <c r="A46" s="221">
        <v>19</v>
      </c>
      <c r="B46" s="1043"/>
      <c r="C46" s="1044"/>
      <c r="D46" s="1044"/>
      <c r="E46" s="1044"/>
      <c r="F46" s="1044"/>
      <c r="G46" s="1044"/>
      <c r="H46" s="1044"/>
      <c r="I46" s="1044"/>
      <c r="J46" s="1044"/>
      <c r="K46" s="1044"/>
      <c r="L46" s="1044"/>
      <c r="M46" s="1044"/>
      <c r="N46" s="1044"/>
      <c r="O46" s="1044"/>
      <c r="P46" s="1045"/>
      <c r="Q46" s="1051"/>
      <c r="R46" s="1052"/>
      <c r="S46" s="1052"/>
      <c r="T46" s="1052"/>
      <c r="U46" s="1052"/>
      <c r="V46" s="1052"/>
      <c r="W46" s="1052"/>
      <c r="X46" s="1052"/>
      <c r="Y46" s="1052"/>
      <c r="Z46" s="1052"/>
      <c r="AA46" s="1052"/>
      <c r="AB46" s="1052"/>
      <c r="AC46" s="1052"/>
      <c r="AD46" s="1052"/>
      <c r="AE46" s="1053"/>
      <c r="AF46" s="1048"/>
      <c r="AG46" s="1049"/>
      <c r="AH46" s="1049"/>
      <c r="AI46" s="1049"/>
      <c r="AJ46" s="1050"/>
      <c r="AK46" s="993"/>
      <c r="AL46" s="984"/>
      <c r="AM46" s="984"/>
      <c r="AN46" s="984"/>
      <c r="AO46" s="984"/>
      <c r="AP46" s="984"/>
      <c r="AQ46" s="984"/>
      <c r="AR46" s="984"/>
      <c r="AS46" s="984"/>
      <c r="AT46" s="984"/>
      <c r="AU46" s="984"/>
      <c r="AV46" s="984"/>
      <c r="AW46" s="984"/>
      <c r="AX46" s="984"/>
      <c r="AY46" s="984"/>
      <c r="AZ46" s="1054"/>
      <c r="BA46" s="1054"/>
      <c r="BB46" s="1054"/>
      <c r="BC46" s="1054"/>
      <c r="BD46" s="1054"/>
      <c r="BE46" s="985"/>
      <c r="BF46" s="985"/>
      <c r="BG46" s="985"/>
      <c r="BH46" s="985"/>
      <c r="BI46" s="986"/>
      <c r="BJ46" s="214"/>
      <c r="BK46" s="214"/>
      <c r="BL46" s="214"/>
      <c r="BM46" s="214"/>
      <c r="BN46" s="214"/>
      <c r="BO46" s="224"/>
      <c r="BP46" s="224"/>
      <c r="BQ46" s="221">
        <v>40</v>
      </c>
      <c r="BR46" s="222"/>
      <c r="BS46" s="1005"/>
      <c r="BT46" s="1006"/>
      <c r="BU46" s="1006"/>
      <c r="BV46" s="1006"/>
      <c r="BW46" s="1006"/>
      <c r="BX46" s="1006"/>
      <c r="BY46" s="1006"/>
      <c r="BZ46" s="1006"/>
      <c r="CA46" s="1006"/>
      <c r="CB46" s="1006"/>
      <c r="CC46" s="1006"/>
      <c r="CD46" s="1006"/>
      <c r="CE46" s="1006"/>
      <c r="CF46" s="1006"/>
      <c r="CG46" s="1027"/>
      <c r="CH46" s="1002"/>
      <c r="CI46" s="1003"/>
      <c r="CJ46" s="1003"/>
      <c r="CK46" s="1003"/>
      <c r="CL46" s="1004"/>
      <c r="CM46" s="1002"/>
      <c r="CN46" s="1003"/>
      <c r="CO46" s="1003"/>
      <c r="CP46" s="1003"/>
      <c r="CQ46" s="1004"/>
      <c r="CR46" s="1002"/>
      <c r="CS46" s="1003"/>
      <c r="CT46" s="1003"/>
      <c r="CU46" s="1003"/>
      <c r="CV46" s="1004"/>
      <c r="CW46" s="1002"/>
      <c r="CX46" s="1003"/>
      <c r="CY46" s="1003"/>
      <c r="CZ46" s="1003"/>
      <c r="DA46" s="1004"/>
      <c r="DB46" s="1002"/>
      <c r="DC46" s="1003"/>
      <c r="DD46" s="1003"/>
      <c r="DE46" s="1003"/>
      <c r="DF46" s="1004"/>
      <c r="DG46" s="1002"/>
      <c r="DH46" s="1003"/>
      <c r="DI46" s="1003"/>
      <c r="DJ46" s="1003"/>
      <c r="DK46" s="1004"/>
      <c r="DL46" s="1002"/>
      <c r="DM46" s="1003"/>
      <c r="DN46" s="1003"/>
      <c r="DO46" s="1003"/>
      <c r="DP46" s="1004"/>
      <c r="DQ46" s="1002"/>
      <c r="DR46" s="1003"/>
      <c r="DS46" s="1003"/>
      <c r="DT46" s="1003"/>
      <c r="DU46" s="1004"/>
      <c r="DV46" s="1005"/>
      <c r="DW46" s="1006"/>
      <c r="DX46" s="1006"/>
      <c r="DY46" s="1006"/>
      <c r="DZ46" s="1007"/>
      <c r="EA46" s="212"/>
    </row>
    <row r="47" spans="1:131" ht="26.25" customHeight="1" x14ac:dyDescent="0.2">
      <c r="A47" s="221">
        <v>20</v>
      </c>
      <c r="B47" s="1043"/>
      <c r="C47" s="1044"/>
      <c r="D47" s="1044"/>
      <c r="E47" s="1044"/>
      <c r="F47" s="1044"/>
      <c r="G47" s="1044"/>
      <c r="H47" s="1044"/>
      <c r="I47" s="1044"/>
      <c r="J47" s="1044"/>
      <c r="K47" s="1044"/>
      <c r="L47" s="1044"/>
      <c r="M47" s="1044"/>
      <c r="N47" s="1044"/>
      <c r="O47" s="1044"/>
      <c r="P47" s="1045"/>
      <c r="Q47" s="1051"/>
      <c r="R47" s="1052"/>
      <c r="S47" s="1052"/>
      <c r="T47" s="1052"/>
      <c r="U47" s="1052"/>
      <c r="V47" s="1052"/>
      <c r="W47" s="1052"/>
      <c r="X47" s="1052"/>
      <c r="Y47" s="1052"/>
      <c r="Z47" s="1052"/>
      <c r="AA47" s="1052"/>
      <c r="AB47" s="1052"/>
      <c r="AC47" s="1052"/>
      <c r="AD47" s="1052"/>
      <c r="AE47" s="1053"/>
      <c r="AF47" s="1048"/>
      <c r="AG47" s="1049"/>
      <c r="AH47" s="1049"/>
      <c r="AI47" s="1049"/>
      <c r="AJ47" s="1050"/>
      <c r="AK47" s="993"/>
      <c r="AL47" s="984"/>
      <c r="AM47" s="984"/>
      <c r="AN47" s="984"/>
      <c r="AO47" s="984"/>
      <c r="AP47" s="984"/>
      <c r="AQ47" s="984"/>
      <c r="AR47" s="984"/>
      <c r="AS47" s="984"/>
      <c r="AT47" s="984"/>
      <c r="AU47" s="984"/>
      <c r="AV47" s="984"/>
      <c r="AW47" s="984"/>
      <c r="AX47" s="984"/>
      <c r="AY47" s="984"/>
      <c r="AZ47" s="1054"/>
      <c r="BA47" s="1054"/>
      <c r="BB47" s="1054"/>
      <c r="BC47" s="1054"/>
      <c r="BD47" s="1054"/>
      <c r="BE47" s="985"/>
      <c r="BF47" s="985"/>
      <c r="BG47" s="985"/>
      <c r="BH47" s="985"/>
      <c r="BI47" s="986"/>
      <c r="BJ47" s="214"/>
      <c r="BK47" s="214"/>
      <c r="BL47" s="214"/>
      <c r="BM47" s="214"/>
      <c r="BN47" s="214"/>
      <c r="BO47" s="224"/>
      <c r="BP47" s="224"/>
      <c r="BQ47" s="221">
        <v>41</v>
      </c>
      <c r="BR47" s="222"/>
      <c r="BS47" s="1005"/>
      <c r="BT47" s="1006"/>
      <c r="BU47" s="1006"/>
      <c r="BV47" s="1006"/>
      <c r="BW47" s="1006"/>
      <c r="BX47" s="1006"/>
      <c r="BY47" s="1006"/>
      <c r="BZ47" s="1006"/>
      <c r="CA47" s="1006"/>
      <c r="CB47" s="1006"/>
      <c r="CC47" s="1006"/>
      <c r="CD47" s="1006"/>
      <c r="CE47" s="1006"/>
      <c r="CF47" s="1006"/>
      <c r="CG47" s="1027"/>
      <c r="CH47" s="1002"/>
      <c r="CI47" s="1003"/>
      <c r="CJ47" s="1003"/>
      <c r="CK47" s="1003"/>
      <c r="CL47" s="1004"/>
      <c r="CM47" s="1002"/>
      <c r="CN47" s="1003"/>
      <c r="CO47" s="1003"/>
      <c r="CP47" s="1003"/>
      <c r="CQ47" s="1004"/>
      <c r="CR47" s="1002"/>
      <c r="CS47" s="1003"/>
      <c r="CT47" s="1003"/>
      <c r="CU47" s="1003"/>
      <c r="CV47" s="1004"/>
      <c r="CW47" s="1002"/>
      <c r="CX47" s="1003"/>
      <c r="CY47" s="1003"/>
      <c r="CZ47" s="1003"/>
      <c r="DA47" s="1004"/>
      <c r="DB47" s="1002"/>
      <c r="DC47" s="1003"/>
      <c r="DD47" s="1003"/>
      <c r="DE47" s="1003"/>
      <c r="DF47" s="1004"/>
      <c r="DG47" s="1002"/>
      <c r="DH47" s="1003"/>
      <c r="DI47" s="1003"/>
      <c r="DJ47" s="1003"/>
      <c r="DK47" s="1004"/>
      <c r="DL47" s="1002"/>
      <c r="DM47" s="1003"/>
      <c r="DN47" s="1003"/>
      <c r="DO47" s="1003"/>
      <c r="DP47" s="1004"/>
      <c r="DQ47" s="1002"/>
      <c r="DR47" s="1003"/>
      <c r="DS47" s="1003"/>
      <c r="DT47" s="1003"/>
      <c r="DU47" s="1004"/>
      <c r="DV47" s="1005"/>
      <c r="DW47" s="1006"/>
      <c r="DX47" s="1006"/>
      <c r="DY47" s="1006"/>
      <c r="DZ47" s="1007"/>
      <c r="EA47" s="212"/>
    </row>
    <row r="48" spans="1:131" ht="26.25" customHeight="1" x14ac:dyDescent="0.2">
      <c r="A48" s="221">
        <v>21</v>
      </c>
      <c r="B48" s="1043"/>
      <c r="C48" s="1044"/>
      <c r="D48" s="1044"/>
      <c r="E48" s="1044"/>
      <c r="F48" s="1044"/>
      <c r="G48" s="1044"/>
      <c r="H48" s="1044"/>
      <c r="I48" s="1044"/>
      <c r="J48" s="1044"/>
      <c r="K48" s="1044"/>
      <c r="L48" s="1044"/>
      <c r="M48" s="1044"/>
      <c r="N48" s="1044"/>
      <c r="O48" s="1044"/>
      <c r="P48" s="1045"/>
      <c r="Q48" s="1051"/>
      <c r="R48" s="1052"/>
      <c r="S48" s="1052"/>
      <c r="T48" s="1052"/>
      <c r="U48" s="1052"/>
      <c r="V48" s="1052"/>
      <c r="W48" s="1052"/>
      <c r="X48" s="1052"/>
      <c r="Y48" s="1052"/>
      <c r="Z48" s="1052"/>
      <c r="AA48" s="1052"/>
      <c r="AB48" s="1052"/>
      <c r="AC48" s="1052"/>
      <c r="AD48" s="1052"/>
      <c r="AE48" s="1053"/>
      <c r="AF48" s="1048"/>
      <c r="AG48" s="1049"/>
      <c r="AH48" s="1049"/>
      <c r="AI48" s="1049"/>
      <c r="AJ48" s="1050"/>
      <c r="AK48" s="993"/>
      <c r="AL48" s="984"/>
      <c r="AM48" s="984"/>
      <c r="AN48" s="984"/>
      <c r="AO48" s="984"/>
      <c r="AP48" s="984"/>
      <c r="AQ48" s="984"/>
      <c r="AR48" s="984"/>
      <c r="AS48" s="984"/>
      <c r="AT48" s="984"/>
      <c r="AU48" s="984"/>
      <c r="AV48" s="984"/>
      <c r="AW48" s="984"/>
      <c r="AX48" s="984"/>
      <c r="AY48" s="984"/>
      <c r="AZ48" s="1054"/>
      <c r="BA48" s="1054"/>
      <c r="BB48" s="1054"/>
      <c r="BC48" s="1054"/>
      <c r="BD48" s="1054"/>
      <c r="BE48" s="985"/>
      <c r="BF48" s="985"/>
      <c r="BG48" s="985"/>
      <c r="BH48" s="985"/>
      <c r="BI48" s="986"/>
      <c r="BJ48" s="214"/>
      <c r="BK48" s="214"/>
      <c r="BL48" s="214"/>
      <c r="BM48" s="214"/>
      <c r="BN48" s="214"/>
      <c r="BO48" s="224"/>
      <c r="BP48" s="224"/>
      <c r="BQ48" s="221">
        <v>42</v>
      </c>
      <c r="BR48" s="222"/>
      <c r="BS48" s="1005"/>
      <c r="BT48" s="1006"/>
      <c r="BU48" s="1006"/>
      <c r="BV48" s="1006"/>
      <c r="BW48" s="1006"/>
      <c r="BX48" s="1006"/>
      <c r="BY48" s="1006"/>
      <c r="BZ48" s="1006"/>
      <c r="CA48" s="1006"/>
      <c r="CB48" s="1006"/>
      <c r="CC48" s="1006"/>
      <c r="CD48" s="1006"/>
      <c r="CE48" s="1006"/>
      <c r="CF48" s="1006"/>
      <c r="CG48" s="1027"/>
      <c r="CH48" s="1002"/>
      <c r="CI48" s="1003"/>
      <c r="CJ48" s="1003"/>
      <c r="CK48" s="1003"/>
      <c r="CL48" s="1004"/>
      <c r="CM48" s="1002"/>
      <c r="CN48" s="1003"/>
      <c r="CO48" s="1003"/>
      <c r="CP48" s="1003"/>
      <c r="CQ48" s="1004"/>
      <c r="CR48" s="1002"/>
      <c r="CS48" s="1003"/>
      <c r="CT48" s="1003"/>
      <c r="CU48" s="1003"/>
      <c r="CV48" s="1004"/>
      <c r="CW48" s="1002"/>
      <c r="CX48" s="1003"/>
      <c r="CY48" s="1003"/>
      <c r="CZ48" s="1003"/>
      <c r="DA48" s="1004"/>
      <c r="DB48" s="1002"/>
      <c r="DC48" s="1003"/>
      <c r="DD48" s="1003"/>
      <c r="DE48" s="1003"/>
      <c r="DF48" s="1004"/>
      <c r="DG48" s="1002"/>
      <c r="DH48" s="1003"/>
      <c r="DI48" s="1003"/>
      <c r="DJ48" s="1003"/>
      <c r="DK48" s="1004"/>
      <c r="DL48" s="1002"/>
      <c r="DM48" s="1003"/>
      <c r="DN48" s="1003"/>
      <c r="DO48" s="1003"/>
      <c r="DP48" s="1004"/>
      <c r="DQ48" s="1002"/>
      <c r="DR48" s="1003"/>
      <c r="DS48" s="1003"/>
      <c r="DT48" s="1003"/>
      <c r="DU48" s="1004"/>
      <c r="DV48" s="1005"/>
      <c r="DW48" s="1006"/>
      <c r="DX48" s="1006"/>
      <c r="DY48" s="1006"/>
      <c r="DZ48" s="1007"/>
      <c r="EA48" s="212"/>
    </row>
    <row r="49" spans="1:131" ht="26.25" customHeight="1" x14ac:dyDescent="0.2">
      <c r="A49" s="221">
        <v>22</v>
      </c>
      <c r="B49" s="1043"/>
      <c r="C49" s="1044"/>
      <c r="D49" s="1044"/>
      <c r="E49" s="1044"/>
      <c r="F49" s="1044"/>
      <c r="G49" s="1044"/>
      <c r="H49" s="1044"/>
      <c r="I49" s="1044"/>
      <c r="J49" s="1044"/>
      <c r="K49" s="1044"/>
      <c r="L49" s="1044"/>
      <c r="M49" s="1044"/>
      <c r="N49" s="1044"/>
      <c r="O49" s="1044"/>
      <c r="P49" s="1045"/>
      <c r="Q49" s="1051"/>
      <c r="R49" s="1052"/>
      <c r="S49" s="1052"/>
      <c r="T49" s="1052"/>
      <c r="U49" s="1052"/>
      <c r="V49" s="1052"/>
      <c r="W49" s="1052"/>
      <c r="X49" s="1052"/>
      <c r="Y49" s="1052"/>
      <c r="Z49" s="1052"/>
      <c r="AA49" s="1052"/>
      <c r="AB49" s="1052"/>
      <c r="AC49" s="1052"/>
      <c r="AD49" s="1052"/>
      <c r="AE49" s="1053"/>
      <c r="AF49" s="1048"/>
      <c r="AG49" s="1049"/>
      <c r="AH49" s="1049"/>
      <c r="AI49" s="1049"/>
      <c r="AJ49" s="1050"/>
      <c r="AK49" s="993"/>
      <c r="AL49" s="984"/>
      <c r="AM49" s="984"/>
      <c r="AN49" s="984"/>
      <c r="AO49" s="984"/>
      <c r="AP49" s="984"/>
      <c r="AQ49" s="984"/>
      <c r="AR49" s="984"/>
      <c r="AS49" s="984"/>
      <c r="AT49" s="984"/>
      <c r="AU49" s="984"/>
      <c r="AV49" s="984"/>
      <c r="AW49" s="984"/>
      <c r="AX49" s="984"/>
      <c r="AY49" s="984"/>
      <c r="AZ49" s="1054"/>
      <c r="BA49" s="1054"/>
      <c r="BB49" s="1054"/>
      <c r="BC49" s="1054"/>
      <c r="BD49" s="1054"/>
      <c r="BE49" s="985"/>
      <c r="BF49" s="985"/>
      <c r="BG49" s="985"/>
      <c r="BH49" s="985"/>
      <c r="BI49" s="986"/>
      <c r="BJ49" s="214"/>
      <c r="BK49" s="214"/>
      <c r="BL49" s="214"/>
      <c r="BM49" s="214"/>
      <c r="BN49" s="214"/>
      <c r="BO49" s="224"/>
      <c r="BP49" s="224"/>
      <c r="BQ49" s="221">
        <v>43</v>
      </c>
      <c r="BR49" s="222"/>
      <c r="BS49" s="1005"/>
      <c r="BT49" s="1006"/>
      <c r="BU49" s="1006"/>
      <c r="BV49" s="1006"/>
      <c r="BW49" s="1006"/>
      <c r="BX49" s="1006"/>
      <c r="BY49" s="1006"/>
      <c r="BZ49" s="1006"/>
      <c r="CA49" s="1006"/>
      <c r="CB49" s="1006"/>
      <c r="CC49" s="1006"/>
      <c r="CD49" s="1006"/>
      <c r="CE49" s="1006"/>
      <c r="CF49" s="1006"/>
      <c r="CG49" s="1027"/>
      <c r="CH49" s="1002"/>
      <c r="CI49" s="1003"/>
      <c r="CJ49" s="1003"/>
      <c r="CK49" s="1003"/>
      <c r="CL49" s="1004"/>
      <c r="CM49" s="1002"/>
      <c r="CN49" s="1003"/>
      <c r="CO49" s="1003"/>
      <c r="CP49" s="1003"/>
      <c r="CQ49" s="1004"/>
      <c r="CR49" s="1002"/>
      <c r="CS49" s="1003"/>
      <c r="CT49" s="1003"/>
      <c r="CU49" s="1003"/>
      <c r="CV49" s="1004"/>
      <c r="CW49" s="1002"/>
      <c r="CX49" s="1003"/>
      <c r="CY49" s="1003"/>
      <c r="CZ49" s="1003"/>
      <c r="DA49" s="1004"/>
      <c r="DB49" s="1002"/>
      <c r="DC49" s="1003"/>
      <c r="DD49" s="1003"/>
      <c r="DE49" s="1003"/>
      <c r="DF49" s="1004"/>
      <c r="DG49" s="1002"/>
      <c r="DH49" s="1003"/>
      <c r="DI49" s="1003"/>
      <c r="DJ49" s="1003"/>
      <c r="DK49" s="1004"/>
      <c r="DL49" s="1002"/>
      <c r="DM49" s="1003"/>
      <c r="DN49" s="1003"/>
      <c r="DO49" s="1003"/>
      <c r="DP49" s="1004"/>
      <c r="DQ49" s="1002"/>
      <c r="DR49" s="1003"/>
      <c r="DS49" s="1003"/>
      <c r="DT49" s="1003"/>
      <c r="DU49" s="1004"/>
      <c r="DV49" s="1005"/>
      <c r="DW49" s="1006"/>
      <c r="DX49" s="1006"/>
      <c r="DY49" s="1006"/>
      <c r="DZ49" s="1007"/>
      <c r="EA49" s="212"/>
    </row>
    <row r="50" spans="1:131" ht="26.25" customHeight="1" x14ac:dyDescent="0.2">
      <c r="A50" s="221">
        <v>23</v>
      </c>
      <c r="B50" s="1043"/>
      <c r="C50" s="1044"/>
      <c r="D50" s="1044"/>
      <c r="E50" s="1044"/>
      <c r="F50" s="1044"/>
      <c r="G50" s="1044"/>
      <c r="H50" s="1044"/>
      <c r="I50" s="1044"/>
      <c r="J50" s="1044"/>
      <c r="K50" s="1044"/>
      <c r="L50" s="1044"/>
      <c r="M50" s="1044"/>
      <c r="N50" s="1044"/>
      <c r="O50" s="1044"/>
      <c r="P50" s="1045"/>
      <c r="Q50" s="1046"/>
      <c r="R50" s="1038"/>
      <c r="S50" s="1038"/>
      <c r="T50" s="1038"/>
      <c r="U50" s="1038"/>
      <c r="V50" s="1038"/>
      <c r="W50" s="1038"/>
      <c r="X50" s="1038"/>
      <c r="Y50" s="1038"/>
      <c r="Z50" s="1038"/>
      <c r="AA50" s="1038"/>
      <c r="AB50" s="1038"/>
      <c r="AC50" s="1038"/>
      <c r="AD50" s="1038"/>
      <c r="AE50" s="1047"/>
      <c r="AF50" s="1048"/>
      <c r="AG50" s="1049"/>
      <c r="AH50" s="1049"/>
      <c r="AI50" s="1049"/>
      <c r="AJ50" s="1050"/>
      <c r="AK50" s="1037"/>
      <c r="AL50" s="1038"/>
      <c r="AM50" s="1038"/>
      <c r="AN50" s="1038"/>
      <c r="AO50" s="1038"/>
      <c r="AP50" s="1038"/>
      <c r="AQ50" s="1038"/>
      <c r="AR50" s="1038"/>
      <c r="AS50" s="1038"/>
      <c r="AT50" s="1038"/>
      <c r="AU50" s="1038"/>
      <c r="AV50" s="1038"/>
      <c r="AW50" s="1038"/>
      <c r="AX50" s="1038"/>
      <c r="AY50" s="1038"/>
      <c r="AZ50" s="1039"/>
      <c r="BA50" s="1039"/>
      <c r="BB50" s="1039"/>
      <c r="BC50" s="1039"/>
      <c r="BD50" s="1039"/>
      <c r="BE50" s="985"/>
      <c r="BF50" s="985"/>
      <c r="BG50" s="985"/>
      <c r="BH50" s="985"/>
      <c r="BI50" s="986"/>
      <c r="BJ50" s="214"/>
      <c r="BK50" s="214"/>
      <c r="BL50" s="214"/>
      <c r="BM50" s="214"/>
      <c r="BN50" s="214"/>
      <c r="BO50" s="224"/>
      <c r="BP50" s="224"/>
      <c r="BQ50" s="221">
        <v>44</v>
      </c>
      <c r="BR50" s="222"/>
      <c r="BS50" s="1005"/>
      <c r="BT50" s="1006"/>
      <c r="BU50" s="1006"/>
      <c r="BV50" s="1006"/>
      <c r="BW50" s="1006"/>
      <c r="BX50" s="1006"/>
      <c r="BY50" s="1006"/>
      <c r="BZ50" s="1006"/>
      <c r="CA50" s="1006"/>
      <c r="CB50" s="1006"/>
      <c r="CC50" s="1006"/>
      <c r="CD50" s="1006"/>
      <c r="CE50" s="1006"/>
      <c r="CF50" s="1006"/>
      <c r="CG50" s="1027"/>
      <c r="CH50" s="1002"/>
      <c r="CI50" s="1003"/>
      <c r="CJ50" s="1003"/>
      <c r="CK50" s="1003"/>
      <c r="CL50" s="1004"/>
      <c r="CM50" s="1002"/>
      <c r="CN50" s="1003"/>
      <c r="CO50" s="1003"/>
      <c r="CP50" s="1003"/>
      <c r="CQ50" s="1004"/>
      <c r="CR50" s="1002"/>
      <c r="CS50" s="1003"/>
      <c r="CT50" s="1003"/>
      <c r="CU50" s="1003"/>
      <c r="CV50" s="1004"/>
      <c r="CW50" s="1002"/>
      <c r="CX50" s="1003"/>
      <c r="CY50" s="1003"/>
      <c r="CZ50" s="1003"/>
      <c r="DA50" s="1004"/>
      <c r="DB50" s="1002"/>
      <c r="DC50" s="1003"/>
      <c r="DD50" s="1003"/>
      <c r="DE50" s="1003"/>
      <c r="DF50" s="1004"/>
      <c r="DG50" s="1002"/>
      <c r="DH50" s="1003"/>
      <c r="DI50" s="1003"/>
      <c r="DJ50" s="1003"/>
      <c r="DK50" s="1004"/>
      <c r="DL50" s="1002"/>
      <c r="DM50" s="1003"/>
      <c r="DN50" s="1003"/>
      <c r="DO50" s="1003"/>
      <c r="DP50" s="1004"/>
      <c r="DQ50" s="1002"/>
      <c r="DR50" s="1003"/>
      <c r="DS50" s="1003"/>
      <c r="DT50" s="1003"/>
      <c r="DU50" s="1004"/>
      <c r="DV50" s="1005"/>
      <c r="DW50" s="1006"/>
      <c r="DX50" s="1006"/>
      <c r="DY50" s="1006"/>
      <c r="DZ50" s="1007"/>
      <c r="EA50" s="212"/>
    </row>
    <row r="51" spans="1:131" ht="26.25" customHeight="1" x14ac:dyDescent="0.2">
      <c r="A51" s="221">
        <v>24</v>
      </c>
      <c r="B51" s="1043"/>
      <c r="C51" s="1044"/>
      <c r="D51" s="1044"/>
      <c r="E51" s="1044"/>
      <c r="F51" s="1044"/>
      <c r="G51" s="1044"/>
      <c r="H51" s="1044"/>
      <c r="I51" s="1044"/>
      <c r="J51" s="1044"/>
      <c r="K51" s="1044"/>
      <c r="L51" s="1044"/>
      <c r="M51" s="1044"/>
      <c r="N51" s="1044"/>
      <c r="O51" s="1044"/>
      <c r="P51" s="1045"/>
      <c r="Q51" s="1046"/>
      <c r="R51" s="1038"/>
      <c r="S51" s="1038"/>
      <c r="T51" s="1038"/>
      <c r="U51" s="1038"/>
      <c r="V51" s="1038"/>
      <c r="W51" s="1038"/>
      <c r="X51" s="1038"/>
      <c r="Y51" s="1038"/>
      <c r="Z51" s="1038"/>
      <c r="AA51" s="1038"/>
      <c r="AB51" s="1038"/>
      <c r="AC51" s="1038"/>
      <c r="AD51" s="1038"/>
      <c r="AE51" s="1047"/>
      <c r="AF51" s="1048"/>
      <c r="AG51" s="1049"/>
      <c r="AH51" s="1049"/>
      <c r="AI51" s="1049"/>
      <c r="AJ51" s="1050"/>
      <c r="AK51" s="1037"/>
      <c r="AL51" s="1038"/>
      <c r="AM51" s="1038"/>
      <c r="AN51" s="1038"/>
      <c r="AO51" s="1038"/>
      <c r="AP51" s="1038"/>
      <c r="AQ51" s="1038"/>
      <c r="AR51" s="1038"/>
      <c r="AS51" s="1038"/>
      <c r="AT51" s="1038"/>
      <c r="AU51" s="1038"/>
      <c r="AV51" s="1038"/>
      <c r="AW51" s="1038"/>
      <c r="AX51" s="1038"/>
      <c r="AY51" s="1038"/>
      <c r="AZ51" s="1039"/>
      <c r="BA51" s="1039"/>
      <c r="BB51" s="1039"/>
      <c r="BC51" s="1039"/>
      <c r="BD51" s="1039"/>
      <c r="BE51" s="985"/>
      <c r="BF51" s="985"/>
      <c r="BG51" s="985"/>
      <c r="BH51" s="985"/>
      <c r="BI51" s="986"/>
      <c r="BJ51" s="214"/>
      <c r="BK51" s="214"/>
      <c r="BL51" s="214"/>
      <c r="BM51" s="214"/>
      <c r="BN51" s="214"/>
      <c r="BO51" s="224"/>
      <c r="BP51" s="224"/>
      <c r="BQ51" s="221">
        <v>45</v>
      </c>
      <c r="BR51" s="222"/>
      <c r="BS51" s="1005"/>
      <c r="BT51" s="1006"/>
      <c r="BU51" s="1006"/>
      <c r="BV51" s="1006"/>
      <c r="BW51" s="1006"/>
      <c r="BX51" s="1006"/>
      <c r="BY51" s="1006"/>
      <c r="BZ51" s="1006"/>
      <c r="CA51" s="1006"/>
      <c r="CB51" s="1006"/>
      <c r="CC51" s="1006"/>
      <c r="CD51" s="1006"/>
      <c r="CE51" s="1006"/>
      <c r="CF51" s="1006"/>
      <c r="CG51" s="1027"/>
      <c r="CH51" s="1002"/>
      <c r="CI51" s="1003"/>
      <c r="CJ51" s="1003"/>
      <c r="CK51" s="1003"/>
      <c r="CL51" s="1004"/>
      <c r="CM51" s="1002"/>
      <c r="CN51" s="1003"/>
      <c r="CO51" s="1003"/>
      <c r="CP51" s="1003"/>
      <c r="CQ51" s="1004"/>
      <c r="CR51" s="1002"/>
      <c r="CS51" s="1003"/>
      <c r="CT51" s="1003"/>
      <c r="CU51" s="1003"/>
      <c r="CV51" s="1004"/>
      <c r="CW51" s="1002"/>
      <c r="CX51" s="1003"/>
      <c r="CY51" s="1003"/>
      <c r="CZ51" s="1003"/>
      <c r="DA51" s="1004"/>
      <c r="DB51" s="1002"/>
      <c r="DC51" s="1003"/>
      <c r="DD51" s="1003"/>
      <c r="DE51" s="1003"/>
      <c r="DF51" s="1004"/>
      <c r="DG51" s="1002"/>
      <c r="DH51" s="1003"/>
      <c r="DI51" s="1003"/>
      <c r="DJ51" s="1003"/>
      <c r="DK51" s="1004"/>
      <c r="DL51" s="1002"/>
      <c r="DM51" s="1003"/>
      <c r="DN51" s="1003"/>
      <c r="DO51" s="1003"/>
      <c r="DP51" s="1004"/>
      <c r="DQ51" s="1002"/>
      <c r="DR51" s="1003"/>
      <c r="DS51" s="1003"/>
      <c r="DT51" s="1003"/>
      <c r="DU51" s="1004"/>
      <c r="DV51" s="1005"/>
      <c r="DW51" s="1006"/>
      <c r="DX51" s="1006"/>
      <c r="DY51" s="1006"/>
      <c r="DZ51" s="1007"/>
      <c r="EA51" s="212"/>
    </row>
    <row r="52" spans="1:131" ht="26.25" customHeight="1" x14ac:dyDescent="0.2">
      <c r="A52" s="221">
        <v>25</v>
      </c>
      <c r="B52" s="1043"/>
      <c r="C52" s="1044"/>
      <c r="D52" s="1044"/>
      <c r="E52" s="1044"/>
      <c r="F52" s="1044"/>
      <c r="G52" s="1044"/>
      <c r="H52" s="1044"/>
      <c r="I52" s="1044"/>
      <c r="J52" s="1044"/>
      <c r="K52" s="1044"/>
      <c r="L52" s="1044"/>
      <c r="M52" s="1044"/>
      <c r="N52" s="1044"/>
      <c r="O52" s="1044"/>
      <c r="P52" s="1045"/>
      <c r="Q52" s="1046"/>
      <c r="R52" s="1038"/>
      <c r="S52" s="1038"/>
      <c r="T52" s="1038"/>
      <c r="U52" s="1038"/>
      <c r="V52" s="1038"/>
      <c r="W52" s="1038"/>
      <c r="X52" s="1038"/>
      <c r="Y52" s="1038"/>
      <c r="Z52" s="1038"/>
      <c r="AA52" s="1038"/>
      <c r="AB52" s="1038"/>
      <c r="AC52" s="1038"/>
      <c r="AD52" s="1038"/>
      <c r="AE52" s="1047"/>
      <c r="AF52" s="1048"/>
      <c r="AG52" s="1049"/>
      <c r="AH52" s="1049"/>
      <c r="AI52" s="1049"/>
      <c r="AJ52" s="1050"/>
      <c r="AK52" s="1037"/>
      <c r="AL52" s="1038"/>
      <c r="AM52" s="1038"/>
      <c r="AN52" s="1038"/>
      <c r="AO52" s="1038"/>
      <c r="AP52" s="1038"/>
      <c r="AQ52" s="1038"/>
      <c r="AR52" s="1038"/>
      <c r="AS52" s="1038"/>
      <c r="AT52" s="1038"/>
      <c r="AU52" s="1038"/>
      <c r="AV52" s="1038"/>
      <c r="AW52" s="1038"/>
      <c r="AX52" s="1038"/>
      <c r="AY52" s="1038"/>
      <c r="AZ52" s="1039"/>
      <c r="BA52" s="1039"/>
      <c r="BB52" s="1039"/>
      <c r="BC52" s="1039"/>
      <c r="BD52" s="1039"/>
      <c r="BE52" s="985"/>
      <c r="BF52" s="985"/>
      <c r="BG52" s="985"/>
      <c r="BH52" s="985"/>
      <c r="BI52" s="986"/>
      <c r="BJ52" s="214"/>
      <c r="BK52" s="214"/>
      <c r="BL52" s="214"/>
      <c r="BM52" s="214"/>
      <c r="BN52" s="214"/>
      <c r="BO52" s="224"/>
      <c r="BP52" s="224"/>
      <c r="BQ52" s="221">
        <v>46</v>
      </c>
      <c r="BR52" s="222"/>
      <c r="BS52" s="1005"/>
      <c r="BT52" s="1006"/>
      <c r="BU52" s="1006"/>
      <c r="BV52" s="1006"/>
      <c r="BW52" s="1006"/>
      <c r="BX52" s="1006"/>
      <c r="BY52" s="1006"/>
      <c r="BZ52" s="1006"/>
      <c r="CA52" s="1006"/>
      <c r="CB52" s="1006"/>
      <c r="CC52" s="1006"/>
      <c r="CD52" s="1006"/>
      <c r="CE52" s="1006"/>
      <c r="CF52" s="1006"/>
      <c r="CG52" s="1027"/>
      <c r="CH52" s="1002"/>
      <c r="CI52" s="1003"/>
      <c r="CJ52" s="1003"/>
      <c r="CK52" s="1003"/>
      <c r="CL52" s="1004"/>
      <c r="CM52" s="1002"/>
      <c r="CN52" s="1003"/>
      <c r="CO52" s="1003"/>
      <c r="CP52" s="1003"/>
      <c r="CQ52" s="1004"/>
      <c r="CR52" s="1002"/>
      <c r="CS52" s="1003"/>
      <c r="CT52" s="1003"/>
      <c r="CU52" s="1003"/>
      <c r="CV52" s="1004"/>
      <c r="CW52" s="1002"/>
      <c r="CX52" s="1003"/>
      <c r="CY52" s="1003"/>
      <c r="CZ52" s="1003"/>
      <c r="DA52" s="1004"/>
      <c r="DB52" s="1002"/>
      <c r="DC52" s="1003"/>
      <c r="DD52" s="1003"/>
      <c r="DE52" s="1003"/>
      <c r="DF52" s="1004"/>
      <c r="DG52" s="1002"/>
      <c r="DH52" s="1003"/>
      <c r="DI52" s="1003"/>
      <c r="DJ52" s="1003"/>
      <c r="DK52" s="1004"/>
      <c r="DL52" s="1002"/>
      <c r="DM52" s="1003"/>
      <c r="DN52" s="1003"/>
      <c r="DO52" s="1003"/>
      <c r="DP52" s="1004"/>
      <c r="DQ52" s="1002"/>
      <c r="DR52" s="1003"/>
      <c r="DS52" s="1003"/>
      <c r="DT52" s="1003"/>
      <c r="DU52" s="1004"/>
      <c r="DV52" s="1005"/>
      <c r="DW52" s="1006"/>
      <c r="DX52" s="1006"/>
      <c r="DY52" s="1006"/>
      <c r="DZ52" s="1007"/>
      <c r="EA52" s="212"/>
    </row>
    <row r="53" spans="1:131" ht="26.25" customHeight="1" x14ac:dyDescent="0.2">
      <c r="A53" s="221">
        <v>26</v>
      </c>
      <c r="B53" s="1043"/>
      <c r="C53" s="1044"/>
      <c r="D53" s="1044"/>
      <c r="E53" s="1044"/>
      <c r="F53" s="1044"/>
      <c r="G53" s="1044"/>
      <c r="H53" s="1044"/>
      <c r="I53" s="1044"/>
      <c r="J53" s="1044"/>
      <c r="K53" s="1044"/>
      <c r="L53" s="1044"/>
      <c r="M53" s="1044"/>
      <c r="N53" s="1044"/>
      <c r="O53" s="1044"/>
      <c r="P53" s="1045"/>
      <c r="Q53" s="1046"/>
      <c r="R53" s="1038"/>
      <c r="S53" s="1038"/>
      <c r="T53" s="1038"/>
      <c r="U53" s="1038"/>
      <c r="V53" s="1038"/>
      <c r="W53" s="1038"/>
      <c r="X53" s="1038"/>
      <c r="Y53" s="1038"/>
      <c r="Z53" s="1038"/>
      <c r="AA53" s="1038"/>
      <c r="AB53" s="1038"/>
      <c r="AC53" s="1038"/>
      <c r="AD53" s="1038"/>
      <c r="AE53" s="1047"/>
      <c r="AF53" s="1048"/>
      <c r="AG53" s="1049"/>
      <c r="AH53" s="1049"/>
      <c r="AI53" s="1049"/>
      <c r="AJ53" s="1050"/>
      <c r="AK53" s="1037"/>
      <c r="AL53" s="1038"/>
      <c r="AM53" s="1038"/>
      <c r="AN53" s="1038"/>
      <c r="AO53" s="1038"/>
      <c r="AP53" s="1038"/>
      <c r="AQ53" s="1038"/>
      <c r="AR53" s="1038"/>
      <c r="AS53" s="1038"/>
      <c r="AT53" s="1038"/>
      <c r="AU53" s="1038"/>
      <c r="AV53" s="1038"/>
      <c r="AW53" s="1038"/>
      <c r="AX53" s="1038"/>
      <c r="AY53" s="1038"/>
      <c r="AZ53" s="1039"/>
      <c r="BA53" s="1039"/>
      <c r="BB53" s="1039"/>
      <c r="BC53" s="1039"/>
      <c r="BD53" s="1039"/>
      <c r="BE53" s="985"/>
      <c r="BF53" s="985"/>
      <c r="BG53" s="985"/>
      <c r="BH53" s="985"/>
      <c r="BI53" s="986"/>
      <c r="BJ53" s="214"/>
      <c r="BK53" s="214"/>
      <c r="BL53" s="214"/>
      <c r="BM53" s="214"/>
      <c r="BN53" s="214"/>
      <c r="BO53" s="224"/>
      <c r="BP53" s="224"/>
      <c r="BQ53" s="221">
        <v>47</v>
      </c>
      <c r="BR53" s="222"/>
      <c r="BS53" s="1005"/>
      <c r="BT53" s="1006"/>
      <c r="BU53" s="1006"/>
      <c r="BV53" s="1006"/>
      <c r="BW53" s="1006"/>
      <c r="BX53" s="1006"/>
      <c r="BY53" s="1006"/>
      <c r="BZ53" s="1006"/>
      <c r="CA53" s="1006"/>
      <c r="CB53" s="1006"/>
      <c r="CC53" s="1006"/>
      <c r="CD53" s="1006"/>
      <c r="CE53" s="1006"/>
      <c r="CF53" s="1006"/>
      <c r="CG53" s="1027"/>
      <c r="CH53" s="1002"/>
      <c r="CI53" s="1003"/>
      <c r="CJ53" s="1003"/>
      <c r="CK53" s="1003"/>
      <c r="CL53" s="1004"/>
      <c r="CM53" s="1002"/>
      <c r="CN53" s="1003"/>
      <c r="CO53" s="1003"/>
      <c r="CP53" s="1003"/>
      <c r="CQ53" s="1004"/>
      <c r="CR53" s="1002"/>
      <c r="CS53" s="1003"/>
      <c r="CT53" s="1003"/>
      <c r="CU53" s="1003"/>
      <c r="CV53" s="1004"/>
      <c r="CW53" s="1002"/>
      <c r="CX53" s="1003"/>
      <c r="CY53" s="1003"/>
      <c r="CZ53" s="1003"/>
      <c r="DA53" s="1004"/>
      <c r="DB53" s="1002"/>
      <c r="DC53" s="1003"/>
      <c r="DD53" s="1003"/>
      <c r="DE53" s="1003"/>
      <c r="DF53" s="1004"/>
      <c r="DG53" s="1002"/>
      <c r="DH53" s="1003"/>
      <c r="DI53" s="1003"/>
      <c r="DJ53" s="1003"/>
      <c r="DK53" s="1004"/>
      <c r="DL53" s="1002"/>
      <c r="DM53" s="1003"/>
      <c r="DN53" s="1003"/>
      <c r="DO53" s="1003"/>
      <c r="DP53" s="1004"/>
      <c r="DQ53" s="1002"/>
      <c r="DR53" s="1003"/>
      <c r="DS53" s="1003"/>
      <c r="DT53" s="1003"/>
      <c r="DU53" s="1004"/>
      <c r="DV53" s="1005"/>
      <c r="DW53" s="1006"/>
      <c r="DX53" s="1006"/>
      <c r="DY53" s="1006"/>
      <c r="DZ53" s="1007"/>
      <c r="EA53" s="212"/>
    </row>
    <row r="54" spans="1:131" ht="26.25" customHeight="1" x14ac:dyDescent="0.2">
      <c r="A54" s="221">
        <v>27</v>
      </c>
      <c r="B54" s="1043"/>
      <c r="C54" s="1044"/>
      <c r="D54" s="1044"/>
      <c r="E54" s="1044"/>
      <c r="F54" s="1044"/>
      <c r="G54" s="1044"/>
      <c r="H54" s="1044"/>
      <c r="I54" s="1044"/>
      <c r="J54" s="1044"/>
      <c r="K54" s="1044"/>
      <c r="L54" s="1044"/>
      <c r="M54" s="1044"/>
      <c r="N54" s="1044"/>
      <c r="O54" s="1044"/>
      <c r="P54" s="1045"/>
      <c r="Q54" s="1046"/>
      <c r="R54" s="1038"/>
      <c r="S54" s="1038"/>
      <c r="T54" s="1038"/>
      <c r="U54" s="1038"/>
      <c r="V54" s="1038"/>
      <c r="W54" s="1038"/>
      <c r="X54" s="1038"/>
      <c r="Y54" s="1038"/>
      <c r="Z54" s="1038"/>
      <c r="AA54" s="1038"/>
      <c r="AB54" s="1038"/>
      <c r="AC54" s="1038"/>
      <c r="AD54" s="1038"/>
      <c r="AE54" s="1047"/>
      <c r="AF54" s="1048"/>
      <c r="AG54" s="1049"/>
      <c r="AH54" s="1049"/>
      <c r="AI54" s="1049"/>
      <c r="AJ54" s="1050"/>
      <c r="AK54" s="1037"/>
      <c r="AL54" s="1038"/>
      <c r="AM54" s="1038"/>
      <c r="AN54" s="1038"/>
      <c r="AO54" s="1038"/>
      <c r="AP54" s="1038"/>
      <c r="AQ54" s="1038"/>
      <c r="AR54" s="1038"/>
      <c r="AS54" s="1038"/>
      <c r="AT54" s="1038"/>
      <c r="AU54" s="1038"/>
      <c r="AV54" s="1038"/>
      <c r="AW54" s="1038"/>
      <c r="AX54" s="1038"/>
      <c r="AY54" s="1038"/>
      <c r="AZ54" s="1039"/>
      <c r="BA54" s="1039"/>
      <c r="BB54" s="1039"/>
      <c r="BC54" s="1039"/>
      <c r="BD54" s="1039"/>
      <c r="BE54" s="985"/>
      <c r="BF54" s="985"/>
      <c r="BG54" s="985"/>
      <c r="BH54" s="985"/>
      <c r="BI54" s="986"/>
      <c r="BJ54" s="214"/>
      <c r="BK54" s="214"/>
      <c r="BL54" s="214"/>
      <c r="BM54" s="214"/>
      <c r="BN54" s="214"/>
      <c r="BO54" s="224"/>
      <c r="BP54" s="224"/>
      <c r="BQ54" s="221">
        <v>48</v>
      </c>
      <c r="BR54" s="222"/>
      <c r="BS54" s="1005"/>
      <c r="BT54" s="1006"/>
      <c r="BU54" s="1006"/>
      <c r="BV54" s="1006"/>
      <c r="BW54" s="1006"/>
      <c r="BX54" s="1006"/>
      <c r="BY54" s="1006"/>
      <c r="BZ54" s="1006"/>
      <c r="CA54" s="1006"/>
      <c r="CB54" s="1006"/>
      <c r="CC54" s="1006"/>
      <c r="CD54" s="1006"/>
      <c r="CE54" s="1006"/>
      <c r="CF54" s="1006"/>
      <c r="CG54" s="1027"/>
      <c r="CH54" s="1002"/>
      <c r="CI54" s="1003"/>
      <c r="CJ54" s="1003"/>
      <c r="CK54" s="1003"/>
      <c r="CL54" s="1004"/>
      <c r="CM54" s="1002"/>
      <c r="CN54" s="1003"/>
      <c r="CO54" s="1003"/>
      <c r="CP54" s="1003"/>
      <c r="CQ54" s="1004"/>
      <c r="CR54" s="1002"/>
      <c r="CS54" s="1003"/>
      <c r="CT54" s="1003"/>
      <c r="CU54" s="1003"/>
      <c r="CV54" s="1004"/>
      <c r="CW54" s="1002"/>
      <c r="CX54" s="1003"/>
      <c r="CY54" s="1003"/>
      <c r="CZ54" s="1003"/>
      <c r="DA54" s="1004"/>
      <c r="DB54" s="1002"/>
      <c r="DC54" s="1003"/>
      <c r="DD54" s="1003"/>
      <c r="DE54" s="1003"/>
      <c r="DF54" s="1004"/>
      <c r="DG54" s="1002"/>
      <c r="DH54" s="1003"/>
      <c r="DI54" s="1003"/>
      <c r="DJ54" s="1003"/>
      <c r="DK54" s="1004"/>
      <c r="DL54" s="1002"/>
      <c r="DM54" s="1003"/>
      <c r="DN54" s="1003"/>
      <c r="DO54" s="1003"/>
      <c r="DP54" s="1004"/>
      <c r="DQ54" s="1002"/>
      <c r="DR54" s="1003"/>
      <c r="DS54" s="1003"/>
      <c r="DT54" s="1003"/>
      <c r="DU54" s="1004"/>
      <c r="DV54" s="1005"/>
      <c r="DW54" s="1006"/>
      <c r="DX54" s="1006"/>
      <c r="DY54" s="1006"/>
      <c r="DZ54" s="1007"/>
      <c r="EA54" s="212"/>
    </row>
    <row r="55" spans="1:131" ht="26.25" customHeight="1" x14ac:dyDescent="0.2">
      <c r="A55" s="221">
        <v>28</v>
      </c>
      <c r="B55" s="1043"/>
      <c r="C55" s="1044"/>
      <c r="D55" s="1044"/>
      <c r="E55" s="1044"/>
      <c r="F55" s="1044"/>
      <c r="G55" s="1044"/>
      <c r="H55" s="1044"/>
      <c r="I55" s="1044"/>
      <c r="J55" s="1044"/>
      <c r="K55" s="1044"/>
      <c r="L55" s="1044"/>
      <c r="M55" s="1044"/>
      <c r="N55" s="1044"/>
      <c r="O55" s="1044"/>
      <c r="P55" s="1045"/>
      <c r="Q55" s="1046"/>
      <c r="R55" s="1038"/>
      <c r="S55" s="1038"/>
      <c r="T55" s="1038"/>
      <c r="U55" s="1038"/>
      <c r="V55" s="1038"/>
      <c r="W55" s="1038"/>
      <c r="X55" s="1038"/>
      <c r="Y55" s="1038"/>
      <c r="Z55" s="1038"/>
      <c r="AA55" s="1038"/>
      <c r="AB55" s="1038"/>
      <c r="AC55" s="1038"/>
      <c r="AD55" s="1038"/>
      <c r="AE55" s="1047"/>
      <c r="AF55" s="1048"/>
      <c r="AG55" s="1049"/>
      <c r="AH55" s="1049"/>
      <c r="AI55" s="1049"/>
      <c r="AJ55" s="1050"/>
      <c r="AK55" s="1037"/>
      <c r="AL55" s="1038"/>
      <c r="AM55" s="1038"/>
      <c r="AN55" s="1038"/>
      <c r="AO55" s="1038"/>
      <c r="AP55" s="1038"/>
      <c r="AQ55" s="1038"/>
      <c r="AR55" s="1038"/>
      <c r="AS55" s="1038"/>
      <c r="AT55" s="1038"/>
      <c r="AU55" s="1038"/>
      <c r="AV55" s="1038"/>
      <c r="AW55" s="1038"/>
      <c r="AX55" s="1038"/>
      <c r="AY55" s="1038"/>
      <c r="AZ55" s="1039"/>
      <c r="BA55" s="1039"/>
      <c r="BB55" s="1039"/>
      <c r="BC55" s="1039"/>
      <c r="BD55" s="1039"/>
      <c r="BE55" s="985"/>
      <c r="BF55" s="985"/>
      <c r="BG55" s="985"/>
      <c r="BH55" s="985"/>
      <c r="BI55" s="986"/>
      <c r="BJ55" s="214"/>
      <c r="BK55" s="214"/>
      <c r="BL55" s="214"/>
      <c r="BM55" s="214"/>
      <c r="BN55" s="214"/>
      <c r="BO55" s="224"/>
      <c r="BP55" s="224"/>
      <c r="BQ55" s="221">
        <v>49</v>
      </c>
      <c r="BR55" s="222"/>
      <c r="BS55" s="1005"/>
      <c r="BT55" s="1006"/>
      <c r="BU55" s="1006"/>
      <c r="BV55" s="1006"/>
      <c r="BW55" s="1006"/>
      <c r="BX55" s="1006"/>
      <c r="BY55" s="1006"/>
      <c r="BZ55" s="1006"/>
      <c r="CA55" s="1006"/>
      <c r="CB55" s="1006"/>
      <c r="CC55" s="1006"/>
      <c r="CD55" s="1006"/>
      <c r="CE55" s="1006"/>
      <c r="CF55" s="1006"/>
      <c r="CG55" s="1027"/>
      <c r="CH55" s="1002"/>
      <c r="CI55" s="1003"/>
      <c r="CJ55" s="1003"/>
      <c r="CK55" s="1003"/>
      <c r="CL55" s="1004"/>
      <c r="CM55" s="1002"/>
      <c r="CN55" s="1003"/>
      <c r="CO55" s="1003"/>
      <c r="CP55" s="1003"/>
      <c r="CQ55" s="1004"/>
      <c r="CR55" s="1002"/>
      <c r="CS55" s="1003"/>
      <c r="CT55" s="1003"/>
      <c r="CU55" s="1003"/>
      <c r="CV55" s="1004"/>
      <c r="CW55" s="1002"/>
      <c r="CX55" s="1003"/>
      <c r="CY55" s="1003"/>
      <c r="CZ55" s="1003"/>
      <c r="DA55" s="1004"/>
      <c r="DB55" s="1002"/>
      <c r="DC55" s="1003"/>
      <c r="DD55" s="1003"/>
      <c r="DE55" s="1003"/>
      <c r="DF55" s="1004"/>
      <c r="DG55" s="1002"/>
      <c r="DH55" s="1003"/>
      <c r="DI55" s="1003"/>
      <c r="DJ55" s="1003"/>
      <c r="DK55" s="1004"/>
      <c r="DL55" s="1002"/>
      <c r="DM55" s="1003"/>
      <c r="DN55" s="1003"/>
      <c r="DO55" s="1003"/>
      <c r="DP55" s="1004"/>
      <c r="DQ55" s="1002"/>
      <c r="DR55" s="1003"/>
      <c r="DS55" s="1003"/>
      <c r="DT55" s="1003"/>
      <c r="DU55" s="1004"/>
      <c r="DV55" s="1005"/>
      <c r="DW55" s="1006"/>
      <c r="DX55" s="1006"/>
      <c r="DY55" s="1006"/>
      <c r="DZ55" s="1007"/>
      <c r="EA55" s="212"/>
    </row>
    <row r="56" spans="1:131" ht="26.25" customHeight="1" x14ac:dyDescent="0.2">
      <c r="A56" s="221">
        <v>29</v>
      </c>
      <c r="B56" s="1043"/>
      <c r="C56" s="1044"/>
      <c r="D56" s="1044"/>
      <c r="E56" s="1044"/>
      <c r="F56" s="1044"/>
      <c r="G56" s="1044"/>
      <c r="H56" s="1044"/>
      <c r="I56" s="1044"/>
      <c r="J56" s="1044"/>
      <c r="K56" s="1044"/>
      <c r="L56" s="1044"/>
      <c r="M56" s="1044"/>
      <c r="N56" s="1044"/>
      <c r="O56" s="1044"/>
      <c r="P56" s="1045"/>
      <c r="Q56" s="1046"/>
      <c r="R56" s="1038"/>
      <c r="S56" s="1038"/>
      <c r="T56" s="1038"/>
      <c r="U56" s="1038"/>
      <c r="V56" s="1038"/>
      <c r="W56" s="1038"/>
      <c r="X56" s="1038"/>
      <c r="Y56" s="1038"/>
      <c r="Z56" s="1038"/>
      <c r="AA56" s="1038"/>
      <c r="AB56" s="1038"/>
      <c r="AC56" s="1038"/>
      <c r="AD56" s="1038"/>
      <c r="AE56" s="1047"/>
      <c r="AF56" s="1048"/>
      <c r="AG56" s="1049"/>
      <c r="AH56" s="1049"/>
      <c r="AI56" s="1049"/>
      <c r="AJ56" s="1050"/>
      <c r="AK56" s="1037"/>
      <c r="AL56" s="1038"/>
      <c r="AM56" s="1038"/>
      <c r="AN56" s="1038"/>
      <c r="AO56" s="1038"/>
      <c r="AP56" s="1038"/>
      <c r="AQ56" s="1038"/>
      <c r="AR56" s="1038"/>
      <c r="AS56" s="1038"/>
      <c r="AT56" s="1038"/>
      <c r="AU56" s="1038"/>
      <c r="AV56" s="1038"/>
      <c r="AW56" s="1038"/>
      <c r="AX56" s="1038"/>
      <c r="AY56" s="1038"/>
      <c r="AZ56" s="1039"/>
      <c r="BA56" s="1039"/>
      <c r="BB56" s="1039"/>
      <c r="BC56" s="1039"/>
      <c r="BD56" s="1039"/>
      <c r="BE56" s="985"/>
      <c r="BF56" s="985"/>
      <c r="BG56" s="985"/>
      <c r="BH56" s="985"/>
      <c r="BI56" s="986"/>
      <c r="BJ56" s="214"/>
      <c r="BK56" s="214"/>
      <c r="BL56" s="214"/>
      <c r="BM56" s="214"/>
      <c r="BN56" s="214"/>
      <c r="BO56" s="224"/>
      <c r="BP56" s="224"/>
      <c r="BQ56" s="221">
        <v>50</v>
      </c>
      <c r="BR56" s="222"/>
      <c r="BS56" s="1005"/>
      <c r="BT56" s="1006"/>
      <c r="BU56" s="1006"/>
      <c r="BV56" s="1006"/>
      <c r="BW56" s="1006"/>
      <c r="BX56" s="1006"/>
      <c r="BY56" s="1006"/>
      <c r="BZ56" s="1006"/>
      <c r="CA56" s="1006"/>
      <c r="CB56" s="1006"/>
      <c r="CC56" s="1006"/>
      <c r="CD56" s="1006"/>
      <c r="CE56" s="1006"/>
      <c r="CF56" s="1006"/>
      <c r="CG56" s="1027"/>
      <c r="CH56" s="1002"/>
      <c r="CI56" s="1003"/>
      <c r="CJ56" s="1003"/>
      <c r="CK56" s="1003"/>
      <c r="CL56" s="1004"/>
      <c r="CM56" s="1002"/>
      <c r="CN56" s="1003"/>
      <c r="CO56" s="1003"/>
      <c r="CP56" s="1003"/>
      <c r="CQ56" s="1004"/>
      <c r="CR56" s="1002"/>
      <c r="CS56" s="1003"/>
      <c r="CT56" s="1003"/>
      <c r="CU56" s="1003"/>
      <c r="CV56" s="1004"/>
      <c r="CW56" s="1002"/>
      <c r="CX56" s="1003"/>
      <c r="CY56" s="1003"/>
      <c r="CZ56" s="1003"/>
      <c r="DA56" s="1004"/>
      <c r="DB56" s="1002"/>
      <c r="DC56" s="1003"/>
      <c r="DD56" s="1003"/>
      <c r="DE56" s="1003"/>
      <c r="DF56" s="1004"/>
      <c r="DG56" s="1002"/>
      <c r="DH56" s="1003"/>
      <c r="DI56" s="1003"/>
      <c r="DJ56" s="1003"/>
      <c r="DK56" s="1004"/>
      <c r="DL56" s="1002"/>
      <c r="DM56" s="1003"/>
      <c r="DN56" s="1003"/>
      <c r="DO56" s="1003"/>
      <c r="DP56" s="1004"/>
      <c r="DQ56" s="1002"/>
      <c r="DR56" s="1003"/>
      <c r="DS56" s="1003"/>
      <c r="DT56" s="1003"/>
      <c r="DU56" s="1004"/>
      <c r="DV56" s="1005"/>
      <c r="DW56" s="1006"/>
      <c r="DX56" s="1006"/>
      <c r="DY56" s="1006"/>
      <c r="DZ56" s="1007"/>
      <c r="EA56" s="212"/>
    </row>
    <row r="57" spans="1:131" ht="26.25" customHeight="1" x14ac:dyDescent="0.2">
      <c r="A57" s="221">
        <v>30</v>
      </c>
      <c r="B57" s="1043"/>
      <c r="C57" s="1044"/>
      <c r="D57" s="1044"/>
      <c r="E57" s="1044"/>
      <c r="F57" s="1044"/>
      <c r="G57" s="1044"/>
      <c r="H57" s="1044"/>
      <c r="I57" s="1044"/>
      <c r="J57" s="1044"/>
      <c r="K57" s="1044"/>
      <c r="L57" s="1044"/>
      <c r="M57" s="1044"/>
      <c r="N57" s="1044"/>
      <c r="O57" s="1044"/>
      <c r="P57" s="1045"/>
      <c r="Q57" s="1046"/>
      <c r="R57" s="1038"/>
      <c r="S57" s="1038"/>
      <c r="T57" s="1038"/>
      <c r="U57" s="1038"/>
      <c r="V57" s="1038"/>
      <c r="W57" s="1038"/>
      <c r="X57" s="1038"/>
      <c r="Y57" s="1038"/>
      <c r="Z57" s="1038"/>
      <c r="AA57" s="1038"/>
      <c r="AB57" s="1038"/>
      <c r="AC57" s="1038"/>
      <c r="AD57" s="1038"/>
      <c r="AE57" s="1047"/>
      <c r="AF57" s="1048"/>
      <c r="AG57" s="1049"/>
      <c r="AH57" s="1049"/>
      <c r="AI57" s="1049"/>
      <c r="AJ57" s="1050"/>
      <c r="AK57" s="1037"/>
      <c r="AL57" s="1038"/>
      <c r="AM57" s="1038"/>
      <c r="AN57" s="1038"/>
      <c r="AO57" s="1038"/>
      <c r="AP57" s="1038"/>
      <c r="AQ57" s="1038"/>
      <c r="AR57" s="1038"/>
      <c r="AS57" s="1038"/>
      <c r="AT57" s="1038"/>
      <c r="AU57" s="1038"/>
      <c r="AV57" s="1038"/>
      <c r="AW57" s="1038"/>
      <c r="AX57" s="1038"/>
      <c r="AY57" s="1038"/>
      <c r="AZ57" s="1039"/>
      <c r="BA57" s="1039"/>
      <c r="BB57" s="1039"/>
      <c r="BC57" s="1039"/>
      <c r="BD57" s="1039"/>
      <c r="BE57" s="985"/>
      <c r="BF57" s="985"/>
      <c r="BG57" s="985"/>
      <c r="BH57" s="985"/>
      <c r="BI57" s="986"/>
      <c r="BJ57" s="214"/>
      <c r="BK57" s="214"/>
      <c r="BL57" s="214"/>
      <c r="BM57" s="214"/>
      <c r="BN57" s="214"/>
      <c r="BO57" s="224"/>
      <c r="BP57" s="224"/>
      <c r="BQ57" s="221">
        <v>51</v>
      </c>
      <c r="BR57" s="222"/>
      <c r="BS57" s="1005"/>
      <c r="BT57" s="1006"/>
      <c r="BU57" s="1006"/>
      <c r="BV57" s="1006"/>
      <c r="BW57" s="1006"/>
      <c r="BX57" s="1006"/>
      <c r="BY57" s="1006"/>
      <c r="BZ57" s="1006"/>
      <c r="CA57" s="1006"/>
      <c r="CB57" s="1006"/>
      <c r="CC57" s="1006"/>
      <c r="CD57" s="1006"/>
      <c r="CE57" s="1006"/>
      <c r="CF57" s="1006"/>
      <c r="CG57" s="1027"/>
      <c r="CH57" s="1002"/>
      <c r="CI57" s="1003"/>
      <c r="CJ57" s="1003"/>
      <c r="CK57" s="1003"/>
      <c r="CL57" s="1004"/>
      <c r="CM57" s="1002"/>
      <c r="CN57" s="1003"/>
      <c r="CO57" s="1003"/>
      <c r="CP57" s="1003"/>
      <c r="CQ57" s="1004"/>
      <c r="CR57" s="1002"/>
      <c r="CS57" s="1003"/>
      <c r="CT57" s="1003"/>
      <c r="CU57" s="1003"/>
      <c r="CV57" s="1004"/>
      <c r="CW57" s="1002"/>
      <c r="CX57" s="1003"/>
      <c r="CY57" s="1003"/>
      <c r="CZ57" s="1003"/>
      <c r="DA57" s="1004"/>
      <c r="DB57" s="1002"/>
      <c r="DC57" s="1003"/>
      <c r="DD57" s="1003"/>
      <c r="DE57" s="1003"/>
      <c r="DF57" s="1004"/>
      <c r="DG57" s="1002"/>
      <c r="DH57" s="1003"/>
      <c r="DI57" s="1003"/>
      <c r="DJ57" s="1003"/>
      <c r="DK57" s="1004"/>
      <c r="DL57" s="1002"/>
      <c r="DM57" s="1003"/>
      <c r="DN57" s="1003"/>
      <c r="DO57" s="1003"/>
      <c r="DP57" s="1004"/>
      <c r="DQ57" s="1002"/>
      <c r="DR57" s="1003"/>
      <c r="DS57" s="1003"/>
      <c r="DT57" s="1003"/>
      <c r="DU57" s="1004"/>
      <c r="DV57" s="1005"/>
      <c r="DW57" s="1006"/>
      <c r="DX57" s="1006"/>
      <c r="DY57" s="1006"/>
      <c r="DZ57" s="1007"/>
      <c r="EA57" s="212"/>
    </row>
    <row r="58" spans="1:131" ht="26.25" customHeight="1" x14ac:dyDescent="0.2">
      <c r="A58" s="221">
        <v>31</v>
      </c>
      <c r="B58" s="1043"/>
      <c r="C58" s="1044"/>
      <c r="D58" s="1044"/>
      <c r="E58" s="1044"/>
      <c r="F58" s="1044"/>
      <c r="G58" s="1044"/>
      <c r="H58" s="1044"/>
      <c r="I58" s="1044"/>
      <c r="J58" s="1044"/>
      <c r="K58" s="1044"/>
      <c r="L58" s="1044"/>
      <c r="M58" s="1044"/>
      <c r="N58" s="1044"/>
      <c r="O58" s="1044"/>
      <c r="P58" s="1045"/>
      <c r="Q58" s="1046"/>
      <c r="R58" s="1038"/>
      <c r="S58" s="1038"/>
      <c r="T58" s="1038"/>
      <c r="U58" s="1038"/>
      <c r="V58" s="1038"/>
      <c r="W58" s="1038"/>
      <c r="X58" s="1038"/>
      <c r="Y58" s="1038"/>
      <c r="Z58" s="1038"/>
      <c r="AA58" s="1038"/>
      <c r="AB58" s="1038"/>
      <c r="AC58" s="1038"/>
      <c r="AD58" s="1038"/>
      <c r="AE58" s="1047"/>
      <c r="AF58" s="1048"/>
      <c r="AG58" s="1049"/>
      <c r="AH58" s="1049"/>
      <c r="AI58" s="1049"/>
      <c r="AJ58" s="1050"/>
      <c r="AK58" s="1037"/>
      <c r="AL58" s="1038"/>
      <c r="AM58" s="1038"/>
      <c r="AN58" s="1038"/>
      <c r="AO58" s="1038"/>
      <c r="AP58" s="1038"/>
      <c r="AQ58" s="1038"/>
      <c r="AR58" s="1038"/>
      <c r="AS58" s="1038"/>
      <c r="AT58" s="1038"/>
      <c r="AU58" s="1038"/>
      <c r="AV58" s="1038"/>
      <c r="AW58" s="1038"/>
      <c r="AX58" s="1038"/>
      <c r="AY58" s="1038"/>
      <c r="AZ58" s="1039"/>
      <c r="BA58" s="1039"/>
      <c r="BB58" s="1039"/>
      <c r="BC58" s="1039"/>
      <c r="BD58" s="1039"/>
      <c r="BE58" s="985"/>
      <c r="BF58" s="985"/>
      <c r="BG58" s="985"/>
      <c r="BH58" s="985"/>
      <c r="BI58" s="986"/>
      <c r="BJ58" s="214"/>
      <c r="BK58" s="214"/>
      <c r="BL58" s="214"/>
      <c r="BM58" s="214"/>
      <c r="BN58" s="214"/>
      <c r="BO58" s="224"/>
      <c r="BP58" s="224"/>
      <c r="BQ58" s="221">
        <v>52</v>
      </c>
      <c r="BR58" s="222"/>
      <c r="BS58" s="1005"/>
      <c r="BT58" s="1006"/>
      <c r="BU58" s="1006"/>
      <c r="BV58" s="1006"/>
      <c r="BW58" s="1006"/>
      <c r="BX58" s="1006"/>
      <c r="BY58" s="1006"/>
      <c r="BZ58" s="1006"/>
      <c r="CA58" s="1006"/>
      <c r="CB58" s="1006"/>
      <c r="CC58" s="1006"/>
      <c r="CD58" s="1006"/>
      <c r="CE58" s="1006"/>
      <c r="CF58" s="1006"/>
      <c r="CG58" s="1027"/>
      <c r="CH58" s="1002"/>
      <c r="CI58" s="1003"/>
      <c r="CJ58" s="1003"/>
      <c r="CK58" s="1003"/>
      <c r="CL58" s="1004"/>
      <c r="CM58" s="1002"/>
      <c r="CN58" s="1003"/>
      <c r="CO58" s="1003"/>
      <c r="CP58" s="1003"/>
      <c r="CQ58" s="1004"/>
      <c r="CR58" s="1002"/>
      <c r="CS58" s="1003"/>
      <c r="CT58" s="1003"/>
      <c r="CU58" s="1003"/>
      <c r="CV58" s="1004"/>
      <c r="CW58" s="1002"/>
      <c r="CX58" s="1003"/>
      <c r="CY58" s="1003"/>
      <c r="CZ58" s="1003"/>
      <c r="DA58" s="1004"/>
      <c r="DB58" s="1002"/>
      <c r="DC58" s="1003"/>
      <c r="DD58" s="1003"/>
      <c r="DE58" s="1003"/>
      <c r="DF58" s="1004"/>
      <c r="DG58" s="1002"/>
      <c r="DH58" s="1003"/>
      <c r="DI58" s="1003"/>
      <c r="DJ58" s="1003"/>
      <c r="DK58" s="1004"/>
      <c r="DL58" s="1002"/>
      <c r="DM58" s="1003"/>
      <c r="DN58" s="1003"/>
      <c r="DO58" s="1003"/>
      <c r="DP58" s="1004"/>
      <c r="DQ58" s="1002"/>
      <c r="DR58" s="1003"/>
      <c r="DS58" s="1003"/>
      <c r="DT58" s="1003"/>
      <c r="DU58" s="1004"/>
      <c r="DV58" s="1005"/>
      <c r="DW58" s="1006"/>
      <c r="DX58" s="1006"/>
      <c r="DY58" s="1006"/>
      <c r="DZ58" s="1007"/>
      <c r="EA58" s="212"/>
    </row>
    <row r="59" spans="1:131" ht="26.25" customHeight="1" x14ac:dyDescent="0.2">
      <c r="A59" s="221">
        <v>32</v>
      </c>
      <c r="B59" s="1043"/>
      <c r="C59" s="1044"/>
      <c r="D59" s="1044"/>
      <c r="E59" s="1044"/>
      <c r="F59" s="1044"/>
      <c r="G59" s="1044"/>
      <c r="H59" s="1044"/>
      <c r="I59" s="1044"/>
      <c r="J59" s="1044"/>
      <c r="K59" s="1044"/>
      <c r="L59" s="1044"/>
      <c r="M59" s="1044"/>
      <c r="N59" s="1044"/>
      <c r="O59" s="1044"/>
      <c r="P59" s="1045"/>
      <c r="Q59" s="1046"/>
      <c r="R59" s="1038"/>
      <c r="S59" s="1038"/>
      <c r="T59" s="1038"/>
      <c r="U59" s="1038"/>
      <c r="V59" s="1038"/>
      <c r="W59" s="1038"/>
      <c r="X59" s="1038"/>
      <c r="Y59" s="1038"/>
      <c r="Z59" s="1038"/>
      <c r="AA59" s="1038"/>
      <c r="AB59" s="1038"/>
      <c r="AC59" s="1038"/>
      <c r="AD59" s="1038"/>
      <c r="AE59" s="1047"/>
      <c r="AF59" s="1048"/>
      <c r="AG59" s="1049"/>
      <c r="AH59" s="1049"/>
      <c r="AI59" s="1049"/>
      <c r="AJ59" s="1050"/>
      <c r="AK59" s="1037"/>
      <c r="AL59" s="1038"/>
      <c r="AM59" s="1038"/>
      <c r="AN59" s="1038"/>
      <c r="AO59" s="1038"/>
      <c r="AP59" s="1038"/>
      <c r="AQ59" s="1038"/>
      <c r="AR59" s="1038"/>
      <c r="AS59" s="1038"/>
      <c r="AT59" s="1038"/>
      <c r="AU59" s="1038"/>
      <c r="AV59" s="1038"/>
      <c r="AW59" s="1038"/>
      <c r="AX59" s="1038"/>
      <c r="AY59" s="1038"/>
      <c r="AZ59" s="1039"/>
      <c r="BA59" s="1039"/>
      <c r="BB59" s="1039"/>
      <c r="BC59" s="1039"/>
      <c r="BD59" s="1039"/>
      <c r="BE59" s="985"/>
      <c r="BF59" s="985"/>
      <c r="BG59" s="985"/>
      <c r="BH59" s="985"/>
      <c r="BI59" s="986"/>
      <c r="BJ59" s="214"/>
      <c r="BK59" s="214"/>
      <c r="BL59" s="214"/>
      <c r="BM59" s="214"/>
      <c r="BN59" s="214"/>
      <c r="BO59" s="224"/>
      <c r="BP59" s="224"/>
      <c r="BQ59" s="221">
        <v>53</v>
      </c>
      <c r="BR59" s="222"/>
      <c r="BS59" s="1005"/>
      <c r="BT59" s="1006"/>
      <c r="BU59" s="1006"/>
      <c r="BV59" s="1006"/>
      <c r="BW59" s="1006"/>
      <c r="BX59" s="1006"/>
      <c r="BY59" s="1006"/>
      <c r="BZ59" s="1006"/>
      <c r="CA59" s="1006"/>
      <c r="CB59" s="1006"/>
      <c r="CC59" s="1006"/>
      <c r="CD59" s="1006"/>
      <c r="CE59" s="1006"/>
      <c r="CF59" s="1006"/>
      <c r="CG59" s="1027"/>
      <c r="CH59" s="1002"/>
      <c r="CI59" s="1003"/>
      <c r="CJ59" s="1003"/>
      <c r="CK59" s="1003"/>
      <c r="CL59" s="1004"/>
      <c r="CM59" s="1002"/>
      <c r="CN59" s="1003"/>
      <c r="CO59" s="1003"/>
      <c r="CP59" s="1003"/>
      <c r="CQ59" s="1004"/>
      <c r="CR59" s="1002"/>
      <c r="CS59" s="1003"/>
      <c r="CT59" s="1003"/>
      <c r="CU59" s="1003"/>
      <c r="CV59" s="1004"/>
      <c r="CW59" s="1002"/>
      <c r="CX59" s="1003"/>
      <c r="CY59" s="1003"/>
      <c r="CZ59" s="1003"/>
      <c r="DA59" s="1004"/>
      <c r="DB59" s="1002"/>
      <c r="DC59" s="1003"/>
      <c r="DD59" s="1003"/>
      <c r="DE59" s="1003"/>
      <c r="DF59" s="1004"/>
      <c r="DG59" s="1002"/>
      <c r="DH59" s="1003"/>
      <c r="DI59" s="1003"/>
      <c r="DJ59" s="1003"/>
      <c r="DK59" s="1004"/>
      <c r="DL59" s="1002"/>
      <c r="DM59" s="1003"/>
      <c r="DN59" s="1003"/>
      <c r="DO59" s="1003"/>
      <c r="DP59" s="1004"/>
      <c r="DQ59" s="1002"/>
      <c r="DR59" s="1003"/>
      <c r="DS59" s="1003"/>
      <c r="DT59" s="1003"/>
      <c r="DU59" s="1004"/>
      <c r="DV59" s="1005"/>
      <c r="DW59" s="1006"/>
      <c r="DX59" s="1006"/>
      <c r="DY59" s="1006"/>
      <c r="DZ59" s="1007"/>
      <c r="EA59" s="212"/>
    </row>
    <row r="60" spans="1:131" ht="26.25" customHeight="1" x14ac:dyDescent="0.2">
      <c r="A60" s="221">
        <v>33</v>
      </c>
      <c r="B60" s="1043"/>
      <c r="C60" s="1044"/>
      <c r="D60" s="1044"/>
      <c r="E60" s="1044"/>
      <c r="F60" s="1044"/>
      <c r="G60" s="1044"/>
      <c r="H60" s="1044"/>
      <c r="I60" s="1044"/>
      <c r="J60" s="1044"/>
      <c r="K60" s="1044"/>
      <c r="L60" s="1044"/>
      <c r="M60" s="1044"/>
      <c r="N60" s="1044"/>
      <c r="O60" s="1044"/>
      <c r="P60" s="1045"/>
      <c r="Q60" s="1046"/>
      <c r="R60" s="1038"/>
      <c r="S60" s="1038"/>
      <c r="T60" s="1038"/>
      <c r="U60" s="1038"/>
      <c r="V60" s="1038"/>
      <c r="W60" s="1038"/>
      <c r="X60" s="1038"/>
      <c r="Y60" s="1038"/>
      <c r="Z60" s="1038"/>
      <c r="AA60" s="1038"/>
      <c r="AB60" s="1038"/>
      <c r="AC60" s="1038"/>
      <c r="AD60" s="1038"/>
      <c r="AE60" s="1047"/>
      <c r="AF60" s="1048"/>
      <c r="AG60" s="1049"/>
      <c r="AH60" s="1049"/>
      <c r="AI60" s="1049"/>
      <c r="AJ60" s="1050"/>
      <c r="AK60" s="1037"/>
      <c r="AL60" s="1038"/>
      <c r="AM60" s="1038"/>
      <c r="AN60" s="1038"/>
      <c r="AO60" s="1038"/>
      <c r="AP60" s="1038"/>
      <c r="AQ60" s="1038"/>
      <c r="AR60" s="1038"/>
      <c r="AS60" s="1038"/>
      <c r="AT60" s="1038"/>
      <c r="AU60" s="1038"/>
      <c r="AV60" s="1038"/>
      <c r="AW60" s="1038"/>
      <c r="AX60" s="1038"/>
      <c r="AY60" s="1038"/>
      <c r="AZ60" s="1039"/>
      <c r="BA60" s="1039"/>
      <c r="BB60" s="1039"/>
      <c r="BC60" s="1039"/>
      <c r="BD60" s="1039"/>
      <c r="BE60" s="985"/>
      <c r="BF60" s="985"/>
      <c r="BG60" s="985"/>
      <c r="BH60" s="985"/>
      <c r="BI60" s="986"/>
      <c r="BJ60" s="214"/>
      <c r="BK60" s="214"/>
      <c r="BL60" s="214"/>
      <c r="BM60" s="214"/>
      <c r="BN60" s="214"/>
      <c r="BO60" s="224"/>
      <c r="BP60" s="224"/>
      <c r="BQ60" s="221">
        <v>54</v>
      </c>
      <c r="BR60" s="222"/>
      <c r="BS60" s="1005"/>
      <c r="BT60" s="1006"/>
      <c r="BU60" s="1006"/>
      <c r="BV60" s="1006"/>
      <c r="BW60" s="1006"/>
      <c r="BX60" s="1006"/>
      <c r="BY60" s="1006"/>
      <c r="BZ60" s="1006"/>
      <c r="CA60" s="1006"/>
      <c r="CB60" s="1006"/>
      <c r="CC60" s="1006"/>
      <c r="CD60" s="1006"/>
      <c r="CE60" s="1006"/>
      <c r="CF60" s="1006"/>
      <c r="CG60" s="1027"/>
      <c r="CH60" s="1002"/>
      <c r="CI60" s="1003"/>
      <c r="CJ60" s="1003"/>
      <c r="CK60" s="1003"/>
      <c r="CL60" s="1004"/>
      <c r="CM60" s="1002"/>
      <c r="CN60" s="1003"/>
      <c r="CO60" s="1003"/>
      <c r="CP60" s="1003"/>
      <c r="CQ60" s="1004"/>
      <c r="CR60" s="1002"/>
      <c r="CS60" s="1003"/>
      <c r="CT60" s="1003"/>
      <c r="CU60" s="1003"/>
      <c r="CV60" s="1004"/>
      <c r="CW60" s="1002"/>
      <c r="CX60" s="1003"/>
      <c r="CY60" s="1003"/>
      <c r="CZ60" s="1003"/>
      <c r="DA60" s="1004"/>
      <c r="DB60" s="1002"/>
      <c r="DC60" s="1003"/>
      <c r="DD60" s="1003"/>
      <c r="DE60" s="1003"/>
      <c r="DF60" s="1004"/>
      <c r="DG60" s="1002"/>
      <c r="DH60" s="1003"/>
      <c r="DI60" s="1003"/>
      <c r="DJ60" s="1003"/>
      <c r="DK60" s="1004"/>
      <c r="DL60" s="1002"/>
      <c r="DM60" s="1003"/>
      <c r="DN60" s="1003"/>
      <c r="DO60" s="1003"/>
      <c r="DP60" s="1004"/>
      <c r="DQ60" s="1002"/>
      <c r="DR60" s="1003"/>
      <c r="DS60" s="1003"/>
      <c r="DT60" s="1003"/>
      <c r="DU60" s="1004"/>
      <c r="DV60" s="1005"/>
      <c r="DW60" s="1006"/>
      <c r="DX60" s="1006"/>
      <c r="DY60" s="1006"/>
      <c r="DZ60" s="1007"/>
      <c r="EA60" s="212"/>
    </row>
    <row r="61" spans="1:131" ht="26.25" customHeight="1" thickBot="1" x14ac:dyDescent="0.25">
      <c r="A61" s="221">
        <v>34</v>
      </c>
      <c r="B61" s="1043"/>
      <c r="C61" s="1044"/>
      <c r="D61" s="1044"/>
      <c r="E61" s="1044"/>
      <c r="F61" s="1044"/>
      <c r="G61" s="1044"/>
      <c r="H61" s="1044"/>
      <c r="I61" s="1044"/>
      <c r="J61" s="1044"/>
      <c r="K61" s="1044"/>
      <c r="L61" s="1044"/>
      <c r="M61" s="1044"/>
      <c r="N61" s="1044"/>
      <c r="O61" s="1044"/>
      <c r="P61" s="1045"/>
      <c r="Q61" s="1046"/>
      <c r="R61" s="1038"/>
      <c r="S61" s="1038"/>
      <c r="T61" s="1038"/>
      <c r="U61" s="1038"/>
      <c r="V61" s="1038"/>
      <c r="W61" s="1038"/>
      <c r="X61" s="1038"/>
      <c r="Y61" s="1038"/>
      <c r="Z61" s="1038"/>
      <c r="AA61" s="1038"/>
      <c r="AB61" s="1038"/>
      <c r="AC61" s="1038"/>
      <c r="AD61" s="1038"/>
      <c r="AE61" s="1047"/>
      <c r="AF61" s="1048"/>
      <c r="AG61" s="1049"/>
      <c r="AH61" s="1049"/>
      <c r="AI61" s="1049"/>
      <c r="AJ61" s="1050"/>
      <c r="AK61" s="1037"/>
      <c r="AL61" s="1038"/>
      <c r="AM61" s="1038"/>
      <c r="AN61" s="1038"/>
      <c r="AO61" s="1038"/>
      <c r="AP61" s="1038"/>
      <c r="AQ61" s="1038"/>
      <c r="AR61" s="1038"/>
      <c r="AS61" s="1038"/>
      <c r="AT61" s="1038"/>
      <c r="AU61" s="1038"/>
      <c r="AV61" s="1038"/>
      <c r="AW61" s="1038"/>
      <c r="AX61" s="1038"/>
      <c r="AY61" s="1038"/>
      <c r="AZ61" s="1039"/>
      <c r="BA61" s="1039"/>
      <c r="BB61" s="1039"/>
      <c r="BC61" s="1039"/>
      <c r="BD61" s="1039"/>
      <c r="BE61" s="985"/>
      <c r="BF61" s="985"/>
      <c r="BG61" s="985"/>
      <c r="BH61" s="985"/>
      <c r="BI61" s="986"/>
      <c r="BJ61" s="214"/>
      <c r="BK61" s="214"/>
      <c r="BL61" s="214"/>
      <c r="BM61" s="214"/>
      <c r="BN61" s="214"/>
      <c r="BO61" s="224"/>
      <c r="BP61" s="224"/>
      <c r="BQ61" s="221">
        <v>55</v>
      </c>
      <c r="BR61" s="222"/>
      <c r="BS61" s="1005"/>
      <c r="BT61" s="1006"/>
      <c r="BU61" s="1006"/>
      <c r="BV61" s="1006"/>
      <c r="BW61" s="1006"/>
      <c r="BX61" s="1006"/>
      <c r="BY61" s="1006"/>
      <c r="BZ61" s="1006"/>
      <c r="CA61" s="1006"/>
      <c r="CB61" s="1006"/>
      <c r="CC61" s="1006"/>
      <c r="CD61" s="1006"/>
      <c r="CE61" s="1006"/>
      <c r="CF61" s="1006"/>
      <c r="CG61" s="1027"/>
      <c r="CH61" s="1002"/>
      <c r="CI61" s="1003"/>
      <c r="CJ61" s="1003"/>
      <c r="CK61" s="1003"/>
      <c r="CL61" s="1004"/>
      <c r="CM61" s="1002"/>
      <c r="CN61" s="1003"/>
      <c r="CO61" s="1003"/>
      <c r="CP61" s="1003"/>
      <c r="CQ61" s="1004"/>
      <c r="CR61" s="1002"/>
      <c r="CS61" s="1003"/>
      <c r="CT61" s="1003"/>
      <c r="CU61" s="1003"/>
      <c r="CV61" s="1004"/>
      <c r="CW61" s="1002"/>
      <c r="CX61" s="1003"/>
      <c r="CY61" s="1003"/>
      <c r="CZ61" s="1003"/>
      <c r="DA61" s="1004"/>
      <c r="DB61" s="1002"/>
      <c r="DC61" s="1003"/>
      <c r="DD61" s="1003"/>
      <c r="DE61" s="1003"/>
      <c r="DF61" s="1004"/>
      <c r="DG61" s="1002"/>
      <c r="DH61" s="1003"/>
      <c r="DI61" s="1003"/>
      <c r="DJ61" s="1003"/>
      <c r="DK61" s="1004"/>
      <c r="DL61" s="1002"/>
      <c r="DM61" s="1003"/>
      <c r="DN61" s="1003"/>
      <c r="DO61" s="1003"/>
      <c r="DP61" s="1004"/>
      <c r="DQ61" s="1002"/>
      <c r="DR61" s="1003"/>
      <c r="DS61" s="1003"/>
      <c r="DT61" s="1003"/>
      <c r="DU61" s="1004"/>
      <c r="DV61" s="1005"/>
      <c r="DW61" s="1006"/>
      <c r="DX61" s="1006"/>
      <c r="DY61" s="1006"/>
      <c r="DZ61" s="1007"/>
      <c r="EA61" s="212"/>
    </row>
    <row r="62" spans="1:131" ht="26.25" customHeight="1" x14ac:dyDescent="0.2">
      <c r="A62" s="221">
        <v>35</v>
      </c>
      <c r="B62" s="1043"/>
      <c r="C62" s="1044"/>
      <c r="D62" s="1044"/>
      <c r="E62" s="1044"/>
      <c r="F62" s="1044"/>
      <c r="G62" s="1044"/>
      <c r="H62" s="1044"/>
      <c r="I62" s="1044"/>
      <c r="J62" s="1044"/>
      <c r="K62" s="1044"/>
      <c r="L62" s="1044"/>
      <c r="M62" s="1044"/>
      <c r="N62" s="1044"/>
      <c r="O62" s="1044"/>
      <c r="P62" s="1045"/>
      <c r="Q62" s="1046"/>
      <c r="R62" s="1038"/>
      <c r="S62" s="1038"/>
      <c r="T62" s="1038"/>
      <c r="U62" s="1038"/>
      <c r="V62" s="1038"/>
      <c r="W62" s="1038"/>
      <c r="X62" s="1038"/>
      <c r="Y62" s="1038"/>
      <c r="Z62" s="1038"/>
      <c r="AA62" s="1038"/>
      <c r="AB62" s="1038"/>
      <c r="AC62" s="1038"/>
      <c r="AD62" s="1038"/>
      <c r="AE62" s="1047"/>
      <c r="AF62" s="1048"/>
      <c r="AG62" s="1049"/>
      <c r="AH62" s="1049"/>
      <c r="AI62" s="1049"/>
      <c r="AJ62" s="1050"/>
      <c r="AK62" s="1037"/>
      <c r="AL62" s="1038"/>
      <c r="AM62" s="1038"/>
      <c r="AN62" s="1038"/>
      <c r="AO62" s="1038"/>
      <c r="AP62" s="1038"/>
      <c r="AQ62" s="1038"/>
      <c r="AR62" s="1038"/>
      <c r="AS62" s="1038"/>
      <c r="AT62" s="1038"/>
      <c r="AU62" s="1038"/>
      <c r="AV62" s="1038"/>
      <c r="AW62" s="1038"/>
      <c r="AX62" s="1038"/>
      <c r="AY62" s="1038"/>
      <c r="AZ62" s="1039"/>
      <c r="BA62" s="1039"/>
      <c r="BB62" s="1039"/>
      <c r="BC62" s="1039"/>
      <c r="BD62" s="1039"/>
      <c r="BE62" s="985"/>
      <c r="BF62" s="985"/>
      <c r="BG62" s="985"/>
      <c r="BH62" s="985"/>
      <c r="BI62" s="986"/>
      <c r="BJ62" s="1040" t="s">
        <v>394</v>
      </c>
      <c r="BK62" s="1041"/>
      <c r="BL62" s="1041"/>
      <c r="BM62" s="1041"/>
      <c r="BN62" s="1042"/>
      <c r="BO62" s="224"/>
      <c r="BP62" s="224"/>
      <c r="BQ62" s="221">
        <v>56</v>
      </c>
      <c r="BR62" s="222"/>
      <c r="BS62" s="1005"/>
      <c r="BT62" s="1006"/>
      <c r="BU62" s="1006"/>
      <c r="BV62" s="1006"/>
      <c r="BW62" s="1006"/>
      <c r="BX62" s="1006"/>
      <c r="BY62" s="1006"/>
      <c r="BZ62" s="1006"/>
      <c r="CA62" s="1006"/>
      <c r="CB62" s="1006"/>
      <c r="CC62" s="1006"/>
      <c r="CD62" s="1006"/>
      <c r="CE62" s="1006"/>
      <c r="CF62" s="1006"/>
      <c r="CG62" s="1027"/>
      <c r="CH62" s="1002"/>
      <c r="CI62" s="1003"/>
      <c r="CJ62" s="1003"/>
      <c r="CK62" s="1003"/>
      <c r="CL62" s="1004"/>
      <c r="CM62" s="1002"/>
      <c r="CN62" s="1003"/>
      <c r="CO62" s="1003"/>
      <c r="CP62" s="1003"/>
      <c r="CQ62" s="1004"/>
      <c r="CR62" s="1002"/>
      <c r="CS62" s="1003"/>
      <c r="CT62" s="1003"/>
      <c r="CU62" s="1003"/>
      <c r="CV62" s="1004"/>
      <c r="CW62" s="1002"/>
      <c r="CX62" s="1003"/>
      <c r="CY62" s="1003"/>
      <c r="CZ62" s="1003"/>
      <c r="DA62" s="1004"/>
      <c r="DB62" s="1002"/>
      <c r="DC62" s="1003"/>
      <c r="DD62" s="1003"/>
      <c r="DE62" s="1003"/>
      <c r="DF62" s="1004"/>
      <c r="DG62" s="1002"/>
      <c r="DH62" s="1003"/>
      <c r="DI62" s="1003"/>
      <c r="DJ62" s="1003"/>
      <c r="DK62" s="1004"/>
      <c r="DL62" s="1002"/>
      <c r="DM62" s="1003"/>
      <c r="DN62" s="1003"/>
      <c r="DO62" s="1003"/>
      <c r="DP62" s="1004"/>
      <c r="DQ62" s="1002"/>
      <c r="DR62" s="1003"/>
      <c r="DS62" s="1003"/>
      <c r="DT62" s="1003"/>
      <c r="DU62" s="1004"/>
      <c r="DV62" s="1005"/>
      <c r="DW62" s="1006"/>
      <c r="DX62" s="1006"/>
      <c r="DY62" s="1006"/>
      <c r="DZ62" s="1007"/>
      <c r="EA62" s="212"/>
    </row>
    <row r="63" spans="1:131" ht="26.25" customHeight="1" thickBot="1" x14ac:dyDescent="0.25">
      <c r="A63" s="223" t="s">
        <v>377</v>
      </c>
      <c r="B63" s="950" t="s">
        <v>395</v>
      </c>
      <c r="C63" s="951"/>
      <c r="D63" s="951"/>
      <c r="E63" s="951"/>
      <c r="F63" s="951"/>
      <c r="G63" s="951"/>
      <c r="H63" s="951"/>
      <c r="I63" s="951"/>
      <c r="J63" s="951"/>
      <c r="K63" s="951"/>
      <c r="L63" s="951"/>
      <c r="M63" s="951"/>
      <c r="N63" s="951"/>
      <c r="O63" s="951"/>
      <c r="P63" s="961"/>
      <c r="Q63" s="975"/>
      <c r="R63" s="976"/>
      <c r="S63" s="976"/>
      <c r="T63" s="976"/>
      <c r="U63" s="976"/>
      <c r="V63" s="976"/>
      <c r="W63" s="976"/>
      <c r="X63" s="976"/>
      <c r="Y63" s="976"/>
      <c r="Z63" s="976"/>
      <c r="AA63" s="976"/>
      <c r="AB63" s="976"/>
      <c r="AC63" s="976"/>
      <c r="AD63" s="976"/>
      <c r="AE63" s="1033"/>
      <c r="AF63" s="1034">
        <v>51</v>
      </c>
      <c r="AG63" s="972"/>
      <c r="AH63" s="972"/>
      <c r="AI63" s="972"/>
      <c r="AJ63" s="1035"/>
      <c r="AK63" s="1036"/>
      <c r="AL63" s="976"/>
      <c r="AM63" s="976"/>
      <c r="AN63" s="976"/>
      <c r="AO63" s="976"/>
      <c r="AP63" s="972"/>
      <c r="AQ63" s="972"/>
      <c r="AR63" s="972"/>
      <c r="AS63" s="972"/>
      <c r="AT63" s="972"/>
      <c r="AU63" s="972"/>
      <c r="AV63" s="972"/>
      <c r="AW63" s="972"/>
      <c r="AX63" s="972"/>
      <c r="AY63" s="972"/>
      <c r="AZ63" s="1030"/>
      <c r="BA63" s="1030"/>
      <c r="BB63" s="1030"/>
      <c r="BC63" s="1030"/>
      <c r="BD63" s="1030"/>
      <c r="BE63" s="973"/>
      <c r="BF63" s="973"/>
      <c r="BG63" s="973"/>
      <c r="BH63" s="973"/>
      <c r="BI63" s="974"/>
      <c r="BJ63" s="1031" t="s">
        <v>121</v>
      </c>
      <c r="BK63" s="966"/>
      <c r="BL63" s="966"/>
      <c r="BM63" s="966"/>
      <c r="BN63" s="1032"/>
      <c r="BO63" s="224"/>
      <c r="BP63" s="224"/>
      <c r="BQ63" s="221">
        <v>57</v>
      </c>
      <c r="BR63" s="222"/>
      <c r="BS63" s="1005"/>
      <c r="BT63" s="1006"/>
      <c r="BU63" s="1006"/>
      <c r="BV63" s="1006"/>
      <c r="BW63" s="1006"/>
      <c r="BX63" s="1006"/>
      <c r="BY63" s="1006"/>
      <c r="BZ63" s="1006"/>
      <c r="CA63" s="1006"/>
      <c r="CB63" s="1006"/>
      <c r="CC63" s="1006"/>
      <c r="CD63" s="1006"/>
      <c r="CE63" s="1006"/>
      <c r="CF63" s="1006"/>
      <c r="CG63" s="1027"/>
      <c r="CH63" s="1002"/>
      <c r="CI63" s="1003"/>
      <c r="CJ63" s="1003"/>
      <c r="CK63" s="1003"/>
      <c r="CL63" s="1004"/>
      <c r="CM63" s="1002"/>
      <c r="CN63" s="1003"/>
      <c r="CO63" s="1003"/>
      <c r="CP63" s="1003"/>
      <c r="CQ63" s="1004"/>
      <c r="CR63" s="1002"/>
      <c r="CS63" s="1003"/>
      <c r="CT63" s="1003"/>
      <c r="CU63" s="1003"/>
      <c r="CV63" s="1004"/>
      <c r="CW63" s="1002"/>
      <c r="CX63" s="1003"/>
      <c r="CY63" s="1003"/>
      <c r="CZ63" s="1003"/>
      <c r="DA63" s="1004"/>
      <c r="DB63" s="1002"/>
      <c r="DC63" s="1003"/>
      <c r="DD63" s="1003"/>
      <c r="DE63" s="1003"/>
      <c r="DF63" s="1004"/>
      <c r="DG63" s="1002"/>
      <c r="DH63" s="1003"/>
      <c r="DI63" s="1003"/>
      <c r="DJ63" s="1003"/>
      <c r="DK63" s="1004"/>
      <c r="DL63" s="1002"/>
      <c r="DM63" s="1003"/>
      <c r="DN63" s="1003"/>
      <c r="DO63" s="1003"/>
      <c r="DP63" s="1004"/>
      <c r="DQ63" s="1002"/>
      <c r="DR63" s="1003"/>
      <c r="DS63" s="1003"/>
      <c r="DT63" s="1003"/>
      <c r="DU63" s="1004"/>
      <c r="DV63" s="1005"/>
      <c r="DW63" s="1006"/>
      <c r="DX63" s="1006"/>
      <c r="DY63" s="1006"/>
      <c r="DZ63" s="1007"/>
      <c r="EA63" s="212"/>
    </row>
    <row r="64" spans="1:131" ht="26.25" customHeight="1" x14ac:dyDescent="0.2">
      <c r="A64" s="224"/>
      <c r="B64" s="224"/>
      <c r="C64" s="224"/>
      <c r="D64" s="224"/>
      <c r="E64" s="224"/>
      <c r="F64" s="224"/>
      <c r="G64" s="224"/>
      <c r="H64" s="224"/>
      <c r="I64" s="224"/>
      <c r="J64" s="224"/>
      <c r="K64" s="224"/>
      <c r="L64" s="224"/>
      <c r="M64" s="224"/>
      <c r="N64" s="224"/>
      <c r="O64" s="224"/>
      <c r="P64" s="224"/>
      <c r="Q64" s="224"/>
      <c r="R64" s="224"/>
      <c r="S64" s="224"/>
      <c r="T64" s="224"/>
      <c r="U64" s="224"/>
      <c r="V64" s="224"/>
      <c r="W64" s="224"/>
      <c r="X64" s="224"/>
      <c r="Y64" s="224"/>
      <c r="Z64" s="224"/>
      <c r="AA64" s="224"/>
      <c r="AB64" s="224"/>
      <c r="AC64" s="224"/>
      <c r="AD64" s="224"/>
      <c r="AE64" s="224"/>
      <c r="AF64" s="224"/>
      <c r="AG64" s="224"/>
      <c r="AH64" s="224"/>
      <c r="AI64" s="224"/>
      <c r="AJ64" s="224"/>
      <c r="AK64" s="224"/>
      <c r="AL64" s="224"/>
      <c r="AM64" s="224"/>
      <c r="AN64" s="224"/>
      <c r="AO64" s="224"/>
      <c r="AP64" s="224"/>
      <c r="AQ64" s="224"/>
      <c r="AR64" s="224"/>
      <c r="AS64" s="224"/>
      <c r="AT64" s="224"/>
      <c r="AU64" s="224"/>
      <c r="AV64" s="224"/>
      <c r="AW64" s="224"/>
      <c r="AX64" s="224"/>
      <c r="AY64" s="224"/>
      <c r="AZ64" s="224"/>
      <c r="BA64" s="224"/>
      <c r="BB64" s="224"/>
      <c r="BC64" s="224"/>
      <c r="BD64" s="224"/>
      <c r="BE64" s="224"/>
      <c r="BF64" s="224"/>
      <c r="BG64" s="224"/>
      <c r="BH64" s="224"/>
      <c r="BI64" s="224"/>
      <c r="BJ64" s="224"/>
      <c r="BK64" s="224"/>
      <c r="BL64" s="224"/>
      <c r="BM64" s="224"/>
      <c r="BN64" s="224"/>
      <c r="BO64" s="224"/>
      <c r="BP64" s="224"/>
      <c r="BQ64" s="221">
        <v>58</v>
      </c>
      <c r="BR64" s="222"/>
      <c r="BS64" s="1005"/>
      <c r="BT64" s="1006"/>
      <c r="BU64" s="1006"/>
      <c r="BV64" s="1006"/>
      <c r="BW64" s="1006"/>
      <c r="BX64" s="1006"/>
      <c r="BY64" s="1006"/>
      <c r="BZ64" s="1006"/>
      <c r="CA64" s="1006"/>
      <c r="CB64" s="1006"/>
      <c r="CC64" s="1006"/>
      <c r="CD64" s="1006"/>
      <c r="CE64" s="1006"/>
      <c r="CF64" s="1006"/>
      <c r="CG64" s="1027"/>
      <c r="CH64" s="1002"/>
      <c r="CI64" s="1003"/>
      <c r="CJ64" s="1003"/>
      <c r="CK64" s="1003"/>
      <c r="CL64" s="1004"/>
      <c r="CM64" s="1002"/>
      <c r="CN64" s="1003"/>
      <c r="CO64" s="1003"/>
      <c r="CP64" s="1003"/>
      <c r="CQ64" s="1004"/>
      <c r="CR64" s="1002"/>
      <c r="CS64" s="1003"/>
      <c r="CT64" s="1003"/>
      <c r="CU64" s="1003"/>
      <c r="CV64" s="1004"/>
      <c r="CW64" s="1002"/>
      <c r="CX64" s="1003"/>
      <c r="CY64" s="1003"/>
      <c r="CZ64" s="1003"/>
      <c r="DA64" s="1004"/>
      <c r="DB64" s="1002"/>
      <c r="DC64" s="1003"/>
      <c r="DD64" s="1003"/>
      <c r="DE64" s="1003"/>
      <c r="DF64" s="1004"/>
      <c r="DG64" s="1002"/>
      <c r="DH64" s="1003"/>
      <c r="DI64" s="1003"/>
      <c r="DJ64" s="1003"/>
      <c r="DK64" s="1004"/>
      <c r="DL64" s="1002"/>
      <c r="DM64" s="1003"/>
      <c r="DN64" s="1003"/>
      <c r="DO64" s="1003"/>
      <c r="DP64" s="1004"/>
      <c r="DQ64" s="1002"/>
      <c r="DR64" s="1003"/>
      <c r="DS64" s="1003"/>
      <c r="DT64" s="1003"/>
      <c r="DU64" s="1004"/>
      <c r="DV64" s="1005"/>
      <c r="DW64" s="1006"/>
      <c r="DX64" s="1006"/>
      <c r="DY64" s="1006"/>
      <c r="DZ64" s="1007"/>
      <c r="EA64" s="212"/>
    </row>
    <row r="65" spans="1:131" ht="26.25" customHeight="1" thickBot="1" x14ac:dyDescent="0.25">
      <c r="A65" s="214" t="s">
        <v>396</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4"/>
      <c r="BF65" s="224"/>
      <c r="BG65" s="224"/>
      <c r="BH65" s="224"/>
      <c r="BI65" s="224"/>
      <c r="BJ65" s="224"/>
      <c r="BK65" s="224"/>
      <c r="BL65" s="224"/>
      <c r="BM65" s="224"/>
      <c r="BN65" s="224"/>
      <c r="BO65" s="224"/>
      <c r="BP65" s="224"/>
      <c r="BQ65" s="221">
        <v>59</v>
      </c>
      <c r="BR65" s="222"/>
      <c r="BS65" s="1005"/>
      <c r="BT65" s="1006"/>
      <c r="BU65" s="1006"/>
      <c r="BV65" s="1006"/>
      <c r="BW65" s="1006"/>
      <c r="BX65" s="1006"/>
      <c r="BY65" s="1006"/>
      <c r="BZ65" s="1006"/>
      <c r="CA65" s="1006"/>
      <c r="CB65" s="1006"/>
      <c r="CC65" s="1006"/>
      <c r="CD65" s="1006"/>
      <c r="CE65" s="1006"/>
      <c r="CF65" s="1006"/>
      <c r="CG65" s="1027"/>
      <c r="CH65" s="1002"/>
      <c r="CI65" s="1003"/>
      <c r="CJ65" s="1003"/>
      <c r="CK65" s="1003"/>
      <c r="CL65" s="1004"/>
      <c r="CM65" s="1002"/>
      <c r="CN65" s="1003"/>
      <c r="CO65" s="1003"/>
      <c r="CP65" s="1003"/>
      <c r="CQ65" s="1004"/>
      <c r="CR65" s="1002"/>
      <c r="CS65" s="1003"/>
      <c r="CT65" s="1003"/>
      <c r="CU65" s="1003"/>
      <c r="CV65" s="1004"/>
      <c r="CW65" s="1002"/>
      <c r="CX65" s="1003"/>
      <c r="CY65" s="1003"/>
      <c r="CZ65" s="1003"/>
      <c r="DA65" s="1004"/>
      <c r="DB65" s="1002"/>
      <c r="DC65" s="1003"/>
      <c r="DD65" s="1003"/>
      <c r="DE65" s="1003"/>
      <c r="DF65" s="1004"/>
      <c r="DG65" s="1002"/>
      <c r="DH65" s="1003"/>
      <c r="DI65" s="1003"/>
      <c r="DJ65" s="1003"/>
      <c r="DK65" s="1004"/>
      <c r="DL65" s="1002"/>
      <c r="DM65" s="1003"/>
      <c r="DN65" s="1003"/>
      <c r="DO65" s="1003"/>
      <c r="DP65" s="1004"/>
      <c r="DQ65" s="1002"/>
      <c r="DR65" s="1003"/>
      <c r="DS65" s="1003"/>
      <c r="DT65" s="1003"/>
      <c r="DU65" s="1004"/>
      <c r="DV65" s="1005"/>
      <c r="DW65" s="1006"/>
      <c r="DX65" s="1006"/>
      <c r="DY65" s="1006"/>
      <c r="DZ65" s="1007"/>
      <c r="EA65" s="212"/>
    </row>
    <row r="66" spans="1:131" ht="26.25" customHeight="1" x14ac:dyDescent="0.2">
      <c r="A66" s="1008" t="s">
        <v>397</v>
      </c>
      <c r="B66" s="1009"/>
      <c r="C66" s="1009"/>
      <c r="D66" s="1009"/>
      <c r="E66" s="1009"/>
      <c r="F66" s="1009"/>
      <c r="G66" s="1009"/>
      <c r="H66" s="1009"/>
      <c r="I66" s="1009"/>
      <c r="J66" s="1009"/>
      <c r="K66" s="1009"/>
      <c r="L66" s="1009"/>
      <c r="M66" s="1009"/>
      <c r="N66" s="1009"/>
      <c r="O66" s="1009"/>
      <c r="P66" s="1010"/>
      <c r="Q66" s="1014" t="s">
        <v>381</v>
      </c>
      <c r="R66" s="1015"/>
      <c r="S66" s="1015"/>
      <c r="T66" s="1015"/>
      <c r="U66" s="1016"/>
      <c r="V66" s="1014" t="s">
        <v>382</v>
      </c>
      <c r="W66" s="1015"/>
      <c r="X66" s="1015"/>
      <c r="Y66" s="1015"/>
      <c r="Z66" s="1016"/>
      <c r="AA66" s="1014" t="s">
        <v>383</v>
      </c>
      <c r="AB66" s="1015"/>
      <c r="AC66" s="1015"/>
      <c r="AD66" s="1015"/>
      <c r="AE66" s="1016"/>
      <c r="AF66" s="1020" t="s">
        <v>384</v>
      </c>
      <c r="AG66" s="1021"/>
      <c r="AH66" s="1021"/>
      <c r="AI66" s="1021"/>
      <c r="AJ66" s="1022"/>
      <c r="AK66" s="1014" t="s">
        <v>385</v>
      </c>
      <c r="AL66" s="1009"/>
      <c r="AM66" s="1009"/>
      <c r="AN66" s="1009"/>
      <c r="AO66" s="1010"/>
      <c r="AP66" s="1014" t="s">
        <v>386</v>
      </c>
      <c r="AQ66" s="1015"/>
      <c r="AR66" s="1015"/>
      <c r="AS66" s="1015"/>
      <c r="AT66" s="1016"/>
      <c r="AU66" s="1014" t="s">
        <v>398</v>
      </c>
      <c r="AV66" s="1015"/>
      <c r="AW66" s="1015"/>
      <c r="AX66" s="1015"/>
      <c r="AY66" s="1016"/>
      <c r="AZ66" s="1014" t="s">
        <v>364</v>
      </c>
      <c r="BA66" s="1015"/>
      <c r="BB66" s="1015"/>
      <c r="BC66" s="1015"/>
      <c r="BD66" s="1028"/>
      <c r="BE66" s="224"/>
      <c r="BF66" s="224"/>
      <c r="BG66" s="224"/>
      <c r="BH66" s="224"/>
      <c r="BI66" s="224"/>
      <c r="BJ66" s="224"/>
      <c r="BK66" s="224"/>
      <c r="BL66" s="224"/>
      <c r="BM66" s="224"/>
      <c r="BN66" s="224"/>
      <c r="BO66" s="224"/>
      <c r="BP66" s="224"/>
      <c r="BQ66" s="221">
        <v>60</v>
      </c>
      <c r="BR66" s="226"/>
      <c r="BS66" s="958"/>
      <c r="BT66" s="959"/>
      <c r="BU66" s="959"/>
      <c r="BV66" s="959"/>
      <c r="BW66" s="959"/>
      <c r="BX66" s="959"/>
      <c r="BY66" s="959"/>
      <c r="BZ66" s="959"/>
      <c r="CA66" s="959"/>
      <c r="CB66" s="959"/>
      <c r="CC66" s="959"/>
      <c r="CD66" s="959"/>
      <c r="CE66" s="959"/>
      <c r="CF66" s="959"/>
      <c r="CG66" s="968"/>
      <c r="CH66" s="969"/>
      <c r="CI66" s="970"/>
      <c r="CJ66" s="970"/>
      <c r="CK66" s="970"/>
      <c r="CL66" s="971"/>
      <c r="CM66" s="969"/>
      <c r="CN66" s="970"/>
      <c r="CO66" s="970"/>
      <c r="CP66" s="970"/>
      <c r="CQ66" s="971"/>
      <c r="CR66" s="969"/>
      <c r="CS66" s="970"/>
      <c r="CT66" s="970"/>
      <c r="CU66" s="970"/>
      <c r="CV66" s="971"/>
      <c r="CW66" s="969"/>
      <c r="CX66" s="970"/>
      <c r="CY66" s="970"/>
      <c r="CZ66" s="970"/>
      <c r="DA66" s="971"/>
      <c r="DB66" s="969"/>
      <c r="DC66" s="970"/>
      <c r="DD66" s="970"/>
      <c r="DE66" s="970"/>
      <c r="DF66" s="971"/>
      <c r="DG66" s="969"/>
      <c r="DH66" s="970"/>
      <c r="DI66" s="970"/>
      <c r="DJ66" s="970"/>
      <c r="DK66" s="971"/>
      <c r="DL66" s="969"/>
      <c r="DM66" s="970"/>
      <c r="DN66" s="970"/>
      <c r="DO66" s="970"/>
      <c r="DP66" s="971"/>
      <c r="DQ66" s="969"/>
      <c r="DR66" s="970"/>
      <c r="DS66" s="970"/>
      <c r="DT66" s="970"/>
      <c r="DU66" s="971"/>
      <c r="DV66" s="958"/>
      <c r="DW66" s="959"/>
      <c r="DX66" s="959"/>
      <c r="DY66" s="959"/>
      <c r="DZ66" s="960"/>
      <c r="EA66" s="212"/>
    </row>
    <row r="67" spans="1:131" ht="26.25" customHeight="1" thickBot="1" x14ac:dyDescent="0.25">
      <c r="A67" s="1011"/>
      <c r="B67" s="1012"/>
      <c r="C67" s="1012"/>
      <c r="D67" s="1012"/>
      <c r="E67" s="1012"/>
      <c r="F67" s="1012"/>
      <c r="G67" s="1012"/>
      <c r="H67" s="1012"/>
      <c r="I67" s="1012"/>
      <c r="J67" s="1012"/>
      <c r="K67" s="1012"/>
      <c r="L67" s="1012"/>
      <c r="M67" s="1012"/>
      <c r="N67" s="1012"/>
      <c r="O67" s="1012"/>
      <c r="P67" s="1013"/>
      <c r="Q67" s="1017"/>
      <c r="R67" s="1018"/>
      <c r="S67" s="1018"/>
      <c r="T67" s="1018"/>
      <c r="U67" s="1019"/>
      <c r="V67" s="1017"/>
      <c r="W67" s="1018"/>
      <c r="X67" s="1018"/>
      <c r="Y67" s="1018"/>
      <c r="Z67" s="1019"/>
      <c r="AA67" s="1017"/>
      <c r="AB67" s="1018"/>
      <c r="AC67" s="1018"/>
      <c r="AD67" s="1018"/>
      <c r="AE67" s="1019"/>
      <c r="AF67" s="1023"/>
      <c r="AG67" s="1024"/>
      <c r="AH67" s="1024"/>
      <c r="AI67" s="1024"/>
      <c r="AJ67" s="1025"/>
      <c r="AK67" s="1026"/>
      <c r="AL67" s="1012"/>
      <c r="AM67" s="1012"/>
      <c r="AN67" s="1012"/>
      <c r="AO67" s="1013"/>
      <c r="AP67" s="1017"/>
      <c r="AQ67" s="1018"/>
      <c r="AR67" s="1018"/>
      <c r="AS67" s="1018"/>
      <c r="AT67" s="1019"/>
      <c r="AU67" s="1017"/>
      <c r="AV67" s="1018"/>
      <c r="AW67" s="1018"/>
      <c r="AX67" s="1018"/>
      <c r="AY67" s="1019"/>
      <c r="AZ67" s="1017"/>
      <c r="BA67" s="1018"/>
      <c r="BB67" s="1018"/>
      <c r="BC67" s="1018"/>
      <c r="BD67" s="1029"/>
      <c r="BE67" s="224"/>
      <c r="BF67" s="224"/>
      <c r="BG67" s="224"/>
      <c r="BH67" s="224"/>
      <c r="BI67" s="224"/>
      <c r="BJ67" s="224"/>
      <c r="BK67" s="224"/>
      <c r="BL67" s="224"/>
      <c r="BM67" s="224"/>
      <c r="BN67" s="224"/>
      <c r="BO67" s="224"/>
      <c r="BP67" s="224"/>
      <c r="BQ67" s="221">
        <v>61</v>
      </c>
      <c r="BR67" s="226"/>
      <c r="BS67" s="958"/>
      <c r="BT67" s="959"/>
      <c r="BU67" s="959"/>
      <c r="BV67" s="959"/>
      <c r="BW67" s="959"/>
      <c r="BX67" s="959"/>
      <c r="BY67" s="959"/>
      <c r="BZ67" s="959"/>
      <c r="CA67" s="959"/>
      <c r="CB67" s="959"/>
      <c r="CC67" s="959"/>
      <c r="CD67" s="959"/>
      <c r="CE67" s="959"/>
      <c r="CF67" s="959"/>
      <c r="CG67" s="968"/>
      <c r="CH67" s="969"/>
      <c r="CI67" s="970"/>
      <c r="CJ67" s="970"/>
      <c r="CK67" s="970"/>
      <c r="CL67" s="971"/>
      <c r="CM67" s="969"/>
      <c r="CN67" s="970"/>
      <c r="CO67" s="970"/>
      <c r="CP67" s="970"/>
      <c r="CQ67" s="971"/>
      <c r="CR67" s="969"/>
      <c r="CS67" s="970"/>
      <c r="CT67" s="970"/>
      <c r="CU67" s="970"/>
      <c r="CV67" s="971"/>
      <c r="CW67" s="969"/>
      <c r="CX67" s="970"/>
      <c r="CY67" s="970"/>
      <c r="CZ67" s="970"/>
      <c r="DA67" s="971"/>
      <c r="DB67" s="969"/>
      <c r="DC67" s="970"/>
      <c r="DD67" s="970"/>
      <c r="DE67" s="970"/>
      <c r="DF67" s="971"/>
      <c r="DG67" s="969"/>
      <c r="DH67" s="970"/>
      <c r="DI67" s="970"/>
      <c r="DJ67" s="970"/>
      <c r="DK67" s="971"/>
      <c r="DL67" s="969"/>
      <c r="DM67" s="970"/>
      <c r="DN67" s="970"/>
      <c r="DO67" s="970"/>
      <c r="DP67" s="971"/>
      <c r="DQ67" s="969"/>
      <c r="DR67" s="970"/>
      <c r="DS67" s="970"/>
      <c r="DT67" s="970"/>
      <c r="DU67" s="971"/>
      <c r="DV67" s="958"/>
      <c r="DW67" s="959"/>
      <c r="DX67" s="959"/>
      <c r="DY67" s="959"/>
      <c r="DZ67" s="960"/>
      <c r="EA67" s="212"/>
    </row>
    <row r="68" spans="1:131" ht="26.25" customHeight="1" thickTop="1" x14ac:dyDescent="0.2">
      <c r="A68" s="219">
        <v>1</v>
      </c>
      <c r="B68" s="998" t="s">
        <v>546</v>
      </c>
      <c r="C68" s="999"/>
      <c r="D68" s="999"/>
      <c r="E68" s="999"/>
      <c r="F68" s="999"/>
      <c r="G68" s="999"/>
      <c r="H68" s="999"/>
      <c r="I68" s="999"/>
      <c r="J68" s="999"/>
      <c r="K68" s="999"/>
      <c r="L68" s="999"/>
      <c r="M68" s="999"/>
      <c r="N68" s="999"/>
      <c r="O68" s="999"/>
      <c r="P68" s="1000"/>
      <c r="Q68" s="1001">
        <v>21</v>
      </c>
      <c r="R68" s="995"/>
      <c r="S68" s="995"/>
      <c r="T68" s="995"/>
      <c r="U68" s="995"/>
      <c r="V68" s="995">
        <v>16</v>
      </c>
      <c r="W68" s="995"/>
      <c r="X68" s="995"/>
      <c r="Y68" s="995"/>
      <c r="Z68" s="995"/>
      <c r="AA68" s="995">
        <v>5</v>
      </c>
      <c r="AB68" s="995"/>
      <c r="AC68" s="995"/>
      <c r="AD68" s="995"/>
      <c r="AE68" s="995"/>
      <c r="AF68" s="995">
        <v>5</v>
      </c>
      <c r="AG68" s="995"/>
      <c r="AH68" s="995"/>
      <c r="AI68" s="995"/>
      <c r="AJ68" s="995"/>
      <c r="AK68" s="995">
        <v>7</v>
      </c>
      <c r="AL68" s="995"/>
      <c r="AM68" s="995"/>
      <c r="AN68" s="995"/>
      <c r="AO68" s="995"/>
      <c r="AP68" s="995"/>
      <c r="AQ68" s="995"/>
      <c r="AR68" s="995"/>
      <c r="AS68" s="995"/>
      <c r="AT68" s="995"/>
      <c r="AU68" s="995"/>
      <c r="AV68" s="995"/>
      <c r="AW68" s="995"/>
      <c r="AX68" s="995"/>
      <c r="AY68" s="995"/>
      <c r="AZ68" s="996"/>
      <c r="BA68" s="996"/>
      <c r="BB68" s="996"/>
      <c r="BC68" s="996"/>
      <c r="BD68" s="997"/>
      <c r="BE68" s="224"/>
      <c r="BF68" s="224"/>
      <c r="BG68" s="224"/>
      <c r="BH68" s="224"/>
      <c r="BI68" s="224"/>
      <c r="BJ68" s="224"/>
      <c r="BK68" s="224"/>
      <c r="BL68" s="224"/>
      <c r="BM68" s="224"/>
      <c r="BN68" s="224"/>
      <c r="BO68" s="224"/>
      <c r="BP68" s="224"/>
      <c r="BQ68" s="221">
        <v>62</v>
      </c>
      <c r="BR68" s="226"/>
      <c r="BS68" s="958"/>
      <c r="BT68" s="959"/>
      <c r="BU68" s="959"/>
      <c r="BV68" s="959"/>
      <c r="BW68" s="959"/>
      <c r="BX68" s="959"/>
      <c r="BY68" s="959"/>
      <c r="BZ68" s="959"/>
      <c r="CA68" s="959"/>
      <c r="CB68" s="959"/>
      <c r="CC68" s="959"/>
      <c r="CD68" s="959"/>
      <c r="CE68" s="959"/>
      <c r="CF68" s="959"/>
      <c r="CG68" s="968"/>
      <c r="CH68" s="969"/>
      <c r="CI68" s="970"/>
      <c r="CJ68" s="970"/>
      <c r="CK68" s="970"/>
      <c r="CL68" s="971"/>
      <c r="CM68" s="969"/>
      <c r="CN68" s="970"/>
      <c r="CO68" s="970"/>
      <c r="CP68" s="970"/>
      <c r="CQ68" s="971"/>
      <c r="CR68" s="969"/>
      <c r="CS68" s="970"/>
      <c r="CT68" s="970"/>
      <c r="CU68" s="970"/>
      <c r="CV68" s="971"/>
      <c r="CW68" s="969"/>
      <c r="CX68" s="970"/>
      <c r="CY68" s="970"/>
      <c r="CZ68" s="970"/>
      <c r="DA68" s="971"/>
      <c r="DB68" s="969"/>
      <c r="DC68" s="970"/>
      <c r="DD68" s="970"/>
      <c r="DE68" s="970"/>
      <c r="DF68" s="971"/>
      <c r="DG68" s="969"/>
      <c r="DH68" s="970"/>
      <c r="DI68" s="970"/>
      <c r="DJ68" s="970"/>
      <c r="DK68" s="971"/>
      <c r="DL68" s="969"/>
      <c r="DM68" s="970"/>
      <c r="DN68" s="970"/>
      <c r="DO68" s="970"/>
      <c r="DP68" s="971"/>
      <c r="DQ68" s="969"/>
      <c r="DR68" s="970"/>
      <c r="DS68" s="970"/>
      <c r="DT68" s="970"/>
      <c r="DU68" s="971"/>
      <c r="DV68" s="958"/>
      <c r="DW68" s="959"/>
      <c r="DX68" s="959"/>
      <c r="DY68" s="959"/>
      <c r="DZ68" s="960"/>
      <c r="EA68" s="212"/>
    </row>
    <row r="69" spans="1:131" ht="26.25" customHeight="1" x14ac:dyDescent="0.2">
      <c r="A69" s="221">
        <v>2</v>
      </c>
      <c r="B69" s="987" t="s">
        <v>547</v>
      </c>
      <c r="C69" s="988"/>
      <c r="D69" s="988"/>
      <c r="E69" s="988"/>
      <c r="F69" s="988"/>
      <c r="G69" s="988"/>
      <c r="H69" s="988"/>
      <c r="I69" s="988"/>
      <c r="J69" s="988"/>
      <c r="K69" s="988"/>
      <c r="L69" s="988"/>
      <c r="M69" s="988"/>
      <c r="N69" s="988"/>
      <c r="O69" s="988"/>
      <c r="P69" s="989"/>
      <c r="Q69" s="990">
        <v>8445</v>
      </c>
      <c r="R69" s="984"/>
      <c r="S69" s="984"/>
      <c r="T69" s="984"/>
      <c r="U69" s="984"/>
      <c r="V69" s="984">
        <v>6617</v>
      </c>
      <c r="W69" s="984"/>
      <c r="X69" s="984"/>
      <c r="Y69" s="984"/>
      <c r="Z69" s="984"/>
      <c r="AA69" s="984">
        <v>1828</v>
      </c>
      <c r="AB69" s="984"/>
      <c r="AC69" s="984"/>
      <c r="AD69" s="984"/>
      <c r="AE69" s="984"/>
      <c r="AF69" s="984"/>
      <c r="AG69" s="984"/>
      <c r="AH69" s="984"/>
      <c r="AI69" s="984"/>
      <c r="AJ69" s="984"/>
      <c r="AK69" s="984">
        <v>14</v>
      </c>
      <c r="AL69" s="984"/>
      <c r="AM69" s="984"/>
      <c r="AN69" s="984"/>
      <c r="AO69" s="984"/>
      <c r="AP69" s="984"/>
      <c r="AQ69" s="984"/>
      <c r="AR69" s="984"/>
      <c r="AS69" s="984"/>
      <c r="AT69" s="984"/>
      <c r="AU69" s="984"/>
      <c r="AV69" s="984"/>
      <c r="AW69" s="984"/>
      <c r="AX69" s="984"/>
      <c r="AY69" s="984"/>
      <c r="AZ69" s="985"/>
      <c r="BA69" s="985"/>
      <c r="BB69" s="985"/>
      <c r="BC69" s="985"/>
      <c r="BD69" s="986"/>
      <c r="BE69" s="224"/>
      <c r="BF69" s="224"/>
      <c r="BG69" s="224"/>
      <c r="BH69" s="224"/>
      <c r="BI69" s="224"/>
      <c r="BJ69" s="224"/>
      <c r="BK69" s="224"/>
      <c r="BL69" s="224"/>
      <c r="BM69" s="224"/>
      <c r="BN69" s="224"/>
      <c r="BO69" s="224"/>
      <c r="BP69" s="224"/>
      <c r="BQ69" s="221">
        <v>63</v>
      </c>
      <c r="BR69" s="226"/>
      <c r="BS69" s="958"/>
      <c r="BT69" s="959"/>
      <c r="BU69" s="959"/>
      <c r="BV69" s="959"/>
      <c r="BW69" s="959"/>
      <c r="BX69" s="959"/>
      <c r="BY69" s="959"/>
      <c r="BZ69" s="959"/>
      <c r="CA69" s="959"/>
      <c r="CB69" s="959"/>
      <c r="CC69" s="959"/>
      <c r="CD69" s="959"/>
      <c r="CE69" s="959"/>
      <c r="CF69" s="959"/>
      <c r="CG69" s="968"/>
      <c r="CH69" s="969"/>
      <c r="CI69" s="970"/>
      <c r="CJ69" s="970"/>
      <c r="CK69" s="970"/>
      <c r="CL69" s="971"/>
      <c r="CM69" s="969"/>
      <c r="CN69" s="970"/>
      <c r="CO69" s="970"/>
      <c r="CP69" s="970"/>
      <c r="CQ69" s="971"/>
      <c r="CR69" s="969"/>
      <c r="CS69" s="970"/>
      <c r="CT69" s="970"/>
      <c r="CU69" s="970"/>
      <c r="CV69" s="971"/>
      <c r="CW69" s="969"/>
      <c r="CX69" s="970"/>
      <c r="CY69" s="970"/>
      <c r="CZ69" s="970"/>
      <c r="DA69" s="971"/>
      <c r="DB69" s="969"/>
      <c r="DC69" s="970"/>
      <c r="DD69" s="970"/>
      <c r="DE69" s="970"/>
      <c r="DF69" s="971"/>
      <c r="DG69" s="969"/>
      <c r="DH69" s="970"/>
      <c r="DI69" s="970"/>
      <c r="DJ69" s="970"/>
      <c r="DK69" s="971"/>
      <c r="DL69" s="969"/>
      <c r="DM69" s="970"/>
      <c r="DN69" s="970"/>
      <c r="DO69" s="970"/>
      <c r="DP69" s="971"/>
      <c r="DQ69" s="969"/>
      <c r="DR69" s="970"/>
      <c r="DS69" s="970"/>
      <c r="DT69" s="970"/>
      <c r="DU69" s="971"/>
      <c r="DV69" s="958"/>
      <c r="DW69" s="959"/>
      <c r="DX69" s="959"/>
      <c r="DY69" s="959"/>
      <c r="DZ69" s="960"/>
      <c r="EA69" s="212"/>
    </row>
    <row r="70" spans="1:131" ht="26.25" customHeight="1" x14ac:dyDescent="0.2">
      <c r="A70" s="221">
        <v>3</v>
      </c>
      <c r="B70" s="987" t="s">
        <v>548</v>
      </c>
      <c r="C70" s="988"/>
      <c r="D70" s="988"/>
      <c r="E70" s="988"/>
      <c r="F70" s="988"/>
      <c r="G70" s="988"/>
      <c r="H70" s="988"/>
      <c r="I70" s="988"/>
      <c r="J70" s="988"/>
      <c r="K70" s="988"/>
      <c r="L70" s="988"/>
      <c r="M70" s="988"/>
      <c r="N70" s="988"/>
      <c r="O70" s="988"/>
      <c r="P70" s="989"/>
      <c r="Q70" s="990">
        <v>1514</v>
      </c>
      <c r="R70" s="984"/>
      <c r="S70" s="984"/>
      <c r="T70" s="984"/>
      <c r="U70" s="984"/>
      <c r="V70" s="984">
        <v>1513</v>
      </c>
      <c r="W70" s="984"/>
      <c r="X70" s="984"/>
      <c r="Y70" s="984"/>
      <c r="Z70" s="984"/>
      <c r="AA70" s="984">
        <v>1</v>
      </c>
      <c r="AB70" s="984"/>
      <c r="AC70" s="984"/>
      <c r="AD70" s="984"/>
      <c r="AE70" s="984"/>
      <c r="AF70" s="984"/>
      <c r="AG70" s="984"/>
      <c r="AH70" s="984"/>
      <c r="AI70" s="984"/>
      <c r="AJ70" s="984"/>
      <c r="AK70" s="984"/>
      <c r="AL70" s="984"/>
      <c r="AM70" s="984"/>
      <c r="AN70" s="984"/>
      <c r="AO70" s="984"/>
      <c r="AP70" s="984"/>
      <c r="AQ70" s="984"/>
      <c r="AR70" s="984"/>
      <c r="AS70" s="984"/>
      <c r="AT70" s="984"/>
      <c r="AU70" s="984"/>
      <c r="AV70" s="984"/>
      <c r="AW70" s="984"/>
      <c r="AX70" s="984"/>
      <c r="AY70" s="984"/>
      <c r="AZ70" s="985"/>
      <c r="BA70" s="985"/>
      <c r="BB70" s="985"/>
      <c r="BC70" s="985"/>
      <c r="BD70" s="986"/>
      <c r="BE70" s="224"/>
      <c r="BF70" s="224"/>
      <c r="BG70" s="224"/>
      <c r="BH70" s="224"/>
      <c r="BI70" s="224"/>
      <c r="BJ70" s="224"/>
      <c r="BK70" s="224"/>
      <c r="BL70" s="224"/>
      <c r="BM70" s="224"/>
      <c r="BN70" s="224"/>
      <c r="BO70" s="224"/>
      <c r="BP70" s="224"/>
      <c r="BQ70" s="221">
        <v>64</v>
      </c>
      <c r="BR70" s="226"/>
      <c r="BS70" s="958"/>
      <c r="BT70" s="959"/>
      <c r="BU70" s="959"/>
      <c r="BV70" s="959"/>
      <c r="BW70" s="959"/>
      <c r="BX70" s="959"/>
      <c r="BY70" s="959"/>
      <c r="BZ70" s="959"/>
      <c r="CA70" s="959"/>
      <c r="CB70" s="959"/>
      <c r="CC70" s="959"/>
      <c r="CD70" s="959"/>
      <c r="CE70" s="959"/>
      <c r="CF70" s="959"/>
      <c r="CG70" s="968"/>
      <c r="CH70" s="969"/>
      <c r="CI70" s="970"/>
      <c r="CJ70" s="970"/>
      <c r="CK70" s="970"/>
      <c r="CL70" s="971"/>
      <c r="CM70" s="969"/>
      <c r="CN70" s="970"/>
      <c r="CO70" s="970"/>
      <c r="CP70" s="970"/>
      <c r="CQ70" s="971"/>
      <c r="CR70" s="969"/>
      <c r="CS70" s="970"/>
      <c r="CT70" s="970"/>
      <c r="CU70" s="970"/>
      <c r="CV70" s="971"/>
      <c r="CW70" s="969"/>
      <c r="CX70" s="970"/>
      <c r="CY70" s="970"/>
      <c r="CZ70" s="970"/>
      <c r="DA70" s="971"/>
      <c r="DB70" s="969"/>
      <c r="DC70" s="970"/>
      <c r="DD70" s="970"/>
      <c r="DE70" s="970"/>
      <c r="DF70" s="971"/>
      <c r="DG70" s="969"/>
      <c r="DH70" s="970"/>
      <c r="DI70" s="970"/>
      <c r="DJ70" s="970"/>
      <c r="DK70" s="971"/>
      <c r="DL70" s="969"/>
      <c r="DM70" s="970"/>
      <c r="DN70" s="970"/>
      <c r="DO70" s="970"/>
      <c r="DP70" s="971"/>
      <c r="DQ70" s="969"/>
      <c r="DR70" s="970"/>
      <c r="DS70" s="970"/>
      <c r="DT70" s="970"/>
      <c r="DU70" s="971"/>
      <c r="DV70" s="958"/>
      <c r="DW70" s="959"/>
      <c r="DX70" s="959"/>
      <c r="DY70" s="959"/>
      <c r="DZ70" s="960"/>
      <c r="EA70" s="212"/>
    </row>
    <row r="71" spans="1:131" ht="26.25" customHeight="1" x14ac:dyDescent="0.2">
      <c r="A71" s="221">
        <v>4</v>
      </c>
      <c r="B71" s="987" t="s">
        <v>549</v>
      </c>
      <c r="C71" s="988"/>
      <c r="D71" s="988"/>
      <c r="E71" s="988"/>
      <c r="F71" s="988"/>
      <c r="G71" s="988"/>
      <c r="H71" s="988"/>
      <c r="I71" s="988"/>
      <c r="J71" s="988"/>
      <c r="K71" s="988"/>
      <c r="L71" s="988"/>
      <c r="M71" s="988"/>
      <c r="N71" s="988"/>
      <c r="O71" s="988"/>
      <c r="P71" s="989"/>
      <c r="Q71" s="990">
        <v>2</v>
      </c>
      <c r="R71" s="984"/>
      <c r="S71" s="984"/>
      <c r="T71" s="984"/>
      <c r="U71" s="984"/>
      <c r="V71" s="984">
        <v>0</v>
      </c>
      <c r="W71" s="984"/>
      <c r="X71" s="984"/>
      <c r="Y71" s="984"/>
      <c r="Z71" s="984"/>
      <c r="AA71" s="984">
        <v>2</v>
      </c>
      <c r="AB71" s="984"/>
      <c r="AC71" s="984"/>
      <c r="AD71" s="984"/>
      <c r="AE71" s="984"/>
      <c r="AF71" s="984"/>
      <c r="AG71" s="984"/>
      <c r="AH71" s="984"/>
      <c r="AI71" s="984"/>
      <c r="AJ71" s="984"/>
      <c r="AK71" s="984"/>
      <c r="AL71" s="984"/>
      <c r="AM71" s="984"/>
      <c r="AN71" s="984"/>
      <c r="AO71" s="984"/>
      <c r="AP71" s="984"/>
      <c r="AQ71" s="984"/>
      <c r="AR71" s="984"/>
      <c r="AS71" s="984"/>
      <c r="AT71" s="984"/>
      <c r="AU71" s="984"/>
      <c r="AV71" s="984"/>
      <c r="AW71" s="984"/>
      <c r="AX71" s="984"/>
      <c r="AY71" s="984"/>
      <c r="AZ71" s="985"/>
      <c r="BA71" s="985"/>
      <c r="BB71" s="985"/>
      <c r="BC71" s="985"/>
      <c r="BD71" s="986"/>
      <c r="BE71" s="224"/>
      <c r="BF71" s="224"/>
      <c r="BG71" s="224"/>
      <c r="BH71" s="224"/>
      <c r="BI71" s="224"/>
      <c r="BJ71" s="224"/>
      <c r="BK71" s="224"/>
      <c r="BL71" s="224"/>
      <c r="BM71" s="224"/>
      <c r="BN71" s="224"/>
      <c r="BO71" s="224"/>
      <c r="BP71" s="224"/>
      <c r="BQ71" s="221">
        <v>65</v>
      </c>
      <c r="BR71" s="226"/>
      <c r="BS71" s="958"/>
      <c r="BT71" s="959"/>
      <c r="BU71" s="959"/>
      <c r="BV71" s="959"/>
      <c r="BW71" s="959"/>
      <c r="BX71" s="959"/>
      <c r="BY71" s="959"/>
      <c r="BZ71" s="959"/>
      <c r="CA71" s="959"/>
      <c r="CB71" s="959"/>
      <c r="CC71" s="959"/>
      <c r="CD71" s="959"/>
      <c r="CE71" s="959"/>
      <c r="CF71" s="959"/>
      <c r="CG71" s="968"/>
      <c r="CH71" s="969"/>
      <c r="CI71" s="970"/>
      <c r="CJ71" s="970"/>
      <c r="CK71" s="970"/>
      <c r="CL71" s="971"/>
      <c r="CM71" s="969"/>
      <c r="CN71" s="970"/>
      <c r="CO71" s="970"/>
      <c r="CP71" s="970"/>
      <c r="CQ71" s="971"/>
      <c r="CR71" s="969"/>
      <c r="CS71" s="970"/>
      <c r="CT71" s="970"/>
      <c r="CU71" s="970"/>
      <c r="CV71" s="971"/>
      <c r="CW71" s="969"/>
      <c r="CX71" s="970"/>
      <c r="CY71" s="970"/>
      <c r="CZ71" s="970"/>
      <c r="DA71" s="971"/>
      <c r="DB71" s="969"/>
      <c r="DC71" s="970"/>
      <c r="DD71" s="970"/>
      <c r="DE71" s="970"/>
      <c r="DF71" s="971"/>
      <c r="DG71" s="969"/>
      <c r="DH71" s="970"/>
      <c r="DI71" s="970"/>
      <c r="DJ71" s="970"/>
      <c r="DK71" s="971"/>
      <c r="DL71" s="969"/>
      <c r="DM71" s="970"/>
      <c r="DN71" s="970"/>
      <c r="DO71" s="970"/>
      <c r="DP71" s="971"/>
      <c r="DQ71" s="969"/>
      <c r="DR71" s="970"/>
      <c r="DS71" s="970"/>
      <c r="DT71" s="970"/>
      <c r="DU71" s="971"/>
      <c r="DV71" s="958"/>
      <c r="DW71" s="959"/>
      <c r="DX71" s="959"/>
      <c r="DY71" s="959"/>
      <c r="DZ71" s="960"/>
      <c r="EA71" s="212"/>
    </row>
    <row r="72" spans="1:131" ht="26.25" customHeight="1" x14ac:dyDescent="0.2">
      <c r="A72" s="221">
        <v>5</v>
      </c>
      <c r="B72" s="987" t="s">
        <v>550</v>
      </c>
      <c r="C72" s="988"/>
      <c r="D72" s="988"/>
      <c r="E72" s="988"/>
      <c r="F72" s="988"/>
      <c r="G72" s="988"/>
      <c r="H72" s="988"/>
      <c r="I72" s="988"/>
      <c r="J72" s="988"/>
      <c r="K72" s="988"/>
      <c r="L72" s="988"/>
      <c r="M72" s="988"/>
      <c r="N72" s="988"/>
      <c r="O72" s="988"/>
      <c r="P72" s="989"/>
      <c r="Q72" s="990">
        <v>53</v>
      </c>
      <c r="R72" s="984"/>
      <c r="S72" s="984"/>
      <c r="T72" s="984"/>
      <c r="U72" s="984"/>
      <c r="V72" s="984">
        <v>29</v>
      </c>
      <c r="W72" s="984"/>
      <c r="X72" s="984"/>
      <c r="Y72" s="984"/>
      <c r="Z72" s="984"/>
      <c r="AA72" s="984">
        <v>24</v>
      </c>
      <c r="AB72" s="984"/>
      <c r="AC72" s="984"/>
      <c r="AD72" s="984"/>
      <c r="AE72" s="984"/>
      <c r="AF72" s="984"/>
      <c r="AG72" s="984"/>
      <c r="AH72" s="984"/>
      <c r="AI72" s="984"/>
      <c r="AJ72" s="984"/>
      <c r="AK72" s="984"/>
      <c r="AL72" s="984"/>
      <c r="AM72" s="984"/>
      <c r="AN72" s="984"/>
      <c r="AO72" s="984"/>
      <c r="AP72" s="984"/>
      <c r="AQ72" s="984"/>
      <c r="AR72" s="984"/>
      <c r="AS72" s="984"/>
      <c r="AT72" s="984"/>
      <c r="AU72" s="984"/>
      <c r="AV72" s="984"/>
      <c r="AW72" s="984"/>
      <c r="AX72" s="984"/>
      <c r="AY72" s="984"/>
      <c r="AZ72" s="985"/>
      <c r="BA72" s="985"/>
      <c r="BB72" s="985"/>
      <c r="BC72" s="985"/>
      <c r="BD72" s="986"/>
      <c r="BE72" s="224"/>
      <c r="BF72" s="224"/>
      <c r="BG72" s="224"/>
      <c r="BH72" s="224"/>
      <c r="BI72" s="224"/>
      <c r="BJ72" s="224"/>
      <c r="BK72" s="224"/>
      <c r="BL72" s="224"/>
      <c r="BM72" s="224"/>
      <c r="BN72" s="224"/>
      <c r="BO72" s="224"/>
      <c r="BP72" s="224"/>
      <c r="BQ72" s="221">
        <v>66</v>
      </c>
      <c r="BR72" s="226"/>
      <c r="BS72" s="958"/>
      <c r="BT72" s="959"/>
      <c r="BU72" s="959"/>
      <c r="BV72" s="959"/>
      <c r="BW72" s="959"/>
      <c r="BX72" s="959"/>
      <c r="BY72" s="959"/>
      <c r="BZ72" s="959"/>
      <c r="CA72" s="959"/>
      <c r="CB72" s="959"/>
      <c r="CC72" s="959"/>
      <c r="CD72" s="959"/>
      <c r="CE72" s="959"/>
      <c r="CF72" s="959"/>
      <c r="CG72" s="968"/>
      <c r="CH72" s="969"/>
      <c r="CI72" s="970"/>
      <c r="CJ72" s="970"/>
      <c r="CK72" s="970"/>
      <c r="CL72" s="971"/>
      <c r="CM72" s="969"/>
      <c r="CN72" s="970"/>
      <c r="CO72" s="970"/>
      <c r="CP72" s="970"/>
      <c r="CQ72" s="971"/>
      <c r="CR72" s="969"/>
      <c r="CS72" s="970"/>
      <c r="CT72" s="970"/>
      <c r="CU72" s="970"/>
      <c r="CV72" s="971"/>
      <c r="CW72" s="969"/>
      <c r="CX72" s="970"/>
      <c r="CY72" s="970"/>
      <c r="CZ72" s="970"/>
      <c r="DA72" s="971"/>
      <c r="DB72" s="969"/>
      <c r="DC72" s="970"/>
      <c r="DD72" s="970"/>
      <c r="DE72" s="970"/>
      <c r="DF72" s="971"/>
      <c r="DG72" s="969"/>
      <c r="DH72" s="970"/>
      <c r="DI72" s="970"/>
      <c r="DJ72" s="970"/>
      <c r="DK72" s="971"/>
      <c r="DL72" s="969"/>
      <c r="DM72" s="970"/>
      <c r="DN72" s="970"/>
      <c r="DO72" s="970"/>
      <c r="DP72" s="971"/>
      <c r="DQ72" s="969"/>
      <c r="DR72" s="970"/>
      <c r="DS72" s="970"/>
      <c r="DT72" s="970"/>
      <c r="DU72" s="971"/>
      <c r="DV72" s="958"/>
      <c r="DW72" s="959"/>
      <c r="DX72" s="959"/>
      <c r="DY72" s="959"/>
      <c r="DZ72" s="960"/>
      <c r="EA72" s="212"/>
    </row>
    <row r="73" spans="1:131" ht="26.25" customHeight="1" x14ac:dyDescent="0.2">
      <c r="A73" s="221">
        <v>6</v>
      </c>
      <c r="B73" s="987" t="s">
        <v>551</v>
      </c>
      <c r="C73" s="988"/>
      <c r="D73" s="988"/>
      <c r="E73" s="988"/>
      <c r="F73" s="988"/>
      <c r="G73" s="988"/>
      <c r="H73" s="988"/>
      <c r="I73" s="988"/>
      <c r="J73" s="988"/>
      <c r="K73" s="988"/>
      <c r="L73" s="988"/>
      <c r="M73" s="988"/>
      <c r="N73" s="988"/>
      <c r="O73" s="988"/>
      <c r="P73" s="989"/>
      <c r="Q73" s="990">
        <v>43</v>
      </c>
      <c r="R73" s="984"/>
      <c r="S73" s="984"/>
      <c r="T73" s="984"/>
      <c r="U73" s="984"/>
      <c r="V73" s="984">
        <v>42</v>
      </c>
      <c r="W73" s="984"/>
      <c r="X73" s="984"/>
      <c r="Y73" s="984"/>
      <c r="Z73" s="984"/>
      <c r="AA73" s="984">
        <v>1</v>
      </c>
      <c r="AB73" s="984"/>
      <c r="AC73" s="984"/>
      <c r="AD73" s="984"/>
      <c r="AE73" s="984"/>
      <c r="AF73" s="984"/>
      <c r="AG73" s="984"/>
      <c r="AH73" s="984"/>
      <c r="AI73" s="984"/>
      <c r="AJ73" s="984"/>
      <c r="AK73" s="984"/>
      <c r="AL73" s="984"/>
      <c r="AM73" s="984"/>
      <c r="AN73" s="984"/>
      <c r="AO73" s="984"/>
      <c r="AP73" s="984"/>
      <c r="AQ73" s="984"/>
      <c r="AR73" s="984"/>
      <c r="AS73" s="984"/>
      <c r="AT73" s="984"/>
      <c r="AU73" s="984"/>
      <c r="AV73" s="984"/>
      <c r="AW73" s="984"/>
      <c r="AX73" s="984"/>
      <c r="AY73" s="984"/>
      <c r="AZ73" s="985"/>
      <c r="BA73" s="985"/>
      <c r="BB73" s="985"/>
      <c r="BC73" s="985"/>
      <c r="BD73" s="986"/>
      <c r="BE73" s="224"/>
      <c r="BF73" s="224"/>
      <c r="BG73" s="224"/>
      <c r="BH73" s="224"/>
      <c r="BI73" s="224"/>
      <c r="BJ73" s="224"/>
      <c r="BK73" s="224"/>
      <c r="BL73" s="224"/>
      <c r="BM73" s="224"/>
      <c r="BN73" s="224"/>
      <c r="BO73" s="224"/>
      <c r="BP73" s="224"/>
      <c r="BQ73" s="221">
        <v>67</v>
      </c>
      <c r="BR73" s="226"/>
      <c r="BS73" s="958"/>
      <c r="BT73" s="959"/>
      <c r="BU73" s="959"/>
      <c r="BV73" s="959"/>
      <c r="BW73" s="959"/>
      <c r="BX73" s="959"/>
      <c r="BY73" s="959"/>
      <c r="BZ73" s="959"/>
      <c r="CA73" s="959"/>
      <c r="CB73" s="959"/>
      <c r="CC73" s="959"/>
      <c r="CD73" s="959"/>
      <c r="CE73" s="959"/>
      <c r="CF73" s="959"/>
      <c r="CG73" s="968"/>
      <c r="CH73" s="969"/>
      <c r="CI73" s="970"/>
      <c r="CJ73" s="970"/>
      <c r="CK73" s="970"/>
      <c r="CL73" s="971"/>
      <c r="CM73" s="969"/>
      <c r="CN73" s="970"/>
      <c r="CO73" s="970"/>
      <c r="CP73" s="970"/>
      <c r="CQ73" s="971"/>
      <c r="CR73" s="969"/>
      <c r="CS73" s="970"/>
      <c r="CT73" s="970"/>
      <c r="CU73" s="970"/>
      <c r="CV73" s="971"/>
      <c r="CW73" s="969"/>
      <c r="CX73" s="970"/>
      <c r="CY73" s="970"/>
      <c r="CZ73" s="970"/>
      <c r="DA73" s="971"/>
      <c r="DB73" s="969"/>
      <c r="DC73" s="970"/>
      <c r="DD73" s="970"/>
      <c r="DE73" s="970"/>
      <c r="DF73" s="971"/>
      <c r="DG73" s="969"/>
      <c r="DH73" s="970"/>
      <c r="DI73" s="970"/>
      <c r="DJ73" s="970"/>
      <c r="DK73" s="971"/>
      <c r="DL73" s="969"/>
      <c r="DM73" s="970"/>
      <c r="DN73" s="970"/>
      <c r="DO73" s="970"/>
      <c r="DP73" s="971"/>
      <c r="DQ73" s="969"/>
      <c r="DR73" s="970"/>
      <c r="DS73" s="970"/>
      <c r="DT73" s="970"/>
      <c r="DU73" s="971"/>
      <c r="DV73" s="958"/>
      <c r="DW73" s="959"/>
      <c r="DX73" s="959"/>
      <c r="DY73" s="959"/>
      <c r="DZ73" s="960"/>
      <c r="EA73" s="212"/>
    </row>
    <row r="74" spans="1:131" ht="26.25" customHeight="1" x14ac:dyDescent="0.2">
      <c r="A74" s="221">
        <v>7</v>
      </c>
      <c r="B74" s="987" t="s">
        <v>552</v>
      </c>
      <c r="C74" s="988"/>
      <c r="D74" s="988"/>
      <c r="E74" s="988"/>
      <c r="F74" s="988"/>
      <c r="G74" s="988"/>
      <c r="H74" s="988"/>
      <c r="I74" s="988"/>
      <c r="J74" s="988"/>
      <c r="K74" s="988"/>
      <c r="L74" s="988"/>
      <c r="M74" s="988"/>
      <c r="N74" s="988"/>
      <c r="O74" s="988"/>
      <c r="P74" s="989"/>
      <c r="Q74" s="990">
        <v>997</v>
      </c>
      <c r="R74" s="984"/>
      <c r="S74" s="984"/>
      <c r="T74" s="984"/>
      <c r="U74" s="984"/>
      <c r="V74" s="984">
        <v>947</v>
      </c>
      <c r="W74" s="984"/>
      <c r="X74" s="984"/>
      <c r="Y74" s="984"/>
      <c r="Z74" s="984"/>
      <c r="AA74" s="984">
        <v>50</v>
      </c>
      <c r="AB74" s="984"/>
      <c r="AC74" s="984"/>
      <c r="AD74" s="984"/>
      <c r="AE74" s="984"/>
      <c r="AF74" s="984">
        <v>50</v>
      </c>
      <c r="AG74" s="984"/>
      <c r="AH74" s="984"/>
      <c r="AI74" s="984"/>
      <c r="AJ74" s="984"/>
      <c r="AK74" s="984">
        <v>0</v>
      </c>
      <c r="AL74" s="984"/>
      <c r="AM74" s="984"/>
      <c r="AN74" s="984"/>
      <c r="AO74" s="984"/>
      <c r="AP74" s="984">
        <v>0</v>
      </c>
      <c r="AQ74" s="984"/>
      <c r="AR74" s="984"/>
      <c r="AS74" s="984"/>
      <c r="AT74" s="984"/>
      <c r="AU74" s="984"/>
      <c r="AV74" s="984"/>
      <c r="AW74" s="984"/>
      <c r="AX74" s="984"/>
      <c r="AY74" s="984"/>
      <c r="AZ74" s="985"/>
      <c r="BA74" s="985"/>
      <c r="BB74" s="985"/>
      <c r="BC74" s="985"/>
      <c r="BD74" s="986"/>
      <c r="BE74" s="224"/>
      <c r="BF74" s="224"/>
      <c r="BG74" s="224"/>
      <c r="BH74" s="224"/>
      <c r="BI74" s="224"/>
      <c r="BJ74" s="224"/>
      <c r="BK74" s="224"/>
      <c r="BL74" s="224"/>
      <c r="BM74" s="224"/>
      <c r="BN74" s="224"/>
      <c r="BO74" s="224"/>
      <c r="BP74" s="224"/>
      <c r="BQ74" s="221">
        <v>68</v>
      </c>
      <c r="BR74" s="226"/>
      <c r="BS74" s="958"/>
      <c r="BT74" s="959"/>
      <c r="BU74" s="959"/>
      <c r="BV74" s="959"/>
      <c r="BW74" s="959"/>
      <c r="BX74" s="959"/>
      <c r="BY74" s="959"/>
      <c r="BZ74" s="959"/>
      <c r="CA74" s="959"/>
      <c r="CB74" s="959"/>
      <c r="CC74" s="959"/>
      <c r="CD74" s="959"/>
      <c r="CE74" s="959"/>
      <c r="CF74" s="959"/>
      <c r="CG74" s="968"/>
      <c r="CH74" s="969"/>
      <c r="CI74" s="970"/>
      <c r="CJ74" s="970"/>
      <c r="CK74" s="970"/>
      <c r="CL74" s="971"/>
      <c r="CM74" s="969"/>
      <c r="CN74" s="970"/>
      <c r="CO74" s="970"/>
      <c r="CP74" s="970"/>
      <c r="CQ74" s="971"/>
      <c r="CR74" s="969"/>
      <c r="CS74" s="970"/>
      <c r="CT74" s="970"/>
      <c r="CU74" s="970"/>
      <c r="CV74" s="971"/>
      <c r="CW74" s="969"/>
      <c r="CX74" s="970"/>
      <c r="CY74" s="970"/>
      <c r="CZ74" s="970"/>
      <c r="DA74" s="971"/>
      <c r="DB74" s="969"/>
      <c r="DC74" s="970"/>
      <c r="DD74" s="970"/>
      <c r="DE74" s="970"/>
      <c r="DF74" s="971"/>
      <c r="DG74" s="969"/>
      <c r="DH74" s="970"/>
      <c r="DI74" s="970"/>
      <c r="DJ74" s="970"/>
      <c r="DK74" s="971"/>
      <c r="DL74" s="969"/>
      <c r="DM74" s="970"/>
      <c r="DN74" s="970"/>
      <c r="DO74" s="970"/>
      <c r="DP74" s="971"/>
      <c r="DQ74" s="969"/>
      <c r="DR74" s="970"/>
      <c r="DS74" s="970"/>
      <c r="DT74" s="970"/>
      <c r="DU74" s="971"/>
      <c r="DV74" s="958"/>
      <c r="DW74" s="959"/>
      <c r="DX74" s="959"/>
      <c r="DY74" s="959"/>
      <c r="DZ74" s="960"/>
      <c r="EA74" s="212"/>
    </row>
    <row r="75" spans="1:131" ht="26.25" customHeight="1" x14ac:dyDescent="0.2">
      <c r="A75" s="221">
        <v>8</v>
      </c>
      <c r="B75" s="987" t="s">
        <v>553</v>
      </c>
      <c r="C75" s="988"/>
      <c r="D75" s="988"/>
      <c r="E75" s="988"/>
      <c r="F75" s="988"/>
      <c r="G75" s="988"/>
      <c r="H75" s="988"/>
      <c r="I75" s="988"/>
      <c r="J75" s="988"/>
      <c r="K75" s="988"/>
      <c r="L75" s="988"/>
      <c r="M75" s="988"/>
      <c r="N75" s="988"/>
      <c r="O75" s="988"/>
      <c r="P75" s="989"/>
      <c r="Q75" s="991">
        <v>259339</v>
      </c>
      <c r="R75" s="992"/>
      <c r="S75" s="992"/>
      <c r="T75" s="992"/>
      <c r="U75" s="993"/>
      <c r="V75" s="994">
        <v>254515</v>
      </c>
      <c r="W75" s="992"/>
      <c r="X75" s="992"/>
      <c r="Y75" s="992"/>
      <c r="Z75" s="993"/>
      <c r="AA75" s="994">
        <v>4824</v>
      </c>
      <c r="AB75" s="992"/>
      <c r="AC75" s="992"/>
      <c r="AD75" s="992"/>
      <c r="AE75" s="993"/>
      <c r="AF75" s="994">
        <v>4824</v>
      </c>
      <c r="AG75" s="992"/>
      <c r="AH75" s="992"/>
      <c r="AI75" s="992"/>
      <c r="AJ75" s="993"/>
      <c r="AK75" s="994">
        <v>1141</v>
      </c>
      <c r="AL75" s="992"/>
      <c r="AM75" s="992"/>
      <c r="AN75" s="992"/>
      <c r="AO75" s="993"/>
      <c r="AP75" s="994">
        <v>0</v>
      </c>
      <c r="AQ75" s="992"/>
      <c r="AR75" s="992"/>
      <c r="AS75" s="992"/>
      <c r="AT75" s="993"/>
      <c r="AU75" s="994"/>
      <c r="AV75" s="992"/>
      <c r="AW75" s="992"/>
      <c r="AX75" s="992"/>
      <c r="AY75" s="993"/>
      <c r="AZ75" s="985"/>
      <c r="BA75" s="985"/>
      <c r="BB75" s="985"/>
      <c r="BC75" s="985"/>
      <c r="BD75" s="986"/>
      <c r="BE75" s="224"/>
      <c r="BF75" s="224"/>
      <c r="BG75" s="224"/>
      <c r="BH75" s="224"/>
      <c r="BI75" s="224"/>
      <c r="BJ75" s="224"/>
      <c r="BK75" s="224"/>
      <c r="BL75" s="224"/>
      <c r="BM75" s="224"/>
      <c r="BN75" s="224"/>
      <c r="BO75" s="224"/>
      <c r="BP75" s="224"/>
      <c r="BQ75" s="221">
        <v>69</v>
      </c>
      <c r="BR75" s="226"/>
      <c r="BS75" s="958"/>
      <c r="BT75" s="959"/>
      <c r="BU75" s="959"/>
      <c r="BV75" s="959"/>
      <c r="BW75" s="959"/>
      <c r="BX75" s="959"/>
      <c r="BY75" s="959"/>
      <c r="BZ75" s="959"/>
      <c r="CA75" s="959"/>
      <c r="CB75" s="959"/>
      <c r="CC75" s="959"/>
      <c r="CD75" s="959"/>
      <c r="CE75" s="959"/>
      <c r="CF75" s="959"/>
      <c r="CG75" s="968"/>
      <c r="CH75" s="969"/>
      <c r="CI75" s="970"/>
      <c r="CJ75" s="970"/>
      <c r="CK75" s="970"/>
      <c r="CL75" s="971"/>
      <c r="CM75" s="969"/>
      <c r="CN75" s="970"/>
      <c r="CO75" s="970"/>
      <c r="CP75" s="970"/>
      <c r="CQ75" s="971"/>
      <c r="CR75" s="969"/>
      <c r="CS75" s="970"/>
      <c r="CT75" s="970"/>
      <c r="CU75" s="970"/>
      <c r="CV75" s="971"/>
      <c r="CW75" s="969"/>
      <c r="CX75" s="970"/>
      <c r="CY75" s="970"/>
      <c r="CZ75" s="970"/>
      <c r="DA75" s="971"/>
      <c r="DB75" s="969"/>
      <c r="DC75" s="970"/>
      <c r="DD75" s="970"/>
      <c r="DE75" s="970"/>
      <c r="DF75" s="971"/>
      <c r="DG75" s="969"/>
      <c r="DH75" s="970"/>
      <c r="DI75" s="970"/>
      <c r="DJ75" s="970"/>
      <c r="DK75" s="971"/>
      <c r="DL75" s="969"/>
      <c r="DM75" s="970"/>
      <c r="DN75" s="970"/>
      <c r="DO75" s="970"/>
      <c r="DP75" s="971"/>
      <c r="DQ75" s="969"/>
      <c r="DR75" s="970"/>
      <c r="DS75" s="970"/>
      <c r="DT75" s="970"/>
      <c r="DU75" s="971"/>
      <c r="DV75" s="958"/>
      <c r="DW75" s="959"/>
      <c r="DX75" s="959"/>
      <c r="DY75" s="959"/>
      <c r="DZ75" s="960"/>
      <c r="EA75" s="212"/>
    </row>
    <row r="76" spans="1:131" ht="26.25" customHeight="1" x14ac:dyDescent="0.2">
      <c r="A76" s="221">
        <v>9</v>
      </c>
      <c r="B76" s="987" t="s">
        <v>554</v>
      </c>
      <c r="C76" s="988"/>
      <c r="D76" s="988"/>
      <c r="E76" s="988"/>
      <c r="F76" s="988"/>
      <c r="G76" s="988"/>
      <c r="H76" s="988"/>
      <c r="I76" s="988"/>
      <c r="J76" s="988"/>
      <c r="K76" s="988"/>
      <c r="L76" s="988"/>
      <c r="M76" s="988"/>
      <c r="N76" s="988"/>
      <c r="O76" s="988"/>
      <c r="P76" s="989"/>
      <c r="Q76" s="991">
        <v>11917</v>
      </c>
      <c r="R76" s="992"/>
      <c r="S76" s="992"/>
      <c r="T76" s="992"/>
      <c r="U76" s="993"/>
      <c r="V76" s="994">
        <v>11778</v>
      </c>
      <c r="W76" s="992"/>
      <c r="X76" s="992"/>
      <c r="Y76" s="992"/>
      <c r="Z76" s="993"/>
      <c r="AA76" s="994">
        <v>139</v>
      </c>
      <c r="AB76" s="992"/>
      <c r="AC76" s="992"/>
      <c r="AD76" s="992"/>
      <c r="AE76" s="993"/>
      <c r="AF76" s="994">
        <v>128</v>
      </c>
      <c r="AG76" s="992"/>
      <c r="AH76" s="992"/>
      <c r="AI76" s="992"/>
      <c r="AJ76" s="993"/>
      <c r="AK76" s="994">
        <v>687</v>
      </c>
      <c r="AL76" s="992"/>
      <c r="AM76" s="992"/>
      <c r="AN76" s="992"/>
      <c r="AO76" s="993"/>
      <c r="AP76" s="994">
        <v>12075</v>
      </c>
      <c r="AQ76" s="992"/>
      <c r="AR76" s="992"/>
      <c r="AS76" s="992"/>
      <c r="AT76" s="993"/>
      <c r="AU76" s="994"/>
      <c r="AV76" s="992"/>
      <c r="AW76" s="992"/>
      <c r="AX76" s="992"/>
      <c r="AY76" s="993"/>
      <c r="AZ76" s="985"/>
      <c r="BA76" s="985"/>
      <c r="BB76" s="985"/>
      <c r="BC76" s="985"/>
      <c r="BD76" s="986"/>
      <c r="BE76" s="224"/>
      <c r="BF76" s="224"/>
      <c r="BG76" s="224"/>
      <c r="BH76" s="224"/>
      <c r="BI76" s="224"/>
      <c r="BJ76" s="224"/>
      <c r="BK76" s="224"/>
      <c r="BL76" s="224"/>
      <c r="BM76" s="224"/>
      <c r="BN76" s="224"/>
      <c r="BO76" s="224"/>
      <c r="BP76" s="224"/>
      <c r="BQ76" s="221">
        <v>70</v>
      </c>
      <c r="BR76" s="226"/>
      <c r="BS76" s="958"/>
      <c r="BT76" s="959"/>
      <c r="BU76" s="959"/>
      <c r="BV76" s="959"/>
      <c r="BW76" s="959"/>
      <c r="BX76" s="959"/>
      <c r="BY76" s="959"/>
      <c r="BZ76" s="959"/>
      <c r="CA76" s="959"/>
      <c r="CB76" s="959"/>
      <c r="CC76" s="959"/>
      <c r="CD76" s="959"/>
      <c r="CE76" s="959"/>
      <c r="CF76" s="959"/>
      <c r="CG76" s="968"/>
      <c r="CH76" s="969"/>
      <c r="CI76" s="970"/>
      <c r="CJ76" s="970"/>
      <c r="CK76" s="970"/>
      <c r="CL76" s="971"/>
      <c r="CM76" s="969"/>
      <c r="CN76" s="970"/>
      <c r="CO76" s="970"/>
      <c r="CP76" s="970"/>
      <c r="CQ76" s="971"/>
      <c r="CR76" s="969"/>
      <c r="CS76" s="970"/>
      <c r="CT76" s="970"/>
      <c r="CU76" s="970"/>
      <c r="CV76" s="971"/>
      <c r="CW76" s="969"/>
      <c r="CX76" s="970"/>
      <c r="CY76" s="970"/>
      <c r="CZ76" s="970"/>
      <c r="DA76" s="971"/>
      <c r="DB76" s="969"/>
      <c r="DC76" s="970"/>
      <c r="DD76" s="970"/>
      <c r="DE76" s="970"/>
      <c r="DF76" s="971"/>
      <c r="DG76" s="969"/>
      <c r="DH76" s="970"/>
      <c r="DI76" s="970"/>
      <c r="DJ76" s="970"/>
      <c r="DK76" s="971"/>
      <c r="DL76" s="969"/>
      <c r="DM76" s="970"/>
      <c r="DN76" s="970"/>
      <c r="DO76" s="970"/>
      <c r="DP76" s="971"/>
      <c r="DQ76" s="969"/>
      <c r="DR76" s="970"/>
      <c r="DS76" s="970"/>
      <c r="DT76" s="970"/>
      <c r="DU76" s="971"/>
      <c r="DV76" s="958"/>
      <c r="DW76" s="959"/>
      <c r="DX76" s="959"/>
      <c r="DY76" s="959"/>
      <c r="DZ76" s="960"/>
      <c r="EA76" s="212"/>
    </row>
    <row r="77" spans="1:131" ht="26.25" customHeight="1" x14ac:dyDescent="0.2">
      <c r="A77" s="221">
        <v>10</v>
      </c>
      <c r="B77" s="987" t="s">
        <v>555</v>
      </c>
      <c r="C77" s="988"/>
      <c r="D77" s="988"/>
      <c r="E77" s="988"/>
      <c r="F77" s="988"/>
      <c r="G77" s="988"/>
      <c r="H77" s="988"/>
      <c r="I77" s="988"/>
      <c r="J77" s="988"/>
      <c r="K77" s="988"/>
      <c r="L77" s="988"/>
      <c r="M77" s="988"/>
      <c r="N77" s="988"/>
      <c r="O77" s="988"/>
      <c r="P77" s="989"/>
      <c r="Q77" s="991">
        <v>564</v>
      </c>
      <c r="R77" s="992"/>
      <c r="S77" s="992"/>
      <c r="T77" s="992"/>
      <c r="U77" s="993"/>
      <c r="V77" s="994">
        <v>512</v>
      </c>
      <c r="W77" s="992"/>
      <c r="X77" s="992"/>
      <c r="Y77" s="992"/>
      <c r="Z77" s="993"/>
      <c r="AA77" s="994">
        <v>52</v>
      </c>
      <c r="AB77" s="992"/>
      <c r="AC77" s="992"/>
      <c r="AD77" s="992"/>
      <c r="AE77" s="993"/>
      <c r="AF77" s="994">
        <v>1699</v>
      </c>
      <c r="AG77" s="992"/>
      <c r="AH77" s="992"/>
      <c r="AI77" s="992"/>
      <c r="AJ77" s="993"/>
      <c r="AK77" s="994"/>
      <c r="AL77" s="992"/>
      <c r="AM77" s="992"/>
      <c r="AN77" s="992"/>
      <c r="AO77" s="993"/>
      <c r="AP77" s="994">
        <v>358</v>
      </c>
      <c r="AQ77" s="992"/>
      <c r="AR77" s="992"/>
      <c r="AS77" s="992"/>
      <c r="AT77" s="993"/>
      <c r="AU77" s="994"/>
      <c r="AV77" s="992"/>
      <c r="AW77" s="992"/>
      <c r="AX77" s="992"/>
      <c r="AY77" s="993"/>
      <c r="AZ77" s="985"/>
      <c r="BA77" s="985"/>
      <c r="BB77" s="985"/>
      <c r="BC77" s="985"/>
      <c r="BD77" s="986"/>
      <c r="BE77" s="224"/>
      <c r="BF77" s="224"/>
      <c r="BG77" s="224"/>
      <c r="BH77" s="224"/>
      <c r="BI77" s="224"/>
      <c r="BJ77" s="224"/>
      <c r="BK77" s="224"/>
      <c r="BL77" s="224"/>
      <c r="BM77" s="224"/>
      <c r="BN77" s="224"/>
      <c r="BO77" s="224"/>
      <c r="BP77" s="224"/>
      <c r="BQ77" s="221">
        <v>71</v>
      </c>
      <c r="BR77" s="226"/>
      <c r="BS77" s="958"/>
      <c r="BT77" s="959"/>
      <c r="BU77" s="959"/>
      <c r="BV77" s="959"/>
      <c r="BW77" s="959"/>
      <c r="BX77" s="959"/>
      <c r="BY77" s="959"/>
      <c r="BZ77" s="959"/>
      <c r="CA77" s="959"/>
      <c r="CB77" s="959"/>
      <c r="CC77" s="959"/>
      <c r="CD77" s="959"/>
      <c r="CE77" s="959"/>
      <c r="CF77" s="959"/>
      <c r="CG77" s="968"/>
      <c r="CH77" s="969"/>
      <c r="CI77" s="970"/>
      <c r="CJ77" s="970"/>
      <c r="CK77" s="970"/>
      <c r="CL77" s="971"/>
      <c r="CM77" s="969"/>
      <c r="CN77" s="970"/>
      <c r="CO77" s="970"/>
      <c r="CP77" s="970"/>
      <c r="CQ77" s="971"/>
      <c r="CR77" s="969"/>
      <c r="CS77" s="970"/>
      <c r="CT77" s="970"/>
      <c r="CU77" s="970"/>
      <c r="CV77" s="971"/>
      <c r="CW77" s="969"/>
      <c r="CX77" s="970"/>
      <c r="CY77" s="970"/>
      <c r="CZ77" s="970"/>
      <c r="DA77" s="971"/>
      <c r="DB77" s="969"/>
      <c r="DC77" s="970"/>
      <c r="DD77" s="970"/>
      <c r="DE77" s="970"/>
      <c r="DF77" s="971"/>
      <c r="DG77" s="969"/>
      <c r="DH77" s="970"/>
      <c r="DI77" s="970"/>
      <c r="DJ77" s="970"/>
      <c r="DK77" s="971"/>
      <c r="DL77" s="969"/>
      <c r="DM77" s="970"/>
      <c r="DN77" s="970"/>
      <c r="DO77" s="970"/>
      <c r="DP77" s="971"/>
      <c r="DQ77" s="969"/>
      <c r="DR77" s="970"/>
      <c r="DS77" s="970"/>
      <c r="DT77" s="970"/>
      <c r="DU77" s="971"/>
      <c r="DV77" s="958"/>
      <c r="DW77" s="959"/>
      <c r="DX77" s="959"/>
      <c r="DY77" s="959"/>
      <c r="DZ77" s="960"/>
      <c r="EA77" s="212"/>
    </row>
    <row r="78" spans="1:131" ht="26.25" customHeight="1" x14ac:dyDescent="0.2">
      <c r="A78" s="221">
        <v>11</v>
      </c>
      <c r="B78" s="987"/>
      <c r="C78" s="988"/>
      <c r="D78" s="988"/>
      <c r="E78" s="988"/>
      <c r="F78" s="988"/>
      <c r="G78" s="988"/>
      <c r="H78" s="988"/>
      <c r="I78" s="988"/>
      <c r="J78" s="988"/>
      <c r="K78" s="988"/>
      <c r="L78" s="988"/>
      <c r="M78" s="988"/>
      <c r="N78" s="988"/>
      <c r="O78" s="988"/>
      <c r="P78" s="989"/>
      <c r="Q78" s="990"/>
      <c r="R78" s="984"/>
      <c r="S78" s="984"/>
      <c r="T78" s="984"/>
      <c r="U78" s="984"/>
      <c r="V78" s="984"/>
      <c r="W78" s="984"/>
      <c r="X78" s="984"/>
      <c r="Y78" s="984"/>
      <c r="Z78" s="984"/>
      <c r="AA78" s="984"/>
      <c r="AB78" s="984"/>
      <c r="AC78" s="984"/>
      <c r="AD78" s="984"/>
      <c r="AE78" s="984"/>
      <c r="AF78" s="984"/>
      <c r="AG78" s="984"/>
      <c r="AH78" s="984"/>
      <c r="AI78" s="984"/>
      <c r="AJ78" s="984"/>
      <c r="AK78" s="984"/>
      <c r="AL78" s="984"/>
      <c r="AM78" s="984"/>
      <c r="AN78" s="984"/>
      <c r="AO78" s="984"/>
      <c r="AP78" s="984"/>
      <c r="AQ78" s="984"/>
      <c r="AR78" s="984"/>
      <c r="AS78" s="984"/>
      <c r="AT78" s="984"/>
      <c r="AU78" s="984"/>
      <c r="AV78" s="984"/>
      <c r="AW78" s="984"/>
      <c r="AX78" s="984"/>
      <c r="AY78" s="984"/>
      <c r="AZ78" s="985"/>
      <c r="BA78" s="985"/>
      <c r="BB78" s="985"/>
      <c r="BC78" s="985"/>
      <c r="BD78" s="986"/>
      <c r="BE78" s="224"/>
      <c r="BF78" s="224"/>
      <c r="BG78" s="224"/>
      <c r="BH78" s="224"/>
      <c r="BI78" s="224"/>
      <c r="BJ78" s="212"/>
      <c r="BK78" s="212"/>
      <c r="BL78" s="212"/>
      <c r="BM78" s="212"/>
      <c r="BN78" s="212"/>
      <c r="BO78" s="224"/>
      <c r="BP78" s="224"/>
      <c r="BQ78" s="221">
        <v>72</v>
      </c>
      <c r="BR78" s="226"/>
      <c r="BS78" s="958"/>
      <c r="BT78" s="959"/>
      <c r="BU78" s="959"/>
      <c r="BV78" s="959"/>
      <c r="BW78" s="959"/>
      <c r="BX78" s="959"/>
      <c r="BY78" s="959"/>
      <c r="BZ78" s="959"/>
      <c r="CA78" s="959"/>
      <c r="CB78" s="959"/>
      <c r="CC78" s="959"/>
      <c r="CD78" s="959"/>
      <c r="CE78" s="959"/>
      <c r="CF78" s="959"/>
      <c r="CG78" s="968"/>
      <c r="CH78" s="969"/>
      <c r="CI78" s="970"/>
      <c r="CJ78" s="970"/>
      <c r="CK78" s="970"/>
      <c r="CL78" s="971"/>
      <c r="CM78" s="969"/>
      <c r="CN78" s="970"/>
      <c r="CO78" s="970"/>
      <c r="CP78" s="970"/>
      <c r="CQ78" s="971"/>
      <c r="CR78" s="969"/>
      <c r="CS78" s="970"/>
      <c r="CT78" s="970"/>
      <c r="CU78" s="970"/>
      <c r="CV78" s="971"/>
      <c r="CW78" s="969"/>
      <c r="CX78" s="970"/>
      <c r="CY78" s="970"/>
      <c r="CZ78" s="970"/>
      <c r="DA78" s="971"/>
      <c r="DB78" s="969"/>
      <c r="DC78" s="970"/>
      <c r="DD78" s="970"/>
      <c r="DE78" s="970"/>
      <c r="DF78" s="971"/>
      <c r="DG78" s="969"/>
      <c r="DH78" s="970"/>
      <c r="DI78" s="970"/>
      <c r="DJ78" s="970"/>
      <c r="DK78" s="971"/>
      <c r="DL78" s="969"/>
      <c r="DM78" s="970"/>
      <c r="DN78" s="970"/>
      <c r="DO78" s="970"/>
      <c r="DP78" s="971"/>
      <c r="DQ78" s="969"/>
      <c r="DR78" s="970"/>
      <c r="DS78" s="970"/>
      <c r="DT78" s="970"/>
      <c r="DU78" s="971"/>
      <c r="DV78" s="958"/>
      <c r="DW78" s="959"/>
      <c r="DX78" s="959"/>
      <c r="DY78" s="959"/>
      <c r="DZ78" s="960"/>
      <c r="EA78" s="212"/>
    </row>
    <row r="79" spans="1:131" ht="26.25" customHeight="1" x14ac:dyDescent="0.2">
      <c r="A79" s="221">
        <v>12</v>
      </c>
      <c r="B79" s="987"/>
      <c r="C79" s="988"/>
      <c r="D79" s="988"/>
      <c r="E79" s="988"/>
      <c r="F79" s="988"/>
      <c r="G79" s="988"/>
      <c r="H79" s="988"/>
      <c r="I79" s="988"/>
      <c r="J79" s="988"/>
      <c r="K79" s="988"/>
      <c r="L79" s="988"/>
      <c r="M79" s="988"/>
      <c r="N79" s="988"/>
      <c r="O79" s="988"/>
      <c r="P79" s="989"/>
      <c r="Q79" s="990"/>
      <c r="R79" s="984"/>
      <c r="S79" s="984"/>
      <c r="T79" s="984"/>
      <c r="U79" s="984"/>
      <c r="V79" s="984"/>
      <c r="W79" s="984"/>
      <c r="X79" s="984"/>
      <c r="Y79" s="984"/>
      <c r="Z79" s="984"/>
      <c r="AA79" s="984"/>
      <c r="AB79" s="984"/>
      <c r="AC79" s="984"/>
      <c r="AD79" s="984"/>
      <c r="AE79" s="984"/>
      <c r="AF79" s="984"/>
      <c r="AG79" s="984"/>
      <c r="AH79" s="984"/>
      <c r="AI79" s="984"/>
      <c r="AJ79" s="984"/>
      <c r="AK79" s="984"/>
      <c r="AL79" s="984"/>
      <c r="AM79" s="984"/>
      <c r="AN79" s="984"/>
      <c r="AO79" s="984"/>
      <c r="AP79" s="984"/>
      <c r="AQ79" s="984"/>
      <c r="AR79" s="984"/>
      <c r="AS79" s="984"/>
      <c r="AT79" s="984"/>
      <c r="AU79" s="984"/>
      <c r="AV79" s="984"/>
      <c r="AW79" s="984"/>
      <c r="AX79" s="984"/>
      <c r="AY79" s="984"/>
      <c r="AZ79" s="985"/>
      <c r="BA79" s="985"/>
      <c r="BB79" s="985"/>
      <c r="BC79" s="985"/>
      <c r="BD79" s="986"/>
      <c r="BE79" s="224"/>
      <c r="BF79" s="224"/>
      <c r="BG79" s="224"/>
      <c r="BH79" s="224"/>
      <c r="BI79" s="224"/>
      <c r="BJ79" s="212"/>
      <c r="BK79" s="212"/>
      <c r="BL79" s="212"/>
      <c r="BM79" s="212"/>
      <c r="BN79" s="212"/>
      <c r="BO79" s="224"/>
      <c r="BP79" s="224"/>
      <c r="BQ79" s="221">
        <v>73</v>
      </c>
      <c r="BR79" s="226"/>
      <c r="BS79" s="958"/>
      <c r="BT79" s="959"/>
      <c r="BU79" s="959"/>
      <c r="BV79" s="959"/>
      <c r="BW79" s="959"/>
      <c r="BX79" s="959"/>
      <c r="BY79" s="959"/>
      <c r="BZ79" s="959"/>
      <c r="CA79" s="959"/>
      <c r="CB79" s="959"/>
      <c r="CC79" s="959"/>
      <c r="CD79" s="959"/>
      <c r="CE79" s="959"/>
      <c r="CF79" s="959"/>
      <c r="CG79" s="968"/>
      <c r="CH79" s="969"/>
      <c r="CI79" s="970"/>
      <c r="CJ79" s="970"/>
      <c r="CK79" s="970"/>
      <c r="CL79" s="971"/>
      <c r="CM79" s="969"/>
      <c r="CN79" s="970"/>
      <c r="CO79" s="970"/>
      <c r="CP79" s="970"/>
      <c r="CQ79" s="971"/>
      <c r="CR79" s="969"/>
      <c r="CS79" s="970"/>
      <c r="CT79" s="970"/>
      <c r="CU79" s="970"/>
      <c r="CV79" s="971"/>
      <c r="CW79" s="969"/>
      <c r="CX79" s="970"/>
      <c r="CY79" s="970"/>
      <c r="CZ79" s="970"/>
      <c r="DA79" s="971"/>
      <c r="DB79" s="969"/>
      <c r="DC79" s="970"/>
      <c r="DD79" s="970"/>
      <c r="DE79" s="970"/>
      <c r="DF79" s="971"/>
      <c r="DG79" s="969"/>
      <c r="DH79" s="970"/>
      <c r="DI79" s="970"/>
      <c r="DJ79" s="970"/>
      <c r="DK79" s="971"/>
      <c r="DL79" s="969"/>
      <c r="DM79" s="970"/>
      <c r="DN79" s="970"/>
      <c r="DO79" s="970"/>
      <c r="DP79" s="971"/>
      <c r="DQ79" s="969"/>
      <c r="DR79" s="970"/>
      <c r="DS79" s="970"/>
      <c r="DT79" s="970"/>
      <c r="DU79" s="971"/>
      <c r="DV79" s="958"/>
      <c r="DW79" s="959"/>
      <c r="DX79" s="959"/>
      <c r="DY79" s="959"/>
      <c r="DZ79" s="960"/>
      <c r="EA79" s="212"/>
    </row>
    <row r="80" spans="1:131" ht="26.25" customHeight="1" x14ac:dyDescent="0.2">
      <c r="A80" s="221">
        <v>13</v>
      </c>
      <c r="B80" s="987"/>
      <c r="C80" s="988"/>
      <c r="D80" s="988"/>
      <c r="E80" s="988"/>
      <c r="F80" s="988"/>
      <c r="G80" s="988"/>
      <c r="H80" s="988"/>
      <c r="I80" s="988"/>
      <c r="J80" s="988"/>
      <c r="K80" s="988"/>
      <c r="L80" s="988"/>
      <c r="M80" s="988"/>
      <c r="N80" s="988"/>
      <c r="O80" s="988"/>
      <c r="P80" s="989"/>
      <c r="Q80" s="990"/>
      <c r="R80" s="984"/>
      <c r="S80" s="984"/>
      <c r="T80" s="984"/>
      <c r="U80" s="984"/>
      <c r="V80" s="984"/>
      <c r="W80" s="984"/>
      <c r="X80" s="984"/>
      <c r="Y80" s="984"/>
      <c r="Z80" s="984"/>
      <c r="AA80" s="984"/>
      <c r="AB80" s="984"/>
      <c r="AC80" s="984"/>
      <c r="AD80" s="984"/>
      <c r="AE80" s="984"/>
      <c r="AF80" s="984"/>
      <c r="AG80" s="984"/>
      <c r="AH80" s="984"/>
      <c r="AI80" s="984"/>
      <c r="AJ80" s="984"/>
      <c r="AK80" s="984"/>
      <c r="AL80" s="984"/>
      <c r="AM80" s="984"/>
      <c r="AN80" s="984"/>
      <c r="AO80" s="984"/>
      <c r="AP80" s="984"/>
      <c r="AQ80" s="984"/>
      <c r="AR80" s="984"/>
      <c r="AS80" s="984"/>
      <c r="AT80" s="984"/>
      <c r="AU80" s="984"/>
      <c r="AV80" s="984"/>
      <c r="AW80" s="984"/>
      <c r="AX80" s="984"/>
      <c r="AY80" s="984"/>
      <c r="AZ80" s="985"/>
      <c r="BA80" s="985"/>
      <c r="BB80" s="985"/>
      <c r="BC80" s="985"/>
      <c r="BD80" s="986"/>
      <c r="BE80" s="224"/>
      <c r="BF80" s="224"/>
      <c r="BG80" s="224"/>
      <c r="BH80" s="224"/>
      <c r="BI80" s="224"/>
      <c r="BJ80" s="224"/>
      <c r="BK80" s="224"/>
      <c r="BL80" s="224"/>
      <c r="BM80" s="224"/>
      <c r="BN80" s="224"/>
      <c r="BO80" s="224"/>
      <c r="BP80" s="224"/>
      <c r="BQ80" s="221">
        <v>74</v>
      </c>
      <c r="BR80" s="226"/>
      <c r="BS80" s="958"/>
      <c r="BT80" s="959"/>
      <c r="BU80" s="959"/>
      <c r="BV80" s="959"/>
      <c r="BW80" s="959"/>
      <c r="BX80" s="959"/>
      <c r="BY80" s="959"/>
      <c r="BZ80" s="959"/>
      <c r="CA80" s="959"/>
      <c r="CB80" s="959"/>
      <c r="CC80" s="959"/>
      <c r="CD80" s="959"/>
      <c r="CE80" s="959"/>
      <c r="CF80" s="959"/>
      <c r="CG80" s="968"/>
      <c r="CH80" s="969"/>
      <c r="CI80" s="970"/>
      <c r="CJ80" s="970"/>
      <c r="CK80" s="970"/>
      <c r="CL80" s="971"/>
      <c r="CM80" s="969"/>
      <c r="CN80" s="970"/>
      <c r="CO80" s="970"/>
      <c r="CP80" s="970"/>
      <c r="CQ80" s="971"/>
      <c r="CR80" s="969"/>
      <c r="CS80" s="970"/>
      <c r="CT80" s="970"/>
      <c r="CU80" s="970"/>
      <c r="CV80" s="971"/>
      <c r="CW80" s="969"/>
      <c r="CX80" s="970"/>
      <c r="CY80" s="970"/>
      <c r="CZ80" s="970"/>
      <c r="DA80" s="971"/>
      <c r="DB80" s="969"/>
      <c r="DC80" s="970"/>
      <c r="DD80" s="970"/>
      <c r="DE80" s="970"/>
      <c r="DF80" s="971"/>
      <c r="DG80" s="969"/>
      <c r="DH80" s="970"/>
      <c r="DI80" s="970"/>
      <c r="DJ80" s="970"/>
      <c r="DK80" s="971"/>
      <c r="DL80" s="969"/>
      <c r="DM80" s="970"/>
      <c r="DN80" s="970"/>
      <c r="DO80" s="970"/>
      <c r="DP80" s="971"/>
      <c r="DQ80" s="969"/>
      <c r="DR80" s="970"/>
      <c r="DS80" s="970"/>
      <c r="DT80" s="970"/>
      <c r="DU80" s="971"/>
      <c r="DV80" s="958"/>
      <c r="DW80" s="959"/>
      <c r="DX80" s="959"/>
      <c r="DY80" s="959"/>
      <c r="DZ80" s="960"/>
      <c r="EA80" s="212"/>
    </row>
    <row r="81" spans="1:131" ht="26.25" customHeight="1" x14ac:dyDescent="0.2">
      <c r="A81" s="221">
        <v>14</v>
      </c>
      <c r="B81" s="987"/>
      <c r="C81" s="988"/>
      <c r="D81" s="988"/>
      <c r="E81" s="988"/>
      <c r="F81" s="988"/>
      <c r="G81" s="988"/>
      <c r="H81" s="988"/>
      <c r="I81" s="988"/>
      <c r="J81" s="988"/>
      <c r="K81" s="988"/>
      <c r="L81" s="988"/>
      <c r="M81" s="988"/>
      <c r="N81" s="988"/>
      <c r="O81" s="988"/>
      <c r="P81" s="989"/>
      <c r="Q81" s="990"/>
      <c r="R81" s="984"/>
      <c r="S81" s="984"/>
      <c r="T81" s="984"/>
      <c r="U81" s="984"/>
      <c r="V81" s="984"/>
      <c r="W81" s="984"/>
      <c r="X81" s="984"/>
      <c r="Y81" s="984"/>
      <c r="Z81" s="984"/>
      <c r="AA81" s="984"/>
      <c r="AB81" s="984"/>
      <c r="AC81" s="984"/>
      <c r="AD81" s="984"/>
      <c r="AE81" s="984"/>
      <c r="AF81" s="984"/>
      <c r="AG81" s="984"/>
      <c r="AH81" s="984"/>
      <c r="AI81" s="984"/>
      <c r="AJ81" s="984"/>
      <c r="AK81" s="984"/>
      <c r="AL81" s="984"/>
      <c r="AM81" s="984"/>
      <c r="AN81" s="984"/>
      <c r="AO81" s="984"/>
      <c r="AP81" s="984"/>
      <c r="AQ81" s="984"/>
      <c r="AR81" s="984"/>
      <c r="AS81" s="984"/>
      <c r="AT81" s="984"/>
      <c r="AU81" s="984"/>
      <c r="AV81" s="984"/>
      <c r="AW81" s="984"/>
      <c r="AX81" s="984"/>
      <c r="AY81" s="984"/>
      <c r="AZ81" s="985"/>
      <c r="BA81" s="985"/>
      <c r="BB81" s="985"/>
      <c r="BC81" s="985"/>
      <c r="BD81" s="986"/>
      <c r="BE81" s="224"/>
      <c r="BF81" s="224"/>
      <c r="BG81" s="224"/>
      <c r="BH81" s="224"/>
      <c r="BI81" s="224"/>
      <c r="BJ81" s="224"/>
      <c r="BK81" s="224"/>
      <c r="BL81" s="224"/>
      <c r="BM81" s="224"/>
      <c r="BN81" s="224"/>
      <c r="BO81" s="224"/>
      <c r="BP81" s="224"/>
      <c r="BQ81" s="221">
        <v>75</v>
      </c>
      <c r="BR81" s="226"/>
      <c r="BS81" s="958"/>
      <c r="BT81" s="959"/>
      <c r="BU81" s="959"/>
      <c r="BV81" s="959"/>
      <c r="BW81" s="959"/>
      <c r="BX81" s="959"/>
      <c r="BY81" s="959"/>
      <c r="BZ81" s="959"/>
      <c r="CA81" s="959"/>
      <c r="CB81" s="959"/>
      <c r="CC81" s="959"/>
      <c r="CD81" s="959"/>
      <c r="CE81" s="959"/>
      <c r="CF81" s="959"/>
      <c r="CG81" s="968"/>
      <c r="CH81" s="969"/>
      <c r="CI81" s="970"/>
      <c r="CJ81" s="970"/>
      <c r="CK81" s="970"/>
      <c r="CL81" s="971"/>
      <c r="CM81" s="969"/>
      <c r="CN81" s="970"/>
      <c r="CO81" s="970"/>
      <c r="CP81" s="970"/>
      <c r="CQ81" s="971"/>
      <c r="CR81" s="969"/>
      <c r="CS81" s="970"/>
      <c r="CT81" s="970"/>
      <c r="CU81" s="970"/>
      <c r="CV81" s="971"/>
      <c r="CW81" s="969"/>
      <c r="CX81" s="970"/>
      <c r="CY81" s="970"/>
      <c r="CZ81" s="970"/>
      <c r="DA81" s="971"/>
      <c r="DB81" s="969"/>
      <c r="DC81" s="970"/>
      <c r="DD81" s="970"/>
      <c r="DE81" s="970"/>
      <c r="DF81" s="971"/>
      <c r="DG81" s="969"/>
      <c r="DH81" s="970"/>
      <c r="DI81" s="970"/>
      <c r="DJ81" s="970"/>
      <c r="DK81" s="971"/>
      <c r="DL81" s="969"/>
      <c r="DM81" s="970"/>
      <c r="DN81" s="970"/>
      <c r="DO81" s="970"/>
      <c r="DP81" s="971"/>
      <c r="DQ81" s="969"/>
      <c r="DR81" s="970"/>
      <c r="DS81" s="970"/>
      <c r="DT81" s="970"/>
      <c r="DU81" s="971"/>
      <c r="DV81" s="958"/>
      <c r="DW81" s="959"/>
      <c r="DX81" s="959"/>
      <c r="DY81" s="959"/>
      <c r="DZ81" s="960"/>
      <c r="EA81" s="212"/>
    </row>
    <row r="82" spans="1:131" ht="26.25" customHeight="1" x14ac:dyDescent="0.2">
      <c r="A82" s="221">
        <v>15</v>
      </c>
      <c r="B82" s="987"/>
      <c r="C82" s="988"/>
      <c r="D82" s="988"/>
      <c r="E82" s="988"/>
      <c r="F82" s="988"/>
      <c r="G82" s="988"/>
      <c r="H82" s="988"/>
      <c r="I82" s="988"/>
      <c r="J82" s="988"/>
      <c r="K82" s="988"/>
      <c r="L82" s="988"/>
      <c r="M82" s="988"/>
      <c r="N82" s="988"/>
      <c r="O82" s="988"/>
      <c r="P82" s="989"/>
      <c r="Q82" s="990"/>
      <c r="R82" s="984"/>
      <c r="S82" s="984"/>
      <c r="T82" s="984"/>
      <c r="U82" s="984"/>
      <c r="V82" s="984"/>
      <c r="W82" s="984"/>
      <c r="X82" s="984"/>
      <c r="Y82" s="984"/>
      <c r="Z82" s="984"/>
      <c r="AA82" s="984"/>
      <c r="AB82" s="984"/>
      <c r="AC82" s="984"/>
      <c r="AD82" s="984"/>
      <c r="AE82" s="984"/>
      <c r="AF82" s="984"/>
      <c r="AG82" s="984"/>
      <c r="AH82" s="984"/>
      <c r="AI82" s="984"/>
      <c r="AJ82" s="984"/>
      <c r="AK82" s="984"/>
      <c r="AL82" s="984"/>
      <c r="AM82" s="984"/>
      <c r="AN82" s="984"/>
      <c r="AO82" s="984"/>
      <c r="AP82" s="984"/>
      <c r="AQ82" s="984"/>
      <c r="AR82" s="984"/>
      <c r="AS82" s="984"/>
      <c r="AT82" s="984"/>
      <c r="AU82" s="984"/>
      <c r="AV82" s="984"/>
      <c r="AW82" s="984"/>
      <c r="AX82" s="984"/>
      <c r="AY82" s="984"/>
      <c r="AZ82" s="985"/>
      <c r="BA82" s="985"/>
      <c r="BB82" s="985"/>
      <c r="BC82" s="985"/>
      <c r="BD82" s="986"/>
      <c r="BE82" s="224"/>
      <c r="BF82" s="224"/>
      <c r="BG82" s="224"/>
      <c r="BH82" s="224"/>
      <c r="BI82" s="224"/>
      <c r="BJ82" s="224"/>
      <c r="BK82" s="224"/>
      <c r="BL82" s="224"/>
      <c r="BM82" s="224"/>
      <c r="BN82" s="224"/>
      <c r="BO82" s="224"/>
      <c r="BP82" s="224"/>
      <c r="BQ82" s="221">
        <v>76</v>
      </c>
      <c r="BR82" s="226"/>
      <c r="BS82" s="958"/>
      <c r="BT82" s="959"/>
      <c r="BU82" s="959"/>
      <c r="BV82" s="959"/>
      <c r="BW82" s="959"/>
      <c r="BX82" s="959"/>
      <c r="BY82" s="959"/>
      <c r="BZ82" s="959"/>
      <c r="CA82" s="959"/>
      <c r="CB82" s="959"/>
      <c r="CC82" s="959"/>
      <c r="CD82" s="959"/>
      <c r="CE82" s="959"/>
      <c r="CF82" s="959"/>
      <c r="CG82" s="968"/>
      <c r="CH82" s="969"/>
      <c r="CI82" s="970"/>
      <c r="CJ82" s="970"/>
      <c r="CK82" s="970"/>
      <c r="CL82" s="971"/>
      <c r="CM82" s="969"/>
      <c r="CN82" s="970"/>
      <c r="CO82" s="970"/>
      <c r="CP82" s="970"/>
      <c r="CQ82" s="971"/>
      <c r="CR82" s="969"/>
      <c r="CS82" s="970"/>
      <c r="CT82" s="970"/>
      <c r="CU82" s="970"/>
      <c r="CV82" s="971"/>
      <c r="CW82" s="969"/>
      <c r="CX82" s="970"/>
      <c r="CY82" s="970"/>
      <c r="CZ82" s="970"/>
      <c r="DA82" s="971"/>
      <c r="DB82" s="969"/>
      <c r="DC82" s="970"/>
      <c r="DD82" s="970"/>
      <c r="DE82" s="970"/>
      <c r="DF82" s="971"/>
      <c r="DG82" s="969"/>
      <c r="DH82" s="970"/>
      <c r="DI82" s="970"/>
      <c r="DJ82" s="970"/>
      <c r="DK82" s="971"/>
      <c r="DL82" s="969"/>
      <c r="DM82" s="970"/>
      <c r="DN82" s="970"/>
      <c r="DO82" s="970"/>
      <c r="DP82" s="971"/>
      <c r="DQ82" s="969"/>
      <c r="DR82" s="970"/>
      <c r="DS82" s="970"/>
      <c r="DT82" s="970"/>
      <c r="DU82" s="971"/>
      <c r="DV82" s="958"/>
      <c r="DW82" s="959"/>
      <c r="DX82" s="959"/>
      <c r="DY82" s="959"/>
      <c r="DZ82" s="960"/>
      <c r="EA82" s="212"/>
    </row>
    <row r="83" spans="1:131" ht="26.25" customHeight="1" x14ac:dyDescent="0.2">
      <c r="A83" s="221">
        <v>16</v>
      </c>
      <c r="B83" s="987"/>
      <c r="C83" s="988"/>
      <c r="D83" s="988"/>
      <c r="E83" s="988"/>
      <c r="F83" s="988"/>
      <c r="G83" s="988"/>
      <c r="H83" s="988"/>
      <c r="I83" s="988"/>
      <c r="J83" s="988"/>
      <c r="K83" s="988"/>
      <c r="L83" s="988"/>
      <c r="M83" s="988"/>
      <c r="N83" s="988"/>
      <c r="O83" s="988"/>
      <c r="P83" s="989"/>
      <c r="Q83" s="990"/>
      <c r="R83" s="984"/>
      <c r="S83" s="984"/>
      <c r="T83" s="984"/>
      <c r="U83" s="984"/>
      <c r="V83" s="984"/>
      <c r="W83" s="984"/>
      <c r="X83" s="984"/>
      <c r="Y83" s="984"/>
      <c r="Z83" s="984"/>
      <c r="AA83" s="984"/>
      <c r="AB83" s="984"/>
      <c r="AC83" s="984"/>
      <c r="AD83" s="984"/>
      <c r="AE83" s="984"/>
      <c r="AF83" s="984"/>
      <c r="AG83" s="984"/>
      <c r="AH83" s="984"/>
      <c r="AI83" s="984"/>
      <c r="AJ83" s="984"/>
      <c r="AK83" s="984"/>
      <c r="AL83" s="984"/>
      <c r="AM83" s="984"/>
      <c r="AN83" s="984"/>
      <c r="AO83" s="984"/>
      <c r="AP83" s="984"/>
      <c r="AQ83" s="984"/>
      <c r="AR83" s="984"/>
      <c r="AS83" s="984"/>
      <c r="AT83" s="984"/>
      <c r="AU83" s="984"/>
      <c r="AV83" s="984"/>
      <c r="AW83" s="984"/>
      <c r="AX83" s="984"/>
      <c r="AY83" s="984"/>
      <c r="AZ83" s="985"/>
      <c r="BA83" s="985"/>
      <c r="BB83" s="985"/>
      <c r="BC83" s="985"/>
      <c r="BD83" s="986"/>
      <c r="BE83" s="224"/>
      <c r="BF83" s="224"/>
      <c r="BG83" s="224"/>
      <c r="BH83" s="224"/>
      <c r="BI83" s="224"/>
      <c r="BJ83" s="224"/>
      <c r="BK83" s="224"/>
      <c r="BL83" s="224"/>
      <c r="BM83" s="224"/>
      <c r="BN83" s="224"/>
      <c r="BO83" s="224"/>
      <c r="BP83" s="224"/>
      <c r="BQ83" s="221">
        <v>77</v>
      </c>
      <c r="BR83" s="226"/>
      <c r="BS83" s="958"/>
      <c r="BT83" s="959"/>
      <c r="BU83" s="959"/>
      <c r="BV83" s="959"/>
      <c r="BW83" s="959"/>
      <c r="BX83" s="959"/>
      <c r="BY83" s="959"/>
      <c r="BZ83" s="959"/>
      <c r="CA83" s="959"/>
      <c r="CB83" s="959"/>
      <c r="CC83" s="959"/>
      <c r="CD83" s="959"/>
      <c r="CE83" s="959"/>
      <c r="CF83" s="959"/>
      <c r="CG83" s="968"/>
      <c r="CH83" s="969"/>
      <c r="CI83" s="970"/>
      <c r="CJ83" s="970"/>
      <c r="CK83" s="970"/>
      <c r="CL83" s="971"/>
      <c r="CM83" s="969"/>
      <c r="CN83" s="970"/>
      <c r="CO83" s="970"/>
      <c r="CP83" s="970"/>
      <c r="CQ83" s="971"/>
      <c r="CR83" s="969"/>
      <c r="CS83" s="970"/>
      <c r="CT83" s="970"/>
      <c r="CU83" s="970"/>
      <c r="CV83" s="971"/>
      <c r="CW83" s="969"/>
      <c r="CX83" s="970"/>
      <c r="CY83" s="970"/>
      <c r="CZ83" s="970"/>
      <c r="DA83" s="971"/>
      <c r="DB83" s="969"/>
      <c r="DC83" s="970"/>
      <c r="DD83" s="970"/>
      <c r="DE83" s="970"/>
      <c r="DF83" s="971"/>
      <c r="DG83" s="969"/>
      <c r="DH83" s="970"/>
      <c r="DI83" s="970"/>
      <c r="DJ83" s="970"/>
      <c r="DK83" s="971"/>
      <c r="DL83" s="969"/>
      <c r="DM83" s="970"/>
      <c r="DN83" s="970"/>
      <c r="DO83" s="970"/>
      <c r="DP83" s="971"/>
      <c r="DQ83" s="969"/>
      <c r="DR83" s="970"/>
      <c r="DS83" s="970"/>
      <c r="DT83" s="970"/>
      <c r="DU83" s="971"/>
      <c r="DV83" s="958"/>
      <c r="DW83" s="959"/>
      <c r="DX83" s="959"/>
      <c r="DY83" s="959"/>
      <c r="DZ83" s="960"/>
      <c r="EA83" s="212"/>
    </row>
    <row r="84" spans="1:131" ht="26.25" customHeight="1" x14ac:dyDescent="0.2">
      <c r="A84" s="221">
        <v>17</v>
      </c>
      <c r="B84" s="987"/>
      <c r="C84" s="988"/>
      <c r="D84" s="988"/>
      <c r="E84" s="988"/>
      <c r="F84" s="988"/>
      <c r="G84" s="988"/>
      <c r="H84" s="988"/>
      <c r="I84" s="988"/>
      <c r="J84" s="988"/>
      <c r="K84" s="988"/>
      <c r="L84" s="988"/>
      <c r="M84" s="988"/>
      <c r="N84" s="988"/>
      <c r="O84" s="988"/>
      <c r="P84" s="989"/>
      <c r="Q84" s="990"/>
      <c r="R84" s="984"/>
      <c r="S84" s="984"/>
      <c r="T84" s="984"/>
      <c r="U84" s="984"/>
      <c r="V84" s="984"/>
      <c r="W84" s="984"/>
      <c r="X84" s="984"/>
      <c r="Y84" s="984"/>
      <c r="Z84" s="984"/>
      <c r="AA84" s="984"/>
      <c r="AB84" s="984"/>
      <c r="AC84" s="984"/>
      <c r="AD84" s="984"/>
      <c r="AE84" s="984"/>
      <c r="AF84" s="984"/>
      <c r="AG84" s="984"/>
      <c r="AH84" s="984"/>
      <c r="AI84" s="984"/>
      <c r="AJ84" s="984"/>
      <c r="AK84" s="984"/>
      <c r="AL84" s="984"/>
      <c r="AM84" s="984"/>
      <c r="AN84" s="984"/>
      <c r="AO84" s="984"/>
      <c r="AP84" s="984"/>
      <c r="AQ84" s="984"/>
      <c r="AR84" s="984"/>
      <c r="AS84" s="984"/>
      <c r="AT84" s="984"/>
      <c r="AU84" s="984"/>
      <c r="AV84" s="984"/>
      <c r="AW84" s="984"/>
      <c r="AX84" s="984"/>
      <c r="AY84" s="984"/>
      <c r="AZ84" s="985"/>
      <c r="BA84" s="985"/>
      <c r="BB84" s="985"/>
      <c r="BC84" s="985"/>
      <c r="BD84" s="986"/>
      <c r="BE84" s="224"/>
      <c r="BF84" s="224"/>
      <c r="BG84" s="224"/>
      <c r="BH84" s="224"/>
      <c r="BI84" s="224"/>
      <c r="BJ84" s="224"/>
      <c r="BK84" s="224"/>
      <c r="BL84" s="224"/>
      <c r="BM84" s="224"/>
      <c r="BN84" s="224"/>
      <c r="BO84" s="224"/>
      <c r="BP84" s="224"/>
      <c r="BQ84" s="221">
        <v>78</v>
      </c>
      <c r="BR84" s="226"/>
      <c r="BS84" s="958"/>
      <c r="BT84" s="959"/>
      <c r="BU84" s="959"/>
      <c r="BV84" s="959"/>
      <c r="BW84" s="959"/>
      <c r="BX84" s="959"/>
      <c r="BY84" s="959"/>
      <c r="BZ84" s="959"/>
      <c r="CA84" s="959"/>
      <c r="CB84" s="959"/>
      <c r="CC84" s="959"/>
      <c r="CD84" s="959"/>
      <c r="CE84" s="959"/>
      <c r="CF84" s="959"/>
      <c r="CG84" s="968"/>
      <c r="CH84" s="969"/>
      <c r="CI84" s="970"/>
      <c r="CJ84" s="970"/>
      <c r="CK84" s="970"/>
      <c r="CL84" s="971"/>
      <c r="CM84" s="969"/>
      <c r="CN84" s="970"/>
      <c r="CO84" s="970"/>
      <c r="CP84" s="970"/>
      <c r="CQ84" s="971"/>
      <c r="CR84" s="969"/>
      <c r="CS84" s="970"/>
      <c r="CT84" s="970"/>
      <c r="CU84" s="970"/>
      <c r="CV84" s="971"/>
      <c r="CW84" s="969"/>
      <c r="CX84" s="970"/>
      <c r="CY84" s="970"/>
      <c r="CZ84" s="970"/>
      <c r="DA84" s="971"/>
      <c r="DB84" s="969"/>
      <c r="DC84" s="970"/>
      <c r="DD84" s="970"/>
      <c r="DE84" s="970"/>
      <c r="DF84" s="971"/>
      <c r="DG84" s="969"/>
      <c r="DH84" s="970"/>
      <c r="DI84" s="970"/>
      <c r="DJ84" s="970"/>
      <c r="DK84" s="971"/>
      <c r="DL84" s="969"/>
      <c r="DM84" s="970"/>
      <c r="DN84" s="970"/>
      <c r="DO84" s="970"/>
      <c r="DP84" s="971"/>
      <c r="DQ84" s="969"/>
      <c r="DR84" s="970"/>
      <c r="DS84" s="970"/>
      <c r="DT84" s="970"/>
      <c r="DU84" s="971"/>
      <c r="DV84" s="958"/>
      <c r="DW84" s="959"/>
      <c r="DX84" s="959"/>
      <c r="DY84" s="959"/>
      <c r="DZ84" s="960"/>
      <c r="EA84" s="212"/>
    </row>
    <row r="85" spans="1:131" ht="26.25" customHeight="1" x14ac:dyDescent="0.2">
      <c r="A85" s="221">
        <v>18</v>
      </c>
      <c r="B85" s="987"/>
      <c r="C85" s="988"/>
      <c r="D85" s="988"/>
      <c r="E85" s="988"/>
      <c r="F85" s="988"/>
      <c r="G85" s="988"/>
      <c r="H85" s="988"/>
      <c r="I85" s="988"/>
      <c r="J85" s="988"/>
      <c r="K85" s="988"/>
      <c r="L85" s="988"/>
      <c r="M85" s="988"/>
      <c r="N85" s="988"/>
      <c r="O85" s="988"/>
      <c r="P85" s="989"/>
      <c r="Q85" s="990"/>
      <c r="R85" s="984"/>
      <c r="S85" s="984"/>
      <c r="T85" s="984"/>
      <c r="U85" s="984"/>
      <c r="V85" s="984"/>
      <c r="W85" s="984"/>
      <c r="X85" s="984"/>
      <c r="Y85" s="984"/>
      <c r="Z85" s="984"/>
      <c r="AA85" s="984"/>
      <c r="AB85" s="984"/>
      <c r="AC85" s="984"/>
      <c r="AD85" s="984"/>
      <c r="AE85" s="984"/>
      <c r="AF85" s="984"/>
      <c r="AG85" s="984"/>
      <c r="AH85" s="984"/>
      <c r="AI85" s="984"/>
      <c r="AJ85" s="984"/>
      <c r="AK85" s="984"/>
      <c r="AL85" s="984"/>
      <c r="AM85" s="984"/>
      <c r="AN85" s="984"/>
      <c r="AO85" s="984"/>
      <c r="AP85" s="984"/>
      <c r="AQ85" s="984"/>
      <c r="AR85" s="984"/>
      <c r="AS85" s="984"/>
      <c r="AT85" s="984"/>
      <c r="AU85" s="984"/>
      <c r="AV85" s="984"/>
      <c r="AW85" s="984"/>
      <c r="AX85" s="984"/>
      <c r="AY85" s="984"/>
      <c r="AZ85" s="985"/>
      <c r="BA85" s="985"/>
      <c r="BB85" s="985"/>
      <c r="BC85" s="985"/>
      <c r="BD85" s="986"/>
      <c r="BE85" s="224"/>
      <c r="BF85" s="224"/>
      <c r="BG85" s="224"/>
      <c r="BH85" s="224"/>
      <c r="BI85" s="224"/>
      <c r="BJ85" s="224"/>
      <c r="BK85" s="224"/>
      <c r="BL85" s="224"/>
      <c r="BM85" s="224"/>
      <c r="BN85" s="224"/>
      <c r="BO85" s="224"/>
      <c r="BP85" s="224"/>
      <c r="BQ85" s="221">
        <v>79</v>
      </c>
      <c r="BR85" s="226"/>
      <c r="BS85" s="958"/>
      <c r="BT85" s="959"/>
      <c r="BU85" s="959"/>
      <c r="BV85" s="959"/>
      <c r="BW85" s="959"/>
      <c r="BX85" s="959"/>
      <c r="BY85" s="959"/>
      <c r="BZ85" s="959"/>
      <c r="CA85" s="959"/>
      <c r="CB85" s="959"/>
      <c r="CC85" s="959"/>
      <c r="CD85" s="959"/>
      <c r="CE85" s="959"/>
      <c r="CF85" s="959"/>
      <c r="CG85" s="968"/>
      <c r="CH85" s="969"/>
      <c r="CI85" s="970"/>
      <c r="CJ85" s="970"/>
      <c r="CK85" s="970"/>
      <c r="CL85" s="971"/>
      <c r="CM85" s="969"/>
      <c r="CN85" s="970"/>
      <c r="CO85" s="970"/>
      <c r="CP85" s="970"/>
      <c r="CQ85" s="971"/>
      <c r="CR85" s="969"/>
      <c r="CS85" s="970"/>
      <c r="CT85" s="970"/>
      <c r="CU85" s="970"/>
      <c r="CV85" s="971"/>
      <c r="CW85" s="969"/>
      <c r="CX85" s="970"/>
      <c r="CY85" s="970"/>
      <c r="CZ85" s="970"/>
      <c r="DA85" s="971"/>
      <c r="DB85" s="969"/>
      <c r="DC85" s="970"/>
      <c r="DD85" s="970"/>
      <c r="DE85" s="970"/>
      <c r="DF85" s="971"/>
      <c r="DG85" s="969"/>
      <c r="DH85" s="970"/>
      <c r="DI85" s="970"/>
      <c r="DJ85" s="970"/>
      <c r="DK85" s="971"/>
      <c r="DL85" s="969"/>
      <c r="DM85" s="970"/>
      <c r="DN85" s="970"/>
      <c r="DO85" s="970"/>
      <c r="DP85" s="971"/>
      <c r="DQ85" s="969"/>
      <c r="DR85" s="970"/>
      <c r="DS85" s="970"/>
      <c r="DT85" s="970"/>
      <c r="DU85" s="971"/>
      <c r="DV85" s="958"/>
      <c r="DW85" s="959"/>
      <c r="DX85" s="959"/>
      <c r="DY85" s="959"/>
      <c r="DZ85" s="960"/>
      <c r="EA85" s="212"/>
    </row>
    <row r="86" spans="1:131" ht="26.25" customHeight="1" x14ac:dyDescent="0.2">
      <c r="A86" s="221">
        <v>19</v>
      </c>
      <c r="B86" s="987"/>
      <c r="C86" s="988"/>
      <c r="D86" s="988"/>
      <c r="E86" s="988"/>
      <c r="F86" s="988"/>
      <c r="G86" s="988"/>
      <c r="H86" s="988"/>
      <c r="I86" s="988"/>
      <c r="J86" s="988"/>
      <c r="K86" s="988"/>
      <c r="L86" s="988"/>
      <c r="M86" s="988"/>
      <c r="N86" s="988"/>
      <c r="O86" s="988"/>
      <c r="P86" s="989"/>
      <c r="Q86" s="990"/>
      <c r="R86" s="984"/>
      <c r="S86" s="984"/>
      <c r="T86" s="984"/>
      <c r="U86" s="984"/>
      <c r="V86" s="984"/>
      <c r="W86" s="984"/>
      <c r="X86" s="984"/>
      <c r="Y86" s="984"/>
      <c r="Z86" s="984"/>
      <c r="AA86" s="984"/>
      <c r="AB86" s="984"/>
      <c r="AC86" s="984"/>
      <c r="AD86" s="984"/>
      <c r="AE86" s="984"/>
      <c r="AF86" s="984"/>
      <c r="AG86" s="984"/>
      <c r="AH86" s="984"/>
      <c r="AI86" s="984"/>
      <c r="AJ86" s="984"/>
      <c r="AK86" s="984"/>
      <c r="AL86" s="984"/>
      <c r="AM86" s="984"/>
      <c r="AN86" s="984"/>
      <c r="AO86" s="984"/>
      <c r="AP86" s="984"/>
      <c r="AQ86" s="984"/>
      <c r="AR86" s="984"/>
      <c r="AS86" s="984"/>
      <c r="AT86" s="984"/>
      <c r="AU86" s="984"/>
      <c r="AV86" s="984"/>
      <c r="AW86" s="984"/>
      <c r="AX86" s="984"/>
      <c r="AY86" s="984"/>
      <c r="AZ86" s="985"/>
      <c r="BA86" s="985"/>
      <c r="BB86" s="985"/>
      <c r="BC86" s="985"/>
      <c r="BD86" s="986"/>
      <c r="BE86" s="224"/>
      <c r="BF86" s="224"/>
      <c r="BG86" s="224"/>
      <c r="BH86" s="224"/>
      <c r="BI86" s="224"/>
      <c r="BJ86" s="224"/>
      <c r="BK86" s="224"/>
      <c r="BL86" s="224"/>
      <c r="BM86" s="224"/>
      <c r="BN86" s="224"/>
      <c r="BO86" s="224"/>
      <c r="BP86" s="224"/>
      <c r="BQ86" s="221">
        <v>80</v>
      </c>
      <c r="BR86" s="226"/>
      <c r="BS86" s="958"/>
      <c r="BT86" s="959"/>
      <c r="BU86" s="959"/>
      <c r="BV86" s="959"/>
      <c r="BW86" s="959"/>
      <c r="BX86" s="959"/>
      <c r="BY86" s="959"/>
      <c r="BZ86" s="959"/>
      <c r="CA86" s="959"/>
      <c r="CB86" s="959"/>
      <c r="CC86" s="959"/>
      <c r="CD86" s="959"/>
      <c r="CE86" s="959"/>
      <c r="CF86" s="959"/>
      <c r="CG86" s="968"/>
      <c r="CH86" s="969"/>
      <c r="CI86" s="970"/>
      <c r="CJ86" s="970"/>
      <c r="CK86" s="970"/>
      <c r="CL86" s="971"/>
      <c r="CM86" s="969"/>
      <c r="CN86" s="970"/>
      <c r="CO86" s="970"/>
      <c r="CP86" s="970"/>
      <c r="CQ86" s="971"/>
      <c r="CR86" s="969"/>
      <c r="CS86" s="970"/>
      <c r="CT86" s="970"/>
      <c r="CU86" s="970"/>
      <c r="CV86" s="971"/>
      <c r="CW86" s="969"/>
      <c r="CX86" s="970"/>
      <c r="CY86" s="970"/>
      <c r="CZ86" s="970"/>
      <c r="DA86" s="971"/>
      <c r="DB86" s="969"/>
      <c r="DC86" s="970"/>
      <c r="DD86" s="970"/>
      <c r="DE86" s="970"/>
      <c r="DF86" s="971"/>
      <c r="DG86" s="969"/>
      <c r="DH86" s="970"/>
      <c r="DI86" s="970"/>
      <c r="DJ86" s="970"/>
      <c r="DK86" s="971"/>
      <c r="DL86" s="969"/>
      <c r="DM86" s="970"/>
      <c r="DN86" s="970"/>
      <c r="DO86" s="970"/>
      <c r="DP86" s="971"/>
      <c r="DQ86" s="969"/>
      <c r="DR86" s="970"/>
      <c r="DS86" s="970"/>
      <c r="DT86" s="970"/>
      <c r="DU86" s="971"/>
      <c r="DV86" s="958"/>
      <c r="DW86" s="959"/>
      <c r="DX86" s="959"/>
      <c r="DY86" s="959"/>
      <c r="DZ86" s="960"/>
      <c r="EA86" s="212"/>
    </row>
    <row r="87" spans="1:131" ht="26.25" customHeight="1" x14ac:dyDescent="0.2">
      <c r="A87" s="227">
        <v>20</v>
      </c>
      <c r="B87" s="977"/>
      <c r="C87" s="978"/>
      <c r="D87" s="978"/>
      <c r="E87" s="978"/>
      <c r="F87" s="978"/>
      <c r="G87" s="978"/>
      <c r="H87" s="978"/>
      <c r="I87" s="978"/>
      <c r="J87" s="978"/>
      <c r="K87" s="978"/>
      <c r="L87" s="978"/>
      <c r="M87" s="978"/>
      <c r="N87" s="978"/>
      <c r="O87" s="978"/>
      <c r="P87" s="979"/>
      <c r="Q87" s="980"/>
      <c r="R87" s="981"/>
      <c r="S87" s="981"/>
      <c r="T87" s="981"/>
      <c r="U87" s="981"/>
      <c r="V87" s="981"/>
      <c r="W87" s="981"/>
      <c r="X87" s="981"/>
      <c r="Y87" s="981"/>
      <c r="Z87" s="981"/>
      <c r="AA87" s="981"/>
      <c r="AB87" s="981"/>
      <c r="AC87" s="981"/>
      <c r="AD87" s="981"/>
      <c r="AE87" s="981"/>
      <c r="AF87" s="981"/>
      <c r="AG87" s="981"/>
      <c r="AH87" s="981"/>
      <c r="AI87" s="981"/>
      <c r="AJ87" s="981"/>
      <c r="AK87" s="981"/>
      <c r="AL87" s="981"/>
      <c r="AM87" s="981"/>
      <c r="AN87" s="981"/>
      <c r="AO87" s="981"/>
      <c r="AP87" s="981"/>
      <c r="AQ87" s="981"/>
      <c r="AR87" s="981"/>
      <c r="AS87" s="981"/>
      <c r="AT87" s="981"/>
      <c r="AU87" s="981"/>
      <c r="AV87" s="981"/>
      <c r="AW87" s="981"/>
      <c r="AX87" s="981"/>
      <c r="AY87" s="981"/>
      <c r="AZ87" s="982"/>
      <c r="BA87" s="982"/>
      <c r="BB87" s="982"/>
      <c r="BC87" s="982"/>
      <c r="BD87" s="983"/>
      <c r="BE87" s="224"/>
      <c r="BF87" s="224"/>
      <c r="BG87" s="224"/>
      <c r="BH87" s="224"/>
      <c r="BI87" s="224"/>
      <c r="BJ87" s="224"/>
      <c r="BK87" s="224"/>
      <c r="BL87" s="224"/>
      <c r="BM87" s="224"/>
      <c r="BN87" s="224"/>
      <c r="BO87" s="224"/>
      <c r="BP87" s="224"/>
      <c r="BQ87" s="221">
        <v>81</v>
      </c>
      <c r="BR87" s="226"/>
      <c r="BS87" s="958"/>
      <c r="BT87" s="959"/>
      <c r="BU87" s="959"/>
      <c r="BV87" s="959"/>
      <c r="BW87" s="959"/>
      <c r="BX87" s="959"/>
      <c r="BY87" s="959"/>
      <c r="BZ87" s="959"/>
      <c r="CA87" s="959"/>
      <c r="CB87" s="959"/>
      <c r="CC87" s="959"/>
      <c r="CD87" s="959"/>
      <c r="CE87" s="959"/>
      <c r="CF87" s="959"/>
      <c r="CG87" s="968"/>
      <c r="CH87" s="969"/>
      <c r="CI87" s="970"/>
      <c r="CJ87" s="970"/>
      <c r="CK87" s="970"/>
      <c r="CL87" s="971"/>
      <c r="CM87" s="969"/>
      <c r="CN87" s="970"/>
      <c r="CO87" s="970"/>
      <c r="CP87" s="970"/>
      <c r="CQ87" s="971"/>
      <c r="CR87" s="969"/>
      <c r="CS87" s="970"/>
      <c r="CT87" s="970"/>
      <c r="CU87" s="970"/>
      <c r="CV87" s="971"/>
      <c r="CW87" s="969"/>
      <c r="CX87" s="970"/>
      <c r="CY87" s="970"/>
      <c r="CZ87" s="970"/>
      <c r="DA87" s="971"/>
      <c r="DB87" s="969"/>
      <c r="DC87" s="970"/>
      <c r="DD87" s="970"/>
      <c r="DE87" s="970"/>
      <c r="DF87" s="971"/>
      <c r="DG87" s="969"/>
      <c r="DH87" s="970"/>
      <c r="DI87" s="970"/>
      <c r="DJ87" s="970"/>
      <c r="DK87" s="971"/>
      <c r="DL87" s="969"/>
      <c r="DM87" s="970"/>
      <c r="DN87" s="970"/>
      <c r="DO87" s="970"/>
      <c r="DP87" s="971"/>
      <c r="DQ87" s="969"/>
      <c r="DR87" s="970"/>
      <c r="DS87" s="970"/>
      <c r="DT87" s="970"/>
      <c r="DU87" s="971"/>
      <c r="DV87" s="958"/>
      <c r="DW87" s="959"/>
      <c r="DX87" s="959"/>
      <c r="DY87" s="959"/>
      <c r="DZ87" s="960"/>
      <c r="EA87" s="212"/>
    </row>
    <row r="88" spans="1:131" ht="26.25" customHeight="1" thickBot="1" x14ac:dyDescent="0.25">
      <c r="A88" s="223" t="s">
        <v>377</v>
      </c>
      <c r="B88" s="950" t="s">
        <v>399</v>
      </c>
      <c r="C88" s="951"/>
      <c r="D88" s="951"/>
      <c r="E88" s="951"/>
      <c r="F88" s="951"/>
      <c r="G88" s="951"/>
      <c r="H88" s="951"/>
      <c r="I88" s="951"/>
      <c r="J88" s="951"/>
      <c r="K88" s="951"/>
      <c r="L88" s="951"/>
      <c r="M88" s="951"/>
      <c r="N88" s="951"/>
      <c r="O88" s="951"/>
      <c r="P88" s="961"/>
      <c r="Q88" s="975"/>
      <c r="R88" s="976"/>
      <c r="S88" s="976"/>
      <c r="T88" s="976"/>
      <c r="U88" s="976"/>
      <c r="V88" s="976"/>
      <c r="W88" s="976"/>
      <c r="X88" s="976"/>
      <c r="Y88" s="976"/>
      <c r="Z88" s="976"/>
      <c r="AA88" s="976"/>
      <c r="AB88" s="976"/>
      <c r="AC88" s="976"/>
      <c r="AD88" s="976"/>
      <c r="AE88" s="976"/>
      <c r="AF88" s="972"/>
      <c r="AG88" s="972"/>
      <c r="AH88" s="972"/>
      <c r="AI88" s="972"/>
      <c r="AJ88" s="972"/>
      <c r="AK88" s="976"/>
      <c r="AL88" s="976"/>
      <c r="AM88" s="976"/>
      <c r="AN88" s="976"/>
      <c r="AO88" s="976"/>
      <c r="AP88" s="972"/>
      <c r="AQ88" s="972"/>
      <c r="AR88" s="972"/>
      <c r="AS88" s="972"/>
      <c r="AT88" s="972"/>
      <c r="AU88" s="972"/>
      <c r="AV88" s="972"/>
      <c r="AW88" s="972"/>
      <c r="AX88" s="972"/>
      <c r="AY88" s="972"/>
      <c r="AZ88" s="973"/>
      <c r="BA88" s="973"/>
      <c r="BB88" s="973"/>
      <c r="BC88" s="973"/>
      <c r="BD88" s="974"/>
      <c r="BE88" s="224"/>
      <c r="BF88" s="224"/>
      <c r="BG88" s="224"/>
      <c r="BH88" s="224"/>
      <c r="BI88" s="224"/>
      <c r="BJ88" s="224"/>
      <c r="BK88" s="224"/>
      <c r="BL88" s="224"/>
      <c r="BM88" s="224"/>
      <c r="BN88" s="224"/>
      <c r="BO88" s="224"/>
      <c r="BP88" s="224"/>
      <c r="BQ88" s="221">
        <v>82</v>
      </c>
      <c r="BR88" s="226"/>
      <c r="BS88" s="958"/>
      <c r="BT88" s="959"/>
      <c r="BU88" s="959"/>
      <c r="BV88" s="959"/>
      <c r="BW88" s="959"/>
      <c r="BX88" s="959"/>
      <c r="BY88" s="959"/>
      <c r="BZ88" s="959"/>
      <c r="CA88" s="959"/>
      <c r="CB88" s="959"/>
      <c r="CC88" s="959"/>
      <c r="CD88" s="959"/>
      <c r="CE88" s="959"/>
      <c r="CF88" s="959"/>
      <c r="CG88" s="968"/>
      <c r="CH88" s="969"/>
      <c r="CI88" s="970"/>
      <c r="CJ88" s="970"/>
      <c r="CK88" s="970"/>
      <c r="CL88" s="971"/>
      <c r="CM88" s="969"/>
      <c r="CN88" s="970"/>
      <c r="CO88" s="970"/>
      <c r="CP88" s="970"/>
      <c r="CQ88" s="971"/>
      <c r="CR88" s="969"/>
      <c r="CS88" s="970"/>
      <c r="CT88" s="970"/>
      <c r="CU88" s="970"/>
      <c r="CV88" s="971"/>
      <c r="CW88" s="969"/>
      <c r="CX88" s="970"/>
      <c r="CY88" s="970"/>
      <c r="CZ88" s="970"/>
      <c r="DA88" s="971"/>
      <c r="DB88" s="969"/>
      <c r="DC88" s="970"/>
      <c r="DD88" s="970"/>
      <c r="DE88" s="970"/>
      <c r="DF88" s="971"/>
      <c r="DG88" s="969"/>
      <c r="DH88" s="970"/>
      <c r="DI88" s="970"/>
      <c r="DJ88" s="970"/>
      <c r="DK88" s="971"/>
      <c r="DL88" s="969"/>
      <c r="DM88" s="970"/>
      <c r="DN88" s="970"/>
      <c r="DO88" s="970"/>
      <c r="DP88" s="971"/>
      <c r="DQ88" s="969"/>
      <c r="DR88" s="970"/>
      <c r="DS88" s="970"/>
      <c r="DT88" s="970"/>
      <c r="DU88" s="971"/>
      <c r="DV88" s="958"/>
      <c r="DW88" s="959"/>
      <c r="DX88" s="959"/>
      <c r="DY88" s="959"/>
      <c r="DZ88" s="960"/>
      <c r="EA88" s="212"/>
    </row>
    <row r="89" spans="1:131" ht="26.25" hidden="1" customHeight="1" x14ac:dyDescent="0.2">
      <c r="A89" s="228"/>
      <c r="B89" s="229"/>
      <c r="C89" s="229"/>
      <c r="D89" s="229"/>
      <c r="E89" s="229"/>
      <c r="F89" s="229"/>
      <c r="G89" s="229"/>
      <c r="H89" s="229"/>
      <c r="I89" s="229"/>
      <c r="J89" s="229"/>
      <c r="K89" s="229"/>
      <c r="L89" s="229"/>
      <c r="M89" s="229"/>
      <c r="N89" s="229"/>
      <c r="O89" s="229"/>
      <c r="P89" s="229"/>
      <c r="Q89" s="230"/>
      <c r="R89" s="230"/>
      <c r="S89" s="230"/>
      <c r="T89" s="230"/>
      <c r="U89" s="230"/>
      <c r="V89" s="230"/>
      <c r="W89" s="230"/>
      <c r="X89" s="230"/>
      <c r="Y89" s="230"/>
      <c r="Z89" s="230"/>
      <c r="AA89" s="230"/>
      <c r="AB89" s="230"/>
      <c r="AC89" s="230"/>
      <c r="AD89" s="230"/>
      <c r="AE89" s="230"/>
      <c r="AF89" s="230"/>
      <c r="AG89" s="230"/>
      <c r="AH89" s="230"/>
      <c r="AI89" s="230"/>
      <c r="AJ89" s="230"/>
      <c r="AK89" s="230"/>
      <c r="AL89" s="230"/>
      <c r="AM89" s="230"/>
      <c r="AN89" s="230"/>
      <c r="AO89" s="230"/>
      <c r="AP89" s="230"/>
      <c r="AQ89" s="230"/>
      <c r="AR89" s="230"/>
      <c r="AS89" s="230"/>
      <c r="AT89" s="230"/>
      <c r="AU89" s="230"/>
      <c r="AV89" s="230"/>
      <c r="AW89" s="230"/>
      <c r="AX89" s="230"/>
      <c r="AY89" s="230"/>
      <c r="AZ89" s="231"/>
      <c r="BA89" s="231"/>
      <c r="BB89" s="231"/>
      <c r="BC89" s="231"/>
      <c r="BD89" s="231"/>
      <c r="BE89" s="224"/>
      <c r="BF89" s="224"/>
      <c r="BG89" s="224"/>
      <c r="BH89" s="224"/>
      <c r="BI89" s="224"/>
      <c r="BJ89" s="224"/>
      <c r="BK89" s="224"/>
      <c r="BL89" s="224"/>
      <c r="BM89" s="224"/>
      <c r="BN89" s="224"/>
      <c r="BO89" s="224"/>
      <c r="BP89" s="224"/>
      <c r="BQ89" s="221">
        <v>83</v>
      </c>
      <c r="BR89" s="226"/>
      <c r="BS89" s="958"/>
      <c r="BT89" s="959"/>
      <c r="BU89" s="959"/>
      <c r="BV89" s="959"/>
      <c r="BW89" s="959"/>
      <c r="BX89" s="959"/>
      <c r="BY89" s="959"/>
      <c r="BZ89" s="959"/>
      <c r="CA89" s="959"/>
      <c r="CB89" s="959"/>
      <c r="CC89" s="959"/>
      <c r="CD89" s="959"/>
      <c r="CE89" s="959"/>
      <c r="CF89" s="959"/>
      <c r="CG89" s="968"/>
      <c r="CH89" s="969"/>
      <c r="CI89" s="970"/>
      <c r="CJ89" s="970"/>
      <c r="CK89" s="970"/>
      <c r="CL89" s="971"/>
      <c r="CM89" s="969"/>
      <c r="CN89" s="970"/>
      <c r="CO89" s="970"/>
      <c r="CP89" s="970"/>
      <c r="CQ89" s="971"/>
      <c r="CR89" s="969"/>
      <c r="CS89" s="970"/>
      <c r="CT89" s="970"/>
      <c r="CU89" s="970"/>
      <c r="CV89" s="971"/>
      <c r="CW89" s="969"/>
      <c r="CX89" s="970"/>
      <c r="CY89" s="970"/>
      <c r="CZ89" s="970"/>
      <c r="DA89" s="971"/>
      <c r="DB89" s="969"/>
      <c r="DC89" s="970"/>
      <c r="DD89" s="970"/>
      <c r="DE89" s="970"/>
      <c r="DF89" s="971"/>
      <c r="DG89" s="969"/>
      <c r="DH89" s="970"/>
      <c r="DI89" s="970"/>
      <c r="DJ89" s="970"/>
      <c r="DK89" s="971"/>
      <c r="DL89" s="969"/>
      <c r="DM89" s="970"/>
      <c r="DN89" s="970"/>
      <c r="DO89" s="970"/>
      <c r="DP89" s="971"/>
      <c r="DQ89" s="969"/>
      <c r="DR89" s="970"/>
      <c r="DS89" s="970"/>
      <c r="DT89" s="970"/>
      <c r="DU89" s="971"/>
      <c r="DV89" s="958"/>
      <c r="DW89" s="959"/>
      <c r="DX89" s="959"/>
      <c r="DY89" s="959"/>
      <c r="DZ89" s="960"/>
      <c r="EA89" s="212"/>
    </row>
    <row r="90" spans="1:131" ht="26.25" hidden="1" customHeight="1" x14ac:dyDescent="0.2">
      <c r="A90" s="228"/>
      <c r="B90" s="229"/>
      <c r="C90" s="229"/>
      <c r="D90" s="229"/>
      <c r="E90" s="229"/>
      <c r="F90" s="229"/>
      <c r="G90" s="229"/>
      <c r="H90" s="229"/>
      <c r="I90" s="229"/>
      <c r="J90" s="229"/>
      <c r="K90" s="229"/>
      <c r="L90" s="229"/>
      <c r="M90" s="229"/>
      <c r="N90" s="229"/>
      <c r="O90" s="229"/>
      <c r="P90" s="229"/>
      <c r="Q90" s="230"/>
      <c r="R90" s="230"/>
      <c r="S90" s="230"/>
      <c r="T90" s="230"/>
      <c r="U90" s="230"/>
      <c r="V90" s="230"/>
      <c r="W90" s="230"/>
      <c r="X90" s="230"/>
      <c r="Y90" s="230"/>
      <c r="Z90" s="230"/>
      <c r="AA90" s="230"/>
      <c r="AB90" s="230"/>
      <c r="AC90" s="230"/>
      <c r="AD90" s="230"/>
      <c r="AE90" s="230"/>
      <c r="AF90" s="230"/>
      <c r="AG90" s="230"/>
      <c r="AH90" s="230"/>
      <c r="AI90" s="230"/>
      <c r="AJ90" s="230"/>
      <c r="AK90" s="230"/>
      <c r="AL90" s="230"/>
      <c r="AM90" s="230"/>
      <c r="AN90" s="230"/>
      <c r="AO90" s="230"/>
      <c r="AP90" s="230"/>
      <c r="AQ90" s="230"/>
      <c r="AR90" s="230"/>
      <c r="AS90" s="230"/>
      <c r="AT90" s="230"/>
      <c r="AU90" s="230"/>
      <c r="AV90" s="230"/>
      <c r="AW90" s="230"/>
      <c r="AX90" s="230"/>
      <c r="AY90" s="230"/>
      <c r="AZ90" s="231"/>
      <c r="BA90" s="231"/>
      <c r="BB90" s="231"/>
      <c r="BC90" s="231"/>
      <c r="BD90" s="231"/>
      <c r="BE90" s="224"/>
      <c r="BF90" s="224"/>
      <c r="BG90" s="224"/>
      <c r="BH90" s="224"/>
      <c r="BI90" s="224"/>
      <c r="BJ90" s="224"/>
      <c r="BK90" s="224"/>
      <c r="BL90" s="224"/>
      <c r="BM90" s="224"/>
      <c r="BN90" s="224"/>
      <c r="BO90" s="224"/>
      <c r="BP90" s="224"/>
      <c r="BQ90" s="221">
        <v>84</v>
      </c>
      <c r="BR90" s="226"/>
      <c r="BS90" s="958"/>
      <c r="BT90" s="959"/>
      <c r="BU90" s="959"/>
      <c r="BV90" s="959"/>
      <c r="BW90" s="959"/>
      <c r="BX90" s="959"/>
      <c r="BY90" s="959"/>
      <c r="BZ90" s="959"/>
      <c r="CA90" s="959"/>
      <c r="CB90" s="959"/>
      <c r="CC90" s="959"/>
      <c r="CD90" s="959"/>
      <c r="CE90" s="959"/>
      <c r="CF90" s="959"/>
      <c r="CG90" s="968"/>
      <c r="CH90" s="969"/>
      <c r="CI90" s="970"/>
      <c r="CJ90" s="970"/>
      <c r="CK90" s="970"/>
      <c r="CL90" s="971"/>
      <c r="CM90" s="969"/>
      <c r="CN90" s="970"/>
      <c r="CO90" s="970"/>
      <c r="CP90" s="970"/>
      <c r="CQ90" s="971"/>
      <c r="CR90" s="969"/>
      <c r="CS90" s="970"/>
      <c r="CT90" s="970"/>
      <c r="CU90" s="970"/>
      <c r="CV90" s="971"/>
      <c r="CW90" s="969"/>
      <c r="CX90" s="970"/>
      <c r="CY90" s="970"/>
      <c r="CZ90" s="970"/>
      <c r="DA90" s="971"/>
      <c r="DB90" s="969"/>
      <c r="DC90" s="970"/>
      <c r="DD90" s="970"/>
      <c r="DE90" s="970"/>
      <c r="DF90" s="971"/>
      <c r="DG90" s="969"/>
      <c r="DH90" s="970"/>
      <c r="DI90" s="970"/>
      <c r="DJ90" s="970"/>
      <c r="DK90" s="971"/>
      <c r="DL90" s="969"/>
      <c r="DM90" s="970"/>
      <c r="DN90" s="970"/>
      <c r="DO90" s="970"/>
      <c r="DP90" s="971"/>
      <c r="DQ90" s="969"/>
      <c r="DR90" s="970"/>
      <c r="DS90" s="970"/>
      <c r="DT90" s="970"/>
      <c r="DU90" s="971"/>
      <c r="DV90" s="958"/>
      <c r="DW90" s="959"/>
      <c r="DX90" s="959"/>
      <c r="DY90" s="959"/>
      <c r="DZ90" s="960"/>
      <c r="EA90" s="212"/>
    </row>
    <row r="91" spans="1:131" ht="26.25" hidden="1" customHeight="1" x14ac:dyDescent="0.2">
      <c r="A91" s="228"/>
      <c r="B91" s="229"/>
      <c r="C91" s="229"/>
      <c r="D91" s="229"/>
      <c r="E91" s="229"/>
      <c r="F91" s="229"/>
      <c r="G91" s="229"/>
      <c r="H91" s="229"/>
      <c r="I91" s="229"/>
      <c r="J91" s="229"/>
      <c r="K91" s="229"/>
      <c r="L91" s="229"/>
      <c r="M91" s="229"/>
      <c r="N91" s="229"/>
      <c r="O91" s="229"/>
      <c r="P91" s="229"/>
      <c r="Q91" s="230"/>
      <c r="R91" s="230"/>
      <c r="S91" s="230"/>
      <c r="T91" s="230"/>
      <c r="U91" s="230"/>
      <c r="V91" s="230"/>
      <c r="W91" s="230"/>
      <c r="X91" s="230"/>
      <c r="Y91" s="230"/>
      <c r="Z91" s="230"/>
      <c r="AA91" s="230"/>
      <c r="AB91" s="230"/>
      <c r="AC91" s="230"/>
      <c r="AD91" s="230"/>
      <c r="AE91" s="230"/>
      <c r="AF91" s="230"/>
      <c r="AG91" s="230"/>
      <c r="AH91" s="230"/>
      <c r="AI91" s="230"/>
      <c r="AJ91" s="230"/>
      <c r="AK91" s="230"/>
      <c r="AL91" s="230"/>
      <c r="AM91" s="230"/>
      <c r="AN91" s="230"/>
      <c r="AO91" s="230"/>
      <c r="AP91" s="230"/>
      <c r="AQ91" s="230"/>
      <c r="AR91" s="230"/>
      <c r="AS91" s="230"/>
      <c r="AT91" s="230"/>
      <c r="AU91" s="230"/>
      <c r="AV91" s="230"/>
      <c r="AW91" s="230"/>
      <c r="AX91" s="230"/>
      <c r="AY91" s="230"/>
      <c r="AZ91" s="231"/>
      <c r="BA91" s="231"/>
      <c r="BB91" s="231"/>
      <c r="BC91" s="231"/>
      <c r="BD91" s="231"/>
      <c r="BE91" s="224"/>
      <c r="BF91" s="224"/>
      <c r="BG91" s="224"/>
      <c r="BH91" s="224"/>
      <c r="BI91" s="224"/>
      <c r="BJ91" s="224"/>
      <c r="BK91" s="224"/>
      <c r="BL91" s="224"/>
      <c r="BM91" s="224"/>
      <c r="BN91" s="224"/>
      <c r="BO91" s="224"/>
      <c r="BP91" s="224"/>
      <c r="BQ91" s="221">
        <v>85</v>
      </c>
      <c r="BR91" s="226"/>
      <c r="BS91" s="958"/>
      <c r="BT91" s="959"/>
      <c r="BU91" s="959"/>
      <c r="BV91" s="959"/>
      <c r="BW91" s="959"/>
      <c r="BX91" s="959"/>
      <c r="BY91" s="959"/>
      <c r="BZ91" s="959"/>
      <c r="CA91" s="959"/>
      <c r="CB91" s="959"/>
      <c r="CC91" s="959"/>
      <c r="CD91" s="959"/>
      <c r="CE91" s="959"/>
      <c r="CF91" s="959"/>
      <c r="CG91" s="968"/>
      <c r="CH91" s="969"/>
      <c r="CI91" s="970"/>
      <c r="CJ91" s="970"/>
      <c r="CK91" s="970"/>
      <c r="CL91" s="971"/>
      <c r="CM91" s="969"/>
      <c r="CN91" s="970"/>
      <c r="CO91" s="970"/>
      <c r="CP91" s="970"/>
      <c r="CQ91" s="971"/>
      <c r="CR91" s="969"/>
      <c r="CS91" s="970"/>
      <c r="CT91" s="970"/>
      <c r="CU91" s="970"/>
      <c r="CV91" s="971"/>
      <c r="CW91" s="969"/>
      <c r="CX91" s="970"/>
      <c r="CY91" s="970"/>
      <c r="CZ91" s="970"/>
      <c r="DA91" s="971"/>
      <c r="DB91" s="969"/>
      <c r="DC91" s="970"/>
      <c r="DD91" s="970"/>
      <c r="DE91" s="970"/>
      <c r="DF91" s="971"/>
      <c r="DG91" s="969"/>
      <c r="DH91" s="970"/>
      <c r="DI91" s="970"/>
      <c r="DJ91" s="970"/>
      <c r="DK91" s="971"/>
      <c r="DL91" s="969"/>
      <c r="DM91" s="970"/>
      <c r="DN91" s="970"/>
      <c r="DO91" s="970"/>
      <c r="DP91" s="971"/>
      <c r="DQ91" s="969"/>
      <c r="DR91" s="970"/>
      <c r="DS91" s="970"/>
      <c r="DT91" s="970"/>
      <c r="DU91" s="971"/>
      <c r="DV91" s="958"/>
      <c r="DW91" s="959"/>
      <c r="DX91" s="959"/>
      <c r="DY91" s="959"/>
      <c r="DZ91" s="960"/>
      <c r="EA91" s="212"/>
    </row>
    <row r="92" spans="1:131" ht="26.25" hidden="1" customHeight="1" x14ac:dyDescent="0.2">
      <c r="A92" s="228"/>
      <c r="B92" s="229"/>
      <c r="C92" s="229"/>
      <c r="D92" s="229"/>
      <c r="E92" s="229"/>
      <c r="F92" s="229"/>
      <c r="G92" s="229"/>
      <c r="H92" s="229"/>
      <c r="I92" s="229"/>
      <c r="J92" s="229"/>
      <c r="K92" s="229"/>
      <c r="L92" s="229"/>
      <c r="M92" s="229"/>
      <c r="N92" s="229"/>
      <c r="O92" s="229"/>
      <c r="P92" s="229"/>
      <c r="Q92" s="230"/>
      <c r="R92" s="230"/>
      <c r="S92" s="230"/>
      <c r="T92" s="230"/>
      <c r="U92" s="230"/>
      <c r="V92" s="230"/>
      <c r="W92" s="230"/>
      <c r="X92" s="230"/>
      <c r="Y92" s="230"/>
      <c r="Z92" s="230"/>
      <c r="AA92" s="230"/>
      <c r="AB92" s="230"/>
      <c r="AC92" s="230"/>
      <c r="AD92" s="230"/>
      <c r="AE92" s="230"/>
      <c r="AF92" s="230"/>
      <c r="AG92" s="230"/>
      <c r="AH92" s="230"/>
      <c r="AI92" s="230"/>
      <c r="AJ92" s="230"/>
      <c r="AK92" s="230"/>
      <c r="AL92" s="230"/>
      <c r="AM92" s="230"/>
      <c r="AN92" s="230"/>
      <c r="AO92" s="230"/>
      <c r="AP92" s="230"/>
      <c r="AQ92" s="230"/>
      <c r="AR92" s="230"/>
      <c r="AS92" s="230"/>
      <c r="AT92" s="230"/>
      <c r="AU92" s="230"/>
      <c r="AV92" s="230"/>
      <c r="AW92" s="230"/>
      <c r="AX92" s="230"/>
      <c r="AY92" s="230"/>
      <c r="AZ92" s="231"/>
      <c r="BA92" s="231"/>
      <c r="BB92" s="231"/>
      <c r="BC92" s="231"/>
      <c r="BD92" s="231"/>
      <c r="BE92" s="224"/>
      <c r="BF92" s="224"/>
      <c r="BG92" s="224"/>
      <c r="BH92" s="224"/>
      <c r="BI92" s="224"/>
      <c r="BJ92" s="224"/>
      <c r="BK92" s="224"/>
      <c r="BL92" s="224"/>
      <c r="BM92" s="224"/>
      <c r="BN92" s="224"/>
      <c r="BO92" s="224"/>
      <c r="BP92" s="224"/>
      <c r="BQ92" s="221">
        <v>86</v>
      </c>
      <c r="BR92" s="226"/>
      <c r="BS92" s="958"/>
      <c r="BT92" s="959"/>
      <c r="BU92" s="959"/>
      <c r="BV92" s="959"/>
      <c r="BW92" s="959"/>
      <c r="BX92" s="959"/>
      <c r="BY92" s="959"/>
      <c r="BZ92" s="959"/>
      <c r="CA92" s="959"/>
      <c r="CB92" s="959"/>
      <c r="CC92" s="959"/>
      <c r="CD92" s="959"/>
      <c r="CE92" s="959"/>
      <c r="CF92" s="959"/>
      <c r="CG92" s="968"/>
      <c r="CH92" s="969"/>
      <c r="CI92" s="970"/>
      <c r="CJ92" s="970"/>
      <c r="CK92" s="970"/>
      <c r="CL92" s="971"/>
      <c r="CM92" s="969"/>
      <c r="CN92" s="970"/>
      <c r="CO92" s="970"/>
      <c r="CP92" s="970"/>
      <c r="CQ92" s="971"/>
      <c r="CR92" s="969"/>
      <c r="CS92" s="970"/>
      <c r="CT92" s="970"/>
      <c r="CU92" s="970"/>
      <c r="CV92" s="971"/>
      <c r="CW92" s="969"/>
      <c r="CX92" s="970"/>
      <c r="CY92" s="970"/>
      <c r="CZ92" s="970"/>
      <c r="DA92" s="971"/>
      <c r="DB92" s="969"/>
      <c r="DC92" s="970"/>
      <c r="DD92" s="970"/>
      <c r="DE92" s="970"/>
      <c r="DF92" s="971"/>
      <c r="DG92" s="969"/>
      <c r="DH92" s="970"/>
      <c r="DI92" s="970"/>
      <c r="DJ92" s="970"/>
      <c r="DK92" s="971"/>
      <c r="DL92" s="969"/>
      <c r="DM92" s="970"/>
      <c r="DN92" s="970"/>
      <c r="DO92" s="970"/>
      <c r="DP92" s="971"/>
      <c r="DQ92" s="969"/>
      <c r="DR92" s="970"/>
      <c r="DS92" s="970"/>
      <c r="DT92" s="970"/>
      <c r="DU92" s="971"/>
      <c r="DV92" s="958"/>
      <c r="DW92" s="959"/>
      <c r="DX92" s="959"/>
      <c r="DY92" s="959"/>
      <c r="DZ92" s="960"/>
      <c r="EA92" s="212"/>
    </row>
    <row r="93" spans="1:131" ht="26.25" hidden="1" customHeight="1" x14ac:dyDescent="0.2">
      <c r="A93" s="228"/>
      <c r="B93" s="229"/>
      <c r="C93" s="229"/>
      <c r="D93" s="229"/>
      <c r="E93" s="229"/>
      <c r="F93" s="229"/>
      <c r="G93" s="229"/>
      <c r="H93" s="229"/>
      <c r="I93" s="229"/>
      <c r="J93" s="229"/>
      <c r="K93" s="229"/>
      <c r="L93" s="229"/>
      <c r="M93" s="229"/>
      <c r="N93" s="229"/>
      <c r="O93" s="229"/>
      <c r="P93" s="229"/>
      <c r="Q93" s="230"/>
      <c r="R93" s="230"/>
      <c r="S93" s="230"/>
      <c r="T93" s="230"/>
      <c r="U93" s="230"/>
      <c r="V93" s="230"/>
      <c r="W93" s="230"/>
      <c r="X93" s="230"/>
      <c r="Y93" s="230"/>
      <c r="Z93" s="230"/>
      <c r="AA93" s="230"/>
      <c r="AB93" s="230"/>
      <c r="AC93" s="230"/>
      <c r="AD93" s="230"/>
      <c r="AE93" s="230"/>
      <c r="AF93" s="230"/>
      <c r="AG93" s="230"/>
      <c r="AH93" s="230"/>
      <c r="AI93" s="230"/>
      <c r="AJ93" s="230"/>
      <c r="AK93" s="230"/>
      <c r="AL93" s="230"/>
      <c r="AM93" s="230"/>
      <c r="AN93" s="230"/>
      <c r="AO93" s="230"/>
      <c r="AP93" s="230"/>
      <c r="AQ93" s="230"/>
      <c r="AR93" s="230"/>
      <c r="AS93" s="230"/>
      <c r="AT93" s="230"/>
      <c r="AU93" s="230"/>
      <c r="AV93" s="230"/>
      <c r="AW93" s="230"/>
      <c r="AX93" s="230"/>
      <c r="AY93" s="230"/>
      <c r="AZ93" s="231"/>
      <c r="BA93" s="231"/>
      <c r="BB93" s="231"/>
      <c r="BC93" s="231"/>
      <c r="BD93" s="231"/>
      <c r="BE93" s="224"/>
      <c r="BF93" s="224"/>
      <c r="BG93" s="224"/>
      <c r="BH93" s="224"/>
      <c r="BI93" s="224"/>
      <c r="BJ93" s="224"/>
      <c r="BK93" s="224"/>
      <c r="BL93" s="224"/>
      <c r="BM93" s="224"/>
      <c r="BN93" s="224"/>
      <c r="BO93" s="224"/>
      <c r="BP93" s="224"/>
      <c r="BQ93" s="221">
        <v>87</v>
      </c>
      <c r="BR93" s="226"/>
      <c r="BS93" s="958"/>
      <c r="BT93" s="959"/>
      <c r="BU93" s="959"/>
      <c r="BV93" s="959"/>
      <c r="BW93" s="959"/>
      <c r="BX93" s="959"/>
      <c r="BY93" s="959"/>
      <c r="BZ93" s="959"/>
      <c r="CA93" s="959"/>
      <c r="CB93" s="959"/>
      <c r="CC93" s="959"/>
      <c r="CD93" s="959"/>
      <c r="CE93" s="959"/>
      <c r="CF93" s="959"/>
      <c r="CG93" s="968"/>
      <c r="CH93" s="969"/>
      <c r="CI93" s="970"/>
      <c r="CJ93" s="970"/>
      <c r="CK93" s="970"/>
      <c r="CL93" s="971"/>
      <c r="CM93" s="969"/>
      <c r="CN93" s="970"/>
      <c r="CO93" s="970"/>
      <c r="CP93" s="970"/>
      <c r="CQ93" s="971"/>
      <c r="CR93" s="969"/>
      <c r="CS93" s="970"/>
      <c r="CT93" s="970"/>
      <c r="CU93" s="970"/>
      <c r="CV93" s="971"/>
      <c r="CW93" s="969"/>
      <c r="CX93" s="970"/>
      <c r="CY93" s="970"/>
      <c r="CZ93" s="970"/>
      <c r="DA93" s="971"/>
      <c r="DB93" s="969"/>
      <c r="DC93" s="970"/>
      <c r="DD93" s="970"/>
      <c r="DE93" s="970"/>
      <c r="DF93" s="971"/>
      <c r="DG93" s="969"/>
      <c r="DH93" s="970"/>
      <c r="DI93" s="970"/>
      <c r="DJ93" s="970"/>
      <c r="DK93" s="971"/>
      <c r="DL93" s="969"/>
      <c r="DM93" s="970"/>
      <c r="DN93" s="970"/>
      <c r="DO93" s="970"/>
      <c r="DP93" s="971"/>
      <c r="DQ93" s="969"/>
      <c r="DR93" s="970"/>
      <c r="DS93" s="970"/>
      <c r="DT93" s="970"/>
      <c r="DU93" s="971"/>
      <c r="DV93" s="958"/>
      <c r="DW93" s="959"/>
      <c r="DX93" s="959"/>
      <c r="DY93" s="959"/>
      <c r="DZ93" s="960"/>
      <c r="EA93" s="212"/>
    </row>
    <row r="94" spans="1:131" ht="26.25" hidden="1" customHeight="1" x14ac:dyDescent="0.2">
      <c r="A94" s="228"/>
      <c r="B94" s="229"/>
      <c r="C94" s="229"/>
      <c r="D94" s="229"/>
      <c r="E94" s="229"/>
      <c r="F94" s="229"/>
      <c r="G94" s="229"/>
      <c r="H94" s="229"/>
      <c r="I94" s="229"/>
      <c r="J94" s="229"/>
      <c r="K94" s="229"/>
      <c r="L94" s="229"/>
      <c r="M94" s="229"/>
      <c r="N94" s="229"/>
      <c r="O94" s="229"/>
      <c r="P94" s="229"/>
      <c r="Q94" s="230"/>
      <c r="R94" s="230"/>
      <c r="S94" s="230"/>
      <c r="T94" s="230"/>
      <c r="U94" s="230"/>
      <c r="V94" s="230"/>
      <c r="W94" s="230"/>
      <c r="X94" s="230"/>
      <c r="Y94" s="230"/>
      <c r="Z94" s="230"/>
      <c r="AA94" s="230"/>
      <c r="AB94" s="230"/>
      <c r="AC94" s="230"/>
      <c r="AD94" s="230"/>
      <c r="AE94" s="230"/>
      <c r="AF94" s="230"/>
      <c r="AG94" s="230"/>
      <c r="AH94" s="230"/>
      <c r="AI94" s="230"/>
      <c r="AJ94" s="230"/>
      <c r="AK94" s="230"/>
      <c r="AL94" s="230"/>
      <c r="AM94" s="230"/>
      <c r="AN94" s="230"/>
      <c r="AO94" s="230"/>
      <c r="AP94" s="230"/>
      <c r="AQ94" s="230"/>
      <c r="AR94" s="230"/>
      <c r="AS94" s="230"/>
      <c r="AT94" s="230"/>
      <c r="AU94" s="230"/>
      <c r="AV94" s="230"/>
      <c r="AW94" s="230"/>
      <c r="AX94" s="230"/>
      <c r="AY94" s="230"/>
      <c r="AZ94" s="231"/>
      <c r="BA94" s="231"/>
      <c r="BB94" s="231"/>
      <c r="BC94" s="231"/>
      <c r="BD94" s="231"/>
      <c r="BE94" s="224"/>
      <c r="BF94" s="224"/>
      <c r="BG94" s="224"/>
      <c r="BH94" s="224"/>
      <c r="BI94" s="224"/>
      <c r="BJ94" s="224"/>
      <c r="BK94" s="224"/>
      <c r="BL94" s="224"/>
      <c r="BM94" s="224"/>
      <c r="BN94" s="224"/>
      <c r="BO94" s="224"/>
      <c r="BP94" s="224"/>
      <c r="BQ94" s="221">
        <v>88</v>
      </c>
      <c r="BR94" s="226"/>
      <c r="BS94" s="958"/>
      <c r="BT94" s="959"/>
      <c r="BU94" s="959"/>
      <c r="BV94" s="959"/>
      <c r="BW94" s="959"/>
      <c r="BX94" s="959"/>
      <c r="BY94" s="959"/>
      <c r="BZ94" s="959"/>
      <c r="CA94" s="959"/>
      <c r="CB94" s="959"/>
      <c r="CC94" s="959"/>
      <c r="CD94" s="959"/>
      <c r="CE94" s="959"/>
      <c r="CF94" s="959"/>
      <c r="CG94" s="968"/>
      <c r="CH94" s="969"/>
      <c r="CI94" s="970"/>
      <c r="CJ94" s="970"/>
      <c r="CK94" s="970"/>
      <c r="CL94" s="971"/>
      <c r="CM94" s="969"/>
      <c r="CN94" s="970"/>
      <c r="CO94" s="970"/>
      <c r="CP94" s="970"/>
      <c r="CQ94" s="971"/>
      <c r="CR94" s="969"/>
      <c r="CS94" s="970"/>
      <c r="CT94" s="970"/>
      <c r="CU94" s="970"/>
      <c r="CV94" s="971"/>
      <c r="CW94" s="969"/>
      <c r="CX94" s="970"/>
      <c r="CY94" s="970"/>
      <c r="CZ94" s="970"/>
      <c r="DA94" s="971"/>
      <c r="DB94" s="969"/>
      <c r="DC94" s="970"/>
      <c r="DD94" s="970"/>
      <c r="DE94" s="970"/>
      <c r="DF94" s="971"/>
      <c r="DG94" s="969"/>
      <c r="DH94" s="970"/>
      <c r="DI94" s="970"/>
      <c r="DJ94" s="970"/>
      <c r="DK94" s="971"/>
      <c r="DL94" s="969"/>
      <c r="DM94" s="970"/>
      <c r="DN94" s="970"/>
      <c r="DO94" s="970"/>
      <c r="DP94" s="971"/>
      <c r="DQ94" s="969"/>
      <c r="DR94" s="970"/>
      <c r="DS94" s="970"/>
      <c r="DT94" s="970"/>
      <c r="DU94" s="971"/>
      <c r="DV94" s="958"/>
      <c r="DW94" s="959"/>
      <c r="DX94" s="959"/>
      <c r="DY94" s="959"/>
      <c r="DZ94" s="960"/>
      <c r="EA94" s="212"/>
    </row>
    <row r="95" spans="1:131" ht="26.25" hidden="1" customHeight="1" x14ac:dyDescent="0.2">
      <c r="A95" s="228"/>
      <c r="B95" s="229"/>
      <c r="C95" s="229"/>
      <c r="D95" s="229"/>
      <c r="E95" s="229"/>
      <c r="F95" s="229"/>
      <c r="G95" s="229"/>
      <c r="H95" s="229"/>
      <c r="I95" s="229"/>
      <c r="J95" s="229"/>
      <c r="K95" s="229"/>
      <c r="L95" s="229"/>
      <c r="M95" s="229"/>
      <c r="N95" s="229"/>
      <c r="O95" s="229"/>
      <c r="P95" s="229"/>
      <c r="Q95" s="230"/>
      <c r="R95" s="230"/>
      <c r="S95" s="230"/>
      <c r="T95" s="230"/>
      <c r="U95" s="230"/>
      <c r="V95" s="230"/>
      <c r="W95" s="230"/>
      <c r="X95" s="230"/>
      <c r="Y95" s="230"/>
      <c r="Z95" s="230"/>
      <c r="AA95" s="230"/>
      <c r="AB95" s="230"/>
      <c r="AC95" s="230"/>
      <c r="AD95" s="230"/>
      <c r="AE95" s="230"/>
      <c r="AF95" s="230"/>
      <c r="AG95" s="230"/>
      <c r="AH95" s="230"/>
      <c r="AI95" s="230"/>
      <c r="AJ95" s="230"/>
      <c r="AK95" s="230"/>
      <c r="AL95" s="230"/>
      <c r="AM95" s="230"/>
      <c r="AN95" s="230"/>
      <c r="AO95" s="230"/>
      <c r="AP95" s="230"/>
      <c r="AQ95" s="230"/>
      <c r="AR95" s="230"/>
      <c r="AS95" s="230"/>
      <c r="AT95" s="230"/>
      <c r="AU95" s="230"/>
      <c r="AV95" s="230"/>
      <c r="AW95" s="230"/>
      <c r="AX95" s="230"/>
      <c r="AY95" s="230"/>
      <c r="AZ95" s="231"/>
      <c r="BA95" s="231"/>
      <c r="BB95" s="231"/>
      <c r="BC95" s="231"/>
      <c r="BD95" s="231"/>
      <c r="BE95" s="224"/>
      <c r="BF95" s="224"/>
      <c r="BG95" s="224"/>
      <c r="BH95" s="224"/>
      <c r="BI95" s="224"/>
      <c r="BJ95" s="224"/>
      <c r="BK95" s="224"/>
      <c r="BL95" s="224"/>
      <c r="BM95" s="224"/>
      <c r="BN95" s="224"/>
      <c r="BO95" s="224"/>
      <c r="BP95" s="224"/>
      <c r="BQ95" s="221">
        <v>89</v>
      </c>
      <c r="BR95" s="226"/>
      <c r="BS95" s="958"/>
      <c r="BT95" s="959"/>
      <c r="BU95" s="959"/>
      <c r="BV95" s="959"/>
      <c r="BW95" s="959"/>
      <c r="BX95" s="959"/>
      <c r="BY95" s="959"/>
      <c r="BZ95" s="959"/>
      <c r="CA95" s="959"/>
      <c r="CB95" s="959"/>
      <c r="CC95" s="959"/>
      <c r="CD95" s="959"/>
      <c r="CE95" s="959"/>
      <c r="CF95" s="959"/>
      <c r="CG95" s="968"/>
      <c r="CH95" s="969"/>
      <c r="CI95" s="970"/>
      <c r="CJ95" s="970"/>
      <c r="CK95" s="970"/>
      <c r="CL95" s="971"/>
      <c r="CM95" s="969"/>
      <c r="CN95" s="970"/>
      <c r="CO95" s="970"/>
      <c r="CP95" s="970"/>
      <c r="CQ95" s="971"/>
      <c r="CR95" s="969"/>
      <c r="CS95" s="970"/>
      <c r="CT95" s="970"/>
      <c r="CU95" s="970"/>
      <c r="CV95" s="971"/>
      <c r="CW95" s="969"/>
      <c r="CX95" s="970"/>
      <c r="CY95" s="970"/>
      <c r="CZ95" s="970"/>
      <c r="DA95" s="971"/>
      <c r="DB95" s="969"/>
      <c r="DC95" s="970"/>
      <c r="DD95" s="970"/>
      <c r="DE95" s="970"/>
      <c r="DF95" s="971"/>
      <c r="DG95" s="969"/>
      <c r="DH95" s="970"/>
      <c r="DI95" s="970"/>
      <c r="DJ95" s="970"/>
      <c r="DK95" s="971"/>
      <c r="DL95" s="969"/>
      <c r="DM95" s="970"/>
      <c r="DN95" s="970"/>
      <c r="DO95" s="970"/>
      <c r="DP95" s="971"/>
      <c r="DQ95" s="969"/>
      <c r="DR95" s="970"/>
      <c r="DS95" s="970"/>
      <c r="DT95" s="970"/>
      <c r="DU95" s="971"/>
      <c r="DV95" s="958"/>
      <c r="DW95" s="959"/>
      <c r="DX95" s="959"/>
      <c r="DY95" s="959"/>
      <c r="DZ95" s="960"/>
      <c r="EA95" s="212"/>
    </row>
    <row r="96" spans="1:131" ht="26.25" hidden="1" customHeight="1" x14ac:dyDescent="0.2">
      <c r="A96" s="228"/>
      <c r="B96" s="229"/>
      <c r="C96" s="229"/>
      <c r="D96" s="229"/>
      <c r="E96" s="229"/>
      <c r="F96" s="229"/>
      <c r="G96" s="229"/>
      <c r="H96" s="229"/>
      <c r="I96" s="229"/>
      <c r="J96" s="229"/>
      <c r="K96" s="229"/>
      <c r="L96" s="229"/>
      <c r="M96" s="229"/>
      <c r="N96" s="229"/>
      <c r="O96" s="229"/>
      <c r="P96" s="229"/>
      <c r="Q96" s="230"/>
      <c r="R96" s="230"/>
      <c r="S96" s="230"/>
      <c r="T96" s="230"/>
      <c r="U96" s="230"/>
      <c r="V96" s="230"/>
      <c r="W96" s="230"/>
      <c r="X96" s="230"/>
      <c r="Y96" s="230"/>
      <c r="Z96" s="230"/>
      <c r="AA96" s="230"/>
      <c r="AB96" s="230"/>
      <c r="AC96" s="230"/>
      <c r="AD96" s="230"/>
      <c r="AE96" s="230"/>
      <c r="AF96" s="230"/>
      <c r="AG96" s="230"/>
      <c r="AH96" s="230"/>
      <c r="AI96" s="230"/>
      <c r="AJ96" s="230"/>
      <c r="AK96" s="230"/>
      <c r="AL96" s="230"/>
      <c r="AM96" s="230"/>
      <c r="AN96" s="230"/>
      <c r="AO96" s="230"/>
      <c r="AP96" s="230"/>
      <c r="AQ96" s="230"/>
      <c r="AR96" s="230"/>
      <c r="AS96" s="230"/>
      <c r="AT96" s="230"/>
      <c r="AU96" s="230"/>
      <c r="AV96" s="230"/>
      <c r="AW96" s="230"/>
      <c r="AX96" s="230"/>
      <c r="AY96" s="230"/>
      <c r="AZ96" s="231"/>
      <c r="BA96" s="231"/>
      <c r="BB96" s="231"/>
      <c r="BC96" s="231"/>
      <c r="BD96" s="231"/>
      <c r="BE96" s="224"/>
      <c r="BF96" s="224"/>
      <c r="BG96" s="224"/>
      <c r="BH96" s="224"/>
      <c r="BI96" s="224"/>
      <c r="BJ96" s="224"/>
      <c r="BK96" s="224"/>
      <c r="BL96" s="224"/>
      <c r="BM96" s="224"/>
      <c r="BN96" s="224"/>
      <c r="BO96" s="224"/>
      <c r="BP96" s="224"/>
      <c r="BQ96" s="221">
        <v>90</v>
      </c>
      <c r="BR96" s="226"/>
      <c r="BS96" s="958"/>
      <c r="BT96" s="959"/>
      <c r="BU96" s="959"/>
      <c r="BV96" s="959"/>
      <c r="BW96" s="959"/>
      <c r="BX96" s="959"/>
      <c r="BY96" s="959"/>
      <c r="BZ96" s="959"/>
      <c r="CA96" s="959"/>
      <c r="CB96" s="959"/>
      <c r="CC96" s="959"/>
      <c r="CD96" s="959"/>
      <c r="CE96" s="959"/>
      <c r="CF96" s="959"/>
      <c r="CG96" s="968"/>
      <c r="CH96" s="969"/>
      <c r="CI96" s="970"/>
      <c r="CJ96" s="970"/>
      <c r="CK96" s="970"/>
      <c r="CL96" s="971"/>
      <c r="CM96" s="969"/>
      <c r="CN96" s="970"/>
      <c r="CO96" s="970"/>
      <c r="CP96" s="970"/>
      <c r="CQ96" s="971"/>
      <c r="CR96" s="969"/>
      <c r="CS96" s="970"/>
      <c r="CT96" s="970"/>
      <c r="CU96" s="970"/>
      <c r="CV96" s="971"/>
      <c r="CW96" s="969"/>
      <c r="CX96" s="970"/>
      <c r="CY96" s="970"/>
      <c r="CZ96" s="970"/>
      <c r="DA96" s="971"/>
      <c r="DB96" s="969"/>
      <c r="DC96" s="970"/>
      <c r="DD96" s="970"/>
      <c r="DE96" s="970"/>
      <c r="DF96" s="971"/>
      <c r="DG96" s="969"/>
      <c r="DH96" s="970"/>
      <c r="DI96" s="970"/>
      <c r="DJ96" s="970"/>
      <c r="DK96" s="971"/>
      <c r="DL96" s="969"/>
      <c r="DM96" s="970"/>
      <c r="DN96" s="970"/>
      <c r="DO96" s="970"/>
      <c r="DP96" s="971"/>
      <c r="DQ96" s="969"/>
      <c r="DR96" s="970"/>
      <c r="DS96" s="970"/>
      <c r="DT96" s="970"/>
      <c r="DU96" s="971"/>
      <c r="DV96" s="958"/>
      <c r="DW96" s="959"/>
      <c r="DX96" s="959"/>
      <c r="DY96" s="959"/>
      <c r="DZ96" s="960"/>
      <c r="EA96" s="212"/>
    </row>
    <row r="97" spans="1:131" ht="26.25" hidden="1" customHeight="1" x14ac:dyDescent="0.2">
      <c r="A97" s="228"/>
      <c r="B97" s="229"/>
      <c r="C97" s="229"/>
      <c r="D97" s="229"/>
      <c r="E97" s="229"/>
      <c r="F97" s="229"/>
      <c r="G97" s="229"/>
      <c r="H97" s="229"/>
      <c r="I97" s="229"/>
      <c r="J97" s="229"/>
      <c r="K97" s="229"/>
      <c r="L97" s="229"/>
      <c r="M97" s="229"/>
      <c r="N97" s="229"/>
      <c r="O97" s="229"/>
      <c r="P97" s="229"/>
      <c r="Q97" s="230"/>
      <c r="R97" s="230"/>
      <c r="S97" s="230"/>
      <c r="T97" s="230"/>
      <c r="U97" s="230"/>
      <c r="V97" s="230"/>
      <c r="W97" s="230"/>
      <c r="X97" s="230"/>
      <c r="Y97" s="230"/>
      <c r="Z97" s="230"/>
      <c r="AA97" s="230"/>
      <c r="AB97" s="230"/>
      <c r="AC97" s="230"/>
      <c r="AD97" s="230"/>
      <c r="AE97" s="230"/>
      <c r="AF97" s="230"/>
      <c r="AG97" s="230"/>
      <c r="AH97" s="230"/>
      <c r="AI97" s="230"/>
      <c r="AJ97" s="230"/>
      <c r="AK97" s="230"/>
      <c r="AL97" s="230"/>
      <c r="AM97" s="230"/>
      <c r="AN97" s="230"/>
      <c r="AO97" s="230"/>
      <c r="AP97" s="230"/>
      <c r="AQ97" s="230"/>
      <c r="AR97" s="230"/>
      <c r="AS97" s="230"/>
      <c r="AT97" s="230"/>
      <c r="AU97" s="230"/>
      <c r="AV97" s="230"/>
      <c r="AW97" s="230"/>
      <c r="AX97" s="230"/>
      <c r="AY97" s="230"/>
      <c r="AZ97" s="231"/>
      <c r="BA97" s="231"/>
      <c r="BB97" s="231"/>
      <c r="BC97" s="231"/>
      <c r="BD97" s="231"/>
      <c r="BE97" s="224"/>
      <c r="BF97" s="224"/>
      <c r="BG97" s="224"/>
      <c r="BH97" s="224"/>
      <c r="BI97" s="224"/>
      <c r="BJ97" s="224"/>
      <c r="BK97" s="224"/>
      <c r="BL97" s="224"/>
      <c r="BM97" s="224"/>
      <c r="BN97" s="224"/>
      <c r="BO97" s="224"/>
      <c r="BP97" s="224"/>
      <c r="BQ97" s="221">
        <v>91</v>
      </c>
      <c r="BR97" s="226"/>
      <c r="BS97" s="958"/>
      <c r="BT97" s="959"/>
      <c r="BU97" s="959"/>
      <c r="BV97" s="959"/>
      <c r="BW97" s="959"/>
      <c r="BX97" s="959"/>
      <c r="BY97" s="959"/>
      <c r="BZ97" s="959"/>
      <c r="CA97" s="959"/>
      <c r="CB97" s="959"/>
      <c r="CC97" s="959"/>
      <c r="CD97" s="959"/>
      <c r="CE97" s="959"/>
      <c r="CF97" s="959"/>
      <c r="CG97" s="968"/>
      <c r="CH97" s="969"/>
      <c r="CI97" s="970"/>
      <c r="CJ97" s="970"/>
      <c r="CK97" s="970"/>
      <c r="CL97" s="971"/>
      <c r="CM97" s="969"/>
      <c r="CN97" s="970"/>
      <c r="CO97" s="970"/>
      <c r="CP97" s="970"/>
      <c r="CQ97" s="971"/>
      <c r="CR97" s="969"/>
      <c r="CS97" s="970"/>
      <c r="CT97" s="970"/>
      <c r="CU97" s="970"/>
      <c r="CV97" s="971"/>
      <c r="CW97" s="969"/>
      <c r="CX97" s="970"/>
      <c r="CY97" s="970"/>
      <c r="CZ97" s="970"/>
      <c r="DA97" s="971"/>
      <c r="DB97" s="969"/>
      <c r="DC97" s="970"/>
      <c r="DD97" s="970"/>
      <c r="DE97" s="970"/>
      <c r="DF97" s="971"/>
      <c r="DG97" s="969"/>
      <c r="DH97" s="970"/>
      <c r="DI97" s="970"/>
      <c r="DJ97" s="970"/>
      <c r="DK97" s="971"/>
      <c r="DL97" s="969"/>
      <c r="DM97" s="970"/>
      <c r="DN97" s="970"/>
      <c r="DO97" s="970"/>
      <c r="DP97" s="971"/>
      <c r="DQ97" s="969"/>
      <c r="DR97" s="970"/>
      <c r="DS97" s="970"/>
      <c r="DT97" s="970"/>
      <c r="DU97" s="971"/>
      <c r="DV97" s="958"/>
      <c r="DW97" s="959"/>
      <c r="DX97" s="959"/>
      <c r="DY97" s="959"/>
      <c r="DZ97" s="960"/>
      <c r="EA97" s="212"/>
    </row>
    <row r="98" spans="1:131" ht="26.25" hidden="1" customHeight="1" x14ac:dyDescent="0.2">
      <c r="A98" s="228"/>
      <c r="B98" s="229"/>
      <c r="C98" s="229"/>
      <c r="D98" s="229"/>
      <c r="E98" s="229"/>
      <c r="F98" s="229"/>
      <c r="G98" s="229"/>
      <c r="H98" s="229"/>
      <c r="I98" s="229"/>
      <c r="J98" s="229"/>
      <c r="K98" s="229"/>
      <c r="L98" s="229"/>
      <c r="M98" s="229"/>
      <c r="N98" s="229"/>
      <c r="O98" s="229"/>
      <c r="P98" s="229"/>
      <c r="Q98" s="230"/>
      <c r="R98" s="230"/>
      <c r="S98" s="230"/>
      <c r="T98" s="230"/>
      <c r="U98" s="230"/>
      <c r="V98" s="230"/>
      <c r="W98" s="230"/>
      <c r="X98" s="230"/>
      <c r="Y98" s="230"/>
      <c r="Z98" s="230"/>
      <c r="AA98" s="230"/>
      <c r="AB98" s="230"/>
      <c r="AC98" s="230"/>
      <c r="AD98" s="230"/>
      <c r="AE98" s="230"/>
      <c r="AF98" s="230"/>
      <c r="AG98" s="230"/>
      <c r="AH98" s="230"/>
      <c r="AI98" s="230"/>
      <c r="AJ98" s="230"/>
      <c r="AK98" s="230"/>
      <c r="AL98" s="230"/>
      <c r="AM98" s="230"/>
      <c r="AN98" s="230"/>
      <c r="AO98" s="230"/>
      <c r="AP98" s="230"/>
      <c r="AQ98" s="230"/>
      <c r="AR98" s="230"/>
      <c r="AS98" s="230"/>
      <c r="AT98" s="230"/>
      <c r="AU98" s="230"/>
      <c r="AV98" s="230"/>
      <c r="AW98" s="230"/>
      <c r="AX98" s="230"/>
      <c r="AY98" s="230"/>
      <c r="AZ98" s="231"/>
      <c r="BA98" s="231"/>
      <c r="BB98" s="231"/>
      <c r="BC98" s="231"/>
      <c r="BD98" s="231"/>
      <c r="BE98" s="224"/>
      <c r="BF98" s="224"/>
      <c r="BG98" s="224"/>
      <c r="BH98" s="224"/>
      <c r="BI98" s="224"/>
      <c r="BJ98" s="224"/>
      <c r="BK98" s="224"/>
      <c r="BL98" s="224"/>
      <c r="BM98" s="224"/>
      <c r="BN98" s="224"/>
      <c r="BO98" s="224"/>
      <c r="BP98" s="224"/>
      <c r="BQ98" s="221">
        <v>92</v>
      </c>
      <c r="BR98" s="226"/>
      <c r="BS98" s="958"/>
      <c r="BT98" s="959"/>
      <c r="BU98" s="959"/>
      <c r="BV98" s="959"/>
      <c r="BW98" s="959"/>
      <c r="BX98" s="959"/>
      <c r="BY98" s="959"/>
      <c r="BZ98" s="959"/>
      <c r="CA98" s="959"/>
      <c r="CB98" s="959"/>
      <c r="CC98" s="959"/>
      <c r="CD98" s="959"/>
      <c r="CE98" s="959"/>
      <c r="CF98" s="959"/>
      <c r="CG98" s="968"/>
      <c r="CH98" s="969"/>
      <c r="CI98" s="970"/>
      <c r="CJ98" s="970"/>
      <c r="CK98" s="970"/>
      <c r="CL98" s="971"/>
      <c r="CM98" s="969"/>
      <c r="CN98" s="970"/>
      <c r="CO98" s="970"/>
      <c r="CP98" s="970"/>
      <c r="CQ98" s="971"/>
      <c r="CR98" s="969"/>
      <c r="CS98" s="970"/>
      <c r="CT98" s="970"/>
      <c r="CU98" s="970"/>
      <c r="CV98" s="971"/>
      <c r="CW98" s="969"/>
      <c r="CX98" s="970"/>
      <c r="CY98" s="970"/>
      <c r="CZ98" s="970"/>
      <c r="DA98" s="971"/>
      <c r="DB98" s="969"/>
      <c r="DC98" s="970"/>
      <c r="DD98" s="970"/>
      <c r="DE98" s="970"/>
      <c r="DF98" s="971"/>
      <c r="DG98" s="969"/>
      <c r="DH98" s="970"/>
      <c r="DI98" s="970"/>
      <c r="DJ98" s="970"/>
      <c r="DK98" s="971"/>
      <c r="DL98" s="969"/>
      <c r="DM98" s="970"/>
      <c r="DN98" s="970"/>
      <c r="DO98" s="970"/>
      <c r="DP98" s="971"/>
      <c r="DQ98" s="969"/>
      <c r="DR98" s="970"/>
      <c r="DS98" s="970"/>
      <c r="DT98" s="970"/>
      <c r="DU98" s="971"/>
      <c r="DV98" s="958"/>
      <c r="DW98" s="959"/>
      <c r="DX98" s="959"/>
      <c r="DY98" s="959"/>
      <c r="DZ98" s="960"/>
      <c r="EA98" s="212"/>
    </row>
    <row r="99" spans="1:131" ht="26.25" hidden="1" customHeight="1" x14ac:dyDescent="0.2">
      <c r="A99" s="228"/>
      <c r="B99" s="229"/>
      <c r="C99" s="229"/>
      <c r="D99" s="229"/>
      <c r="E99" s="229"/>
      <c r="F99" s="229"/>
      <c r="G99" s="229"/>
      <c r="H99" s="229"/>
      <c r="I99" s="229"/>
      <c r="J99" s="229"/>
      <c r="K99" s="229"/>
      <c r="L99" s="229"/>
      <c r="M99" s="229"/>
      <c r="N99" s="229"/>
      <c r="O99" s="229"/>
      <c r="P99" s="229"/>
      <c r="Q99" s="230"/>
      <c r="R99" s="230"/>
      <c r="S99" s="230"/>
      <c r="T99" s="230"/>
      <c r="U99" s="230"/>
      <c r="V99" s="230"/>
      <c r="W99" s="230"/>
      <c r="X99" s="230"/>
      <c r="Y99" s="230"/>
      <c r="Z99" s="230"/>
      <c r="AA99" s="230"/>
      <c r="AB99" s="230"/>
      <c r="AC99" s="230"/>
      <c r="AD99" s="230"/>
      <c r="AE99" s="230"/>
      <c r="AF99" s="230"/>
      <c r="AG99" s="230"/>
      <c r="AH99" s="230"/>
      <c r="AI99" s="230"/>
      <c r="AJ99" s="230"/>
      <c r="AK99" s="230"/>
      <c r="AL99" s="230"/>
      <c r="AM99" s="230"/>
      <c r="AN99" s="230"/>
      <c r="AO99" s="230"/>
      <c r="AP99" s="230"/>
      <c r="AQ99" s="230"/>
      <c r="AR99" s="230"/>
      <c r="AS99" s="230"/>
      <c r="AT99" s="230"/>
      <c r="AU99" s="230"/>
      <c r="AV99" s="230"/>
      <c r="AW99" s="230"/>
      <c r="AX99" s="230"/>
      <c r="AY99" s="230"/>
      <c r="AZ99" s="231"/>
      <c r="BA99" s="231"/>
      <c r="BB99" s="231"/>
      <c r="BC99" s="231"/>
      <c r="BD99" s="231"/>
      <c r="BE99" s="224"/>
      <c r="BF99" s="224"/>
      <c r="BG99" s="224"/>
      <c r="BH99" s="224"/>
      <c r="BI99" s="224"/>
      <c r="BJ99" s="224"/>
      <c r="BK99" s="224"/>
      <c r="BL99" s="224"/>
      <c r="BM99" s="224"/>
      <c r="BN99" s="224"/>
      <c r="BO99" s="224"/>
      <c r="BP99" s="224"/>
      <c r="BQ99" s="221">
        <v>93</v>
      </c>
      <c r="BR99" s="226"/>
      <c r="BS99" s="958"/>
      <c r="BT99" s="959"/>
      <c r="BU99" s="959"/>
      <c r="BV99" s="959"/>
      <c r="BW99" s="959"/>
      <c r="BX99" s="959"/>
      <c r="BY99" s="959"/>
      <c r="BZ99" s="959"/>
      <c r="CA99" s="959"/>
      <c r="CB99" s="959"/>
      <c r="CC99" s="959"/>
      <c r="CD99" s="959"/>
      <c r="CE99" s="959"/>
      <c r="CF99" s="959"/>
      <c r="CG99" s="968"/>
      <c r="CH99" s="969"/>
      <c r="CI99" s="970"/>
      <c r="CJ99" s="970"/>
      <c r="CK99" s="970"/>
      <c r="CL99" s="971"/>
      <c r="CM99" s="969"/>
      <c r="CN99" s="970"/>
      <c r="CO99" s="970"/>
      <c r="CP99" s="970"/>
      <c r="CQ99" s="971"/>
      <c r="CR99" s="969"/>
      <c r="CS99" s="970"/>
      <c r="CT99" s="970"/>
      <c r="CU99" s="970"/>
      <c r="CV99" s="971"/>
      <c r="CW99" s="969"/>
      <c r="CX99" s="970"/>
      <c r="CY99" s="970"/>
      <c r="CZ99" s="970"/>
      <c r="DA99" s="971"/>
      <c r="DB99" s="969"/>
      <c r="DC99" s="970"/>
      <c r="DD99" s="970"/>
      <c r="DE99" s="970"/>
      <c r="DF99" s="971"/>
      <c r="DG99" s="969"/>
      <c r="DH99" s="970"/>
      <c r="DI99" s="970"/>
      <c r="DJ99" s="970"/>
      <c r="DK99" s="971"/>
      <c r="DL99" s="969"/>
      <c r="DM99" s="970"/>
      <c r="DN99" s="970"/>
      <c r="DO99" s="970"/>
      <c r="DP99" s="971"/>
      <c r="DQ99" s="969"/>
      <c r="DR99" s="970"/>
      <c r="DS99" s="970"/>
      <c r="DT99" s="970"/>
      <c r="DU99" s="971"/>
      <c r="DV99" s="958"/>
      <c r="DW99" s="959"/>
      <c r="DX99" s="959"/>
      <c r="DY99" s="959"/>
      <c r="DZ99" s="960"/>
      <c r="EA99" s="212"/>
    </row>
    <row r="100" spans="1:131" ht="26.25" hidden="1" customHeight="1" x14ac:dyDescent="0.2">
      <c r="A100" s="228"/>
      <c r="B100" s="229"/>
      <c r="C100" s="229"/>
      <c r="D100" s="229"/>
      <c r="E100" s="229"/>
      <c r="F100" s="229"/>
      <c r="G100" s="229"/>
      <c r="H100" s="229"/>
      <c r="I100" s="229"/>
      <c r="J100" s="229"/>
      <c r="K100" s="229"/>
      <c r="L100" s="229"/>
      <c r="M100" s="229"/>
      <c r="N100" s="229"/>
      <c r="O100" s="229"/>
      <c r="P100" s="229"/>
      <c r="Q100" s="230"/>
      <c r="R100" s="230"/>
      <c r="S100" s="230"/>
      <c r="T100" s="230"/>
      <c r="U100" s="230"/>
      <c r="V100" s="230"/>
      <c r="W100" s="230"/>
      <c r="X100" s="230"/>
      <c r="Y100" s="230"/>
      <c r="Z100" s="230"/>
      <c r="AA100" s="230"/>
      <c r="AB100" s="230"/>
      <c r="AC100" s="230"/>
      <c r="AD100" s="230"/>
      <c r="AE100" s="230"/>
      <c r="AF100" s="230"/>
      <c r="AG100" s="230"/>
      <c r="AH100" s="230"/>
      <c r="AI100" s="230"/>
      <c r="AJ100" s="230"/>
      <c r="AK100" s="230"/>
      <c r="AL100" s="230"/>
      <c r="AM100" s="230"/>
      <c r="AN100" s="230"/>
      <c r="AO100" s="230"/>
      <c r="AP100" s="230"/>
      <c r="AQ100" s="230"/>
      <c r="AR100" s="230"/>
      <c r="AS100" s="230"/>
      <c r="AT100" s="230"/>
      <c r="AU100" s="230"/>
      <c r="AV100" s="230"/>
      <c r="AW100" s="230"/>
      <c r="AX100" s="230"/>
      <c r="AY100" s="230"/>
      <c r="AZ100" s="231"/>
      <c r="BA100" s="231"/>
      <c r="BB100" s="231"/>
      <c r="BC100" s="231"/>
      <c r="BD100" s="231"/>
      <c r="BE100" s="224"/>
      <c r="BF100" s="224"/>
      <c r="BG100" s="224"/>
      <c r="BH100" s="224"/>
      <c r="BI100" s="224"/>
      <c r="BJ100" s="224"/>
      <c r="BK100" s="224"/>
      <c r="BL100" s="224"/>
      <c r="BM100" s="224"/>
      <c r="BN100" s="224"/>
      <c r="BO100" s="224"/>
      <c r="BP100" s="224"/>
      <c r="BQ100" s="221">
        <v>94</v>
      </c>
      <c r="BR100" s="226"/>
      <c r="BS100" s="958"/>
      <c r="BT100" s="959"/>
      <c r="BU100" s="959"/>
      <c r="BV100" s="959"/>
      <c r="BW100" s="959"/>
      <c r="BX100" s="959"/>
      <c r="BY100" s="959"/>
      <c r="BZ100" s="959"/>
      <c r="CA100" s="959"/>
      <c r="CB100" s="959"/>
      <c r="CC100" s="959"/>
      <c r="CD100" s="959"/>
      <c r="CE100" s="959"/>
      <c r="CF100" s="959"/>
      <c r="CG100" s="968"/>
      <c r="CH100" s="969"/>
      <c r="CI100" s="970"/>
      <c r="CJ100" s="970"/>
      <c r="CK100" s="970"/>
      <c r="CL100" s="971"/>
      <c r="CM100" s="969"/>
      <c r="CN100" s="970"/>
      <c r="CO100" s="970"/>
      <c r="CP100" s="970"/>
      <c r="CQ100" s="971"/>
      <c r="CR100" s="969"/>
      <c r="CS100" s="970"/>
      <c r="CT100" s="970"/>
      <c r="CU100" s="970"/>
      <c r="CV100" s="971"/>
      <c r="CW100" s="969"/>
      <c r="CX100" s="970"/>
      <c r="CY100" s="970"/>
      <c r="CZ100" s="970"/>
      <c r="DA100" s="971"/>
      <c r="DB100" s="969"/>
      <c r="DC100" s="970"/>
      <c r="DD100" s="970"/>
      <c r="DE100" s="970"/>
      <c r="DF100" s="971"/>
      <c r="DG100" s="969"/>
      <c r="DH100" s="970"/>
      <c r="DI100" s="970"/>
      <c r="DJ100" s="970"/>
      <c r="DK100" s="971"/>
      <c r="DL100" s="969"/>
      <c r="DM100" s="970"/>
      <c r="DN100" s="970"/>
      <c r="DO100" s="970"/>
      <c r="DP100" s="971"/>
      <c r="DQ100" s="969"/>
      <c r="DR100" s="970"/>
      <c r="DS100" s="970"/>
      <c r="DT100" s="970"/>
      <c r="DU100" s="971"/>
      <c r="DV100" s="958"/>
      <c r="DW100" s="959"/>
      <c r="DX100" s="959"/>
      <c r="DY100" s="959"/>
      <c r="DZ100" s="960"/>
      <c r="EA100" s="212"/>
    </row>
    <row r="101" spans="1:131" ht="26.25" hidden="1" customHeight="1" x14ac:dyDescent="0.2">
      <c r="A101" s="228"/>
      <c r="B101" s="229"/>
      <c r="C101" s="229"/>
      <c r="D101" s="229"/>
      <c r="E101" s="229"/>
      <c r="F101" s="229"/>
      <c r="G101" s="229"/>
      <c r="H101" s="229"/>
      <c r="I101" s="229"/>
      <c r="J101" s="229"/>
      <c r="K101" s="229"/>
      <c r="L101" s="229"/>
      <c r="M101" s="229"/>
      <c r="N101" s="229"/>
      <c r="O101" s="229"/>
      <c r="P101" s="229"/>
      <c r="Q101" s="230"/>
      <c r="R101" s="230"/>
      <c r="S101" s="230"/>
      <c r="T101" s="230"/>
      <c r="U101" s="230"/>
      <c r="V101" s="230"/>
      <c r="W101" s="230"/>
      <c r="X101" s="230"/>
      <c r="Y101" s="230"/>
      <c r="Z101" s="230"/>
      <c r="AA101" s="230"/>
      <c r="AB101" s="230"/>
      <c r="AC101" s="230"/>
      <c r="AD101" s="230"/>
      <c r="AE101" s="230"/>
      <c r="AF101" s="230"/>
      <c r="AG101" s="230"/>
      <c r="AH101" s="230"/>
      <c r="AI101" s="230"/>
      <c r="AJ101" s="230"/>
      <c r="AK101" s="230"/>
      <c r="AL101" s="230"/>
      <c r="AM101" s="230"/>
      <c r="AN101" s="230"/>
      <c r="AO101" s="230"/>
      <c r="AP101" s="230"/>
      <c r="AQ101" s="230"/>
      <c r="AR101" s="230"/>
      <c r="AS101" s="230"/>
      <c r="AT101" s="230"/>
      <c r="AU101" s="230"/>
      <c r="AV101" s="230"/>
      <c r="AW101" s="230"/>
      <c r="AX101" s="230"/>
      <c r="AY101" s="230"/>
      <c r="AZ101" s="231"/>
      <c r="BA101" s="231"/>
      <c r="BB101" s="231"/>
      <c r="BC101" s="231"/>
      <c r="BD101" s="231"/>
      <c r="BE101" s="224"/>
      <c r="BF101" s="224"/>
      <c r="BG101" s="224"/>
      <c r="BH101" s="224"/>
      <c r="BI101" s="224"/>
      <c r="BJ101" s="224"/>
      <c r="BK101" s="224"/>
      <c r="BL101" s="224"/>
      <c r="BM101" s="224"/>
      <c r="BN101" s="224"/>
      <c r="BO101" s="224"/>
      <c r="BP101" s="224"/>
      <c r="BQ101" s="221">
        <v>95</v>
      </c>
      <c r="BR101" s="226"/>
      <c r="BS101" s="958"/>
      <c r="BT101" s="959"/>
      <c r="BU101" s="959"/>
      <c r="BV101" s="959"/>
      <c r="BW101" s="959"/>
      <c r="BX101" s="959"/>
      <c r="BY101" s="959"/>
      <c r="BZ101" s="959"/>
      <c r="CA101" s="959"/>
      <c r="CB101" s="959"/>
      <c r="CC101" s="959"/>
      <c r="CD101" s="959"/>
      <c r="CE101" s="959"/>
      <c r="CF101" s="959"/>
      <c r="CG101" s="968"/>
      <c r="CH101" s="969"/>
      <c r="CI101" s="970"/>
      <c r="CJ101" s="970"/>
      <c r="CK101" s="970"/>
      <c r="CL101" s="971"/>
      <c r="CM101" s="969"/>
      <c r="CN101" s="970"/>
      <c r="CO101" s="970"/>
      <c r="CP101" s="970"/>
      <c r="CQ101" s="971"/>
      <c r="CR101" s="969"/>
      <c r="CS101" s="970"/>
      <c r="CT101" s="970"/>
      <c r="CU101" s="970"/>
      <c r="CV101" s="971"/>
      <c r="CW101" s="969"/>
      <c r="CX101" s="970"/>
      <c r="CY101" s="970"/>
      <c r="CZ101" s="970"/>
      <c r="DA101" s="971"/>
      <c r="DB101" s="969"/>
      <c r="DC101" s="970"/>
      <c r="DD101" s="970"/>
      <c r="DE101" s="970"/>
      <c r="DF101" s="971"/>
      <c r="DG101" s="969"/>
      <c r="DH101" s="970"/>
      <c r="DI101" s="970"/>
      <c r="DJ101" s="970"/>
      <c r="DK101" s="971"/>
      <c r="DL101" s="969"/>
      <c r="DM101" s="970"/>
      <c r="DN101" s="970"/>
      <c r="DO101" s="970"/>
      <c r="DP101" s="971"/>
      <c r="DQ101" s="969"/>
      <c r="DR101" s="970"/>
      <c r="DS101" s="970"/>
      <c r="DT101" s="970"/>
      <c r="DU101" s="971"/>
      <c r="DV101" s="958"/>
      <c r="DW101" s="959"/>
      <c r="DX101" s="959"/>
      <c r="DY101" s="959"/>
      <c r="DZ101" s="960"/>
      <c r="EA101" s="212"/>
    </row>
    <row r="102" spans="1:131" ht="26.25" customHeight="1" thickBot="1" x14ac:dyDescent="0.25">
      <c r="A102" s="228"/>
      <c r="B102" s="229"/>
      <c r="C102" s="229"/>
      <c r="D102" s="229"/>
      <c r="E102" s="229"/>
      <c r="F102" s="229"/>
      <c r="G102" s="229"/>
      <c r="H102" s="229"/>
      <c r="I102" s="229"/>
      <c r="J102" s="229"/>
      <c r="K102" s="229"/>
      <c r="L102" s="229"/>
      <c r="M102" s="229"/>
      <c r="N102" s="229"/>
      <c r="O102" s="229"/>
      <c r="P102" s="229"/>
      <c r="Q102" s="230"/>
      <c r="R102" s="230"/>
      <c r="S102" s="230"/>
      <c r="T102" s="230"/>
      <c r="U102" s="230"/>
      <c r="V102" s="230"/>
      <c r="W102" s="230"/>
      <c r="X102" s="230"/>
      <c r="Y102" s="230"/>
      <c r="Z102" s="230"/>
      <c r="AA102" s="230"/>
      <c r="AB102" s="230"/>
      <c r="AC102" s="230"/>
      <c r="AD102" s="230"/>
      <c r="AE102" s="230"/>
      <c r="AF102" s="230"/>
      <c r="AG102" s="230"/>
      <c r="AH102" s="230"/>
      <c r="AI102" s="230"/>
      <c r="AJ102" s="230"/>
      <c r="AK102" s="230"/>
      <c r="AL102" s="230"/>
      <c r="AM102" s="230"/>
      <c r="AN102" s="230"/>
      <c r="AO102" s="230"/>
      <c r="AP102" s="230"/>
      <c r="AQ102" s="230"/>
      <c r="AR102" s="230"/>
      <c r="AS102" s="230"/>
      <c r="AT102" s="230"/>
      <c r="AU102" s="230"/>
      <c r="AV102" s="230"/>
      <c r="AW102" s="230"/>
      <c r="AX102" s="230"/>
      <c r="AY102" s="230"/>
      <c r="AZ102" s="231"/>
      <c r="BA102" s="231"/>
      <c r="BB102" s="231"/>
      <c r="BC102" s="231"/>
      <c r="BD102" s="231"/>
      <c r="BE102" s="224"/>
      <c r="BF102" s="224"/>
      <c r="BG102" s="224"/>
      <c r="BH102" s="224"/>
      <c r="BI102" s="224"/>
      <c r="BJ102" s="224"/>
      <c r="BK102" s="224"/>
      <c r="BL102" s="224"/>
      <c r="BM102" s="224"/>
      <c r="BN102" s="224"/>
      <c r="BO102" s="224"/>
      <c r="BP102" s="224"/>
      <c r="BQ102" s="223" t="s">
        <v>377</v>
      </c>
      <c r="BR102" s="950" t="s">
        <v>400</v>
      </c>
      <c r="BS102" s="951"/>
      <c r="BT102" s="951"/>
      <c r="BU102" s="951"/>
      <c r="BV102" s="951"/>
      <c r="BW102" s="951"/>
      <c r="BX102" s="951"/>
      <c r="BY102" s="951"/>
      <c r="BZ102" s="951"/>
      <c r="CA102" s="951"/>
      <c r="CB102" s="951"/>
      <c r="CC102" s="951"/>
      <c r="CD102" s="951"/>
      <c r="CE102" s="951"/>
      <c r="CF102" s="951"/>
      <c r="CG102" s="961"/>
      <c r="CH102" s="962"/>
      <c r="CI102" s="963"/>
      <c r="CJ102" s="963"/>
      <c r="CK102" s="963"/>
      <c r="CL102" s="964"/>
      <c r="CM102" s="962"/>
      <c r="CN102" s="963"/>
      <c r="CO102" s="963"/>
      <c r="CP102" s="963"/>
      <c r="CQ102" s="964"/>
      <c r="CR102" s="965"/>
      <c r="CS102" s="966"/>
      <c r="CT102" s="966"/>
      <c r="CU102" s="966"/>
      <c r="CV102" s="967"/>
      <c r="CW102" s="965"/>
      <c r="CX102" s="966"/>
      <c r="CY102" s="966"/>
      <c r="CZ102" s="966"/>
      <c r="DA102" s="967"/>
      <c r="DB102" s="965"/>
      <c r="DC102" s="966"/>
      <c r="DD102" s="966"/>
      <c r="DE102" s="966"/>
      <c r="DF102" s="967"/>
      <c r="DG102" s="965"/>
      <c r="DH102" s="966"/>
      <c r="DI102" s="966"/>
      <c r="DJ102" s="966"/>
      <c r="DK102" s="967"/>
      <c r="DL102" s="965"/>
      <c r="DM102" s="966"/>
      <c r="DN102" s="966"/>
      <c r="DO102" s="966"/>
      <c r="DP102" s="967"/>
      <c r="DQ102" s="965"/>
      <c r="DR102" s="966"/>
      <c r="DS102" s="966"/>
      <c r="DT102" s="966"/>
      <c r="DU102" s="967"/>
      <c r="DV102" s="950"/>
      <c r="DW102" s="951"/>
      <c r="DX102" s="951"/>
      <c r="DY102" s="951"/>
      <c r="DZ102" s="952"/>
      <c r="EA102" s="212"/>
    </row>
    <row r="103" spans="1:131" ht="26.25" customHeight="1" x14ac:dyDescent="0.2">
      <c r="A103" s="228"/>
      <c r="B103" s="229"/>
      <c r="C103" s="229"/>
      <c r="D103" s="229"/>
      <c r="E103" s="229"/>
      <c r="F103" s="229"/>
      <c r="G103" s="229"/>
      <c r="H103" s="229"/>
      <c r="I103" s="229"/>
      <c r="J103" s="229"/>
      <c r="K103" s="229"/>
      <c r="L103" s="229"/>
      <c r="M103" s="229"/>
      <c r="N103" s="229"/>
      <c r="O103" s="229"/>
      <c r="P103" s="229"/>
      <c r="Q103" s="230"/>
      <c r="R103" s="230"/>
      <c r="S103" s="230"/>
      <c r="T103" s="230"/>
      <c r="U103" s="230"/>
      <c r="V103" s="230"/>
      <c r="W103" s="230"/>
      <c r="X103" s="230"/>
      <c r="Y103" s="230"/>
      <c r="Z103" s="230"/>
      <c r="AA103" s="230"/>
      <c r="AB103" s="230"/>
      <c r="AC103" s="230"/>
      <c r="AD103" s="230"/>
      <c r="AE103" s="230"/>
      <c r="AF103" s="230"/>
      <c r="AG103" s="230"/>
      <c r="AH103" s="230"/>
      <c r="AI103" s="230"/>
      <c r="AJ103" s="230"/>
      <c r="AK103" s="230"/>
      <c r="AL103" s="230"/>
      <c r="AM103" s="230"/>
      <c r="AN103" s="230"/>
      <c r="AO103" s="230"/>
      <c r="AP103" s="230"/>
      <c r="AQ103" s="230"/>
      <c r="AR103" s="230"/>
      <c r="AS103" s="230"/>
      <c r="AT103" s="230"/>
      <c r="AU103" s="230"/>
      <c r="AV103" s="230"/>
      <c r="AW103" s="230"/>
      <c r="AX103" s="230"/>
      <c r="AY103" s="230"/>
      <c r="AZ103" s="231"/>
      <c r="BA103" s="231"/>
      <c r="BB103" s="231"/>
      <c r="BC103" s="231"/>
      <c r="BD103" s="231"/>
      <c r="BE103" s="224"/>
      <c r="BF103" s="224"/>
      <c r="BG103" s="224"/>
      <c r="BH103" s="224"/>
      <c r="BI103" s="224"/>
      <c r="BJ103" s="224"/>
      <c r="BK103" s="224"/>
      <c r="BL103" s="224"/>
      <c r="BM103" s="224"/>
      <c r="BN103" s="224"/>
      <c r="BO103" s="224"/>
      <c r="BP103" s="224"/>
      <c r="BQ103" s="953" t="s">
        <v>401</v>
      </c>
      <c r="BR103" s="953"/>
      <c r="BS103" s="953"/>
      <c r="BT103" s="953"/>
      <c r="BU103" s="953"/>
      <c r="BV103" s="953"/>
      <c r="BW103" s="953"/>
      <c r="BX103" s="953"/>
      <c r="BY103" s="953"/>
      <c r="BZ103" s="953"/>
      <c r="CA103" s="953"/>
      <c r="CB103" s="953"/>
      <c r="CC103" s="953"/>
      <c r="CD103" s="953"/>
      <c r="CE103" s="953"/>
      <c r="CF103" s="953"/>
      <c r="CG103" s="953"/>
      <c r="CH103" s="953"/>
      <c r="CI103" s="953"/>
      <c r="CJ103" s="953"/>
      <c r="CK103" s="953"/>
      <c r="CL103" s="953"/>
      <c r="CM103" s="953"/>
      <c r="CN103" s="953"/>
      <c r="CO103" s="953"/>
      <c r="CP103" s="953"/>
      <c r="CQ103" s="953"/>
      <c r="CR103" s="953"/>
      <c r="CS103" s="953"/>
      <c r="CT103" s="953"/>
      <c r="CU103" s="953"/>
      <c r="CV103" s="953"/>
      <c r="CW103" s="953"/>
      <c r="CX103" s="953"/>
      <c r="CY103" s="953"/>
      <c r="CZ103" s="953"/>
      <c r="DA103" s="953"/>
      <c r="DB103" s="953"/>
      <c r="DC103" s="953"/>
      <c r="DD103" s="953"/>
      <c r="DE103" s="953"/>
      <c r="DF103" s="953"/>
      <c r="DG103" s="953"/>
      <c r="DH103" s="953"/>
      <c r="DI103" s="953"/>
      <c r="DJ103" s="953"/>
      <c r="DK103" s="953"/>
      <c r="DL103" s="953"/>
      <c r="DM103" s="953"/>
      <c r="DN103" s="953"/>
      <c r="DO103" s="953"/>
      <c r="DP103" s="953"/>
      <c r="DQ103" s="953"/>
      <c r="DR103" s="953"/>
      <c r="DS103" s="953"/>
      <c r="DT103" s="953"/>
      <c r="DU103" s="953"/>
      <c r="DV103" s="953"/>
      <c r="DW103" s="953"/>
      <c r="DX103" s="953"/>
      <c r="DY103" s="953"/>
      <c r="DZ103" s="953"/>
      <c r="EA103" s="212"/>
    </row>
    <row r="104" spans="1:131" ht="26.25" customHeight="1" x14ac:dyDescent="0.2">
      <c r="A104" s="228"/>
      <c r="B104" s="229"/>
      <c r="C104" s="229"/>
      <c r="D104" s="229"/>
      <c r="E104" s="229"/>
      <c r="F104" s="229"/>
      <c r="G104" s="229"/>
      <c r="H104" s="229"/>
      <c r="I104" s="229"/>
      <c r="J104" s="229"/>
      <c r="K104" s="229"/>
      <c r="L104" s="229"/>
      <c r="M104" s="229"/>
      <c r="N104" s="229"/>
      <c r="O104" s="229"/>
      <c r="P104" s="229"/>
      <c r="Q104" s="230"/>
      <c r="R104" s="230"/>
      <c r="S104" s="230"/>
      <c r="T104" s="230"/>
      <c r="U104" s="230"/>
      <c r="V104" s="230"/>
      <c r="W104" s="230"/>
      <c r="X104" s="230"/>
      <c r="Y104" s="230"/>
      <c r="Z104" s="230"/>
      <c r="AA104" s="230"/>
      <c r="AB104" s="230"/>
      <c r="AC104" s="230"/>
      <c r="AD104" s="230"/>
      <c r="AE104" s="230"/>
      <c r="AF104" s="230"/>
      <c r="AG104" s="230"/>
      <c r="AH104" s="230"/>
      <c r="AI104" s="230"/>
      <c r="AJ104" s="230"/>
      <c r="AK104" s="230"/>
      <c r="AL104" s="230"/>
      <c r="AM104" s="230"/>
      <c r="AN104" s="230"/>
      <c r="AO104" s="230"/>
      <c r="AP104" s="230"/>
      <c r="AQ104" s="230"/>
      <c r="AR104" s="230"/>
      <c r="AS104" s="230"/>
      <c r="AT104" s="230"/>
      <c r="AU104" s="230"/>
      <c r="AV104" s="230"/>
      <c r="AW104" s="230"/>
      <c r="AX104" s="230"/>
      <c r="AY104" s="230"/>
      <c r="AZ104" s="231"/>
      <c r="BA104" s="231"/>
      <c r="BB104" s="231"/>
      <c r="BC104" s="231"/>
      <c r="BD104" s="231"/>
      <c r="BE104" s="224"/>
      <c r="BF104" s="224"/>
      <c r="BG104" s="224"/>
      <c r="BH104" s="224"/>
      <c r="BI104" s="224"/>
      <c r="BJ104" s="224"/>
      <c r="BK104" s="224"/>
      <c r="BL104" s="224"/>
      <c r="BM104" s="224"/>
      <c r="BN104" s="224"/>
      <c r="BO104" s="224"/>
      <c r="BP104" s="224"/>
      <c r="BQ104" s="954" t="s">
        <v>402</v>
      </c>
      <c r="BR104" s="954"/>
      <c r="BS104" s="954"/>
      <c r="BT104" s="954"/>
      <c r="BU104" s="954"/>
      <c r="BV104" s="954"/>
      <c r="BW104" s="954"/>
      <c r="BX104" s="954"/>
      <c r="BY104" s="954"/>
      <c r="BZ104" s="954"/>
      <c r="CA104" s="954"/>
      <c r="CB104" s="954"/>
      <c r="CC104" s="954"/>
      <c r="CD104" s="954"/>
      <c r="CE104" s="954"/>
      <c r="CF104" s="954"/>
      <c r="CG104" s="954"/>
      <c r="CH104" s="954"/>
      <c r="CI104" s="954"/>
      <c r="CJ104" s="954"/>
      <c r="CK104" s="954"/>
      <c r="CL104" s="954"/>
      <c r="CM104" s="954"/>
      <c r="CN104" s="954"/>
      <c r="CO104" s="954"/>
      <c r="CP104" s="954"/>
      <c r="CQ104" s="954"/>
      <c r="CR104" s="954"/>
      <c r="CS104" s="954"/>
      <c r="CT104" s="954"/>
      <c r="CU104" s="954"/>
      <c r="CV104" s="954"/>
      <c r="CW104" s="954"/>
      <c r="CX104" s="954"/>
      <c r="CY104" s="954"/>
      <c r="CZ104" s="954"/>
      <c r="DA104" s="954"/>
      <c r="DB104" s="954"/>
      <c r="DC104" s="954"/>
      <c r="DD104" s="954"/>
      <c r="DE104" s="954"/>
      <c r="DF104" s="954"/>
      <c r="DG104" s="954"/>
      <c r="DH104" s="954"/>
      <c r="DI104" s="954"/>
      <c r="DJ104" s="954"/>
      <c r="DK104" s="954"/>
      <c r="DL104" s="954"/>
      <c r="DM104" s="954"/>
      <c r="DN104" s="954"/>
      <c r="DO104" s="954"/>
      <c r="DP104" s="954"/>
      <c r="DQ104" s="954"/>
      <c r="DR104" s="954"/>
      <c r="DS104" s="954"/>
      <c r="DT104" s="954"/>
      <c r="DU104" s="954"/>
      <c r="DV104" s="954"/>
      <c r="DW104" s="954"/>
      <c r="DX104" s="954"/>
      <c r="DY104" s="954"/>
      <c r="DZ104" s="954"/>
      <c r="EA104" s="212"/>
    </row>
    <row r="105" spans="1:131" ht="11.25" customHeight="1" x14ac:dyDescent="0.2">
      <c r="A105" s="224"/>
      <c r="B105" s="224"/>
      <c r="C105" s="224"/>
      <c r="D105" s="224"/>
      <c r="E105" s="224"/>
      <c r="F105" s="224"/>
      <c r="G105" s="224"/>
      <c r="H105" s="224"/>
      <c r="I105" s="224"/>
      <c r="J105" s="224"/>
      <c r="K105" s="224"/>
      <c r="L105" s="224"/>
      <c r="M105" s="224"/>
      <c r="N105" s="224"/>
      <c r="O105" s="224"/>
      <c r="P105" s="224"/>
      <c r="Q105" s="224"/>
      <c r="R105" s="224"/>
      <c r="S105" s="224"/>
      <c r="T105" s="224"/>
      <c r="U105" s="224"/>
      <c r="V105" s="224"/>
      <c r="W105" s="224"/>
      <c r="X105" s="224"/>
      <c r="Y105" s="224"/>
      <c r="Z105" s="224"/>
      <c r="AA105" s="224"/>
      <c r="AB105" s="224"/>
      <c r="AC105" s="224"/>
      <c r="AD105" s="224"/>
      <c r="AE105" s="224"/>
      <c r="AF105" s="224"/>
      <c r="AG105" s="224"/>
      <c r="AH105" s="224"/>
      <c r="AI105" s="224"/>
      <c r="AJ105" s="224"/>
      <c r="AK105" s="224"/>
      <c r="AL105" s="224"/>
      <c r="AM105" s="224"/>
      <c r="AN105" s="224"/>
      <c r="AO105" s="224"/>
      <c r="AP105" s="224"/>
      <c r="AQ105" s="224"/>
      <c r="AR105" s="224"/>
      <c r="AS105" s="224"/>
      <c r="AT105" s="224"/>
      <c r="AU105" s="224"/>
      <c r="AV105" s="224"/>
      <c r="AW105" s="224"/>
      <c r="AX105" s="224"/>
      <c r="AY105" s="224"/>
      <c r="AZ105" s="224"/>
      <c r="BA105" s="224"/>
      <c r="BB105" s="224"/>
      <c r="BC105" s="224"/>
      <c r="BD105" s="224"/>
      <c r="BE105" s="224"/>
      <c r="BF105" s="224"/>
      <c r="BG105" s="224"/>
      <c r="BH105" s="224"/>
      <c r="BI105" s="224"/>
      <c r="BJ105" s="224"/>
      <c r="BK105" s="224"/>
      <c r="BL105" s="224"/>
      <c r="BM105" s="224"/>
      <c r="BN105" s="224"/>
      <c r="BO105" s="224"/>
      <c r="BP105" s="224"/>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4"/>
      <c r="B106" s="224"/>
      <c r="C106" s="224"/>
      <c r="D106" s="224"/>
      <c r="E106" s="224"/>
      <c r="F106" s="224"/>
      <c r="G106" s="224"/>
      <c r="H106" s="224"/>
      <c r="I106" s="224"/>
      <c r="J106" s="224"/>
      <c r="K106" s="224"/>
      <c r="L106" s="224"/>
      <c r="M106" s="224"/>
      <c r="N106" s="224"/>
      <c r="O106" s="224"/>
      <c r="P106" s="224"/>
      <c r="Q106" s="224"/>
      <c r="R106" s="224"/>
      <c r="S106" s="224"/>
      <c r="T106" s="224"/>
      <c r="U106" s="224"/>
      <c r="V106" s="224"/>
      <c r="W106" s="224"/>
      <c r="X106" s="224"/>
      <c r="Y106" s="224"/>
      <c r="Z106" s="224"/>
      <c r="AA106" s="224"/>
      <c r="AB106" s="224"/>
      <c r="AC106" s="224"/>
      <c r="AD106" s="224"/>
      <c r="AE106" s="224"/>
      <c r="AF106" s="224"/>
      <c r="AG106" s="224"/>
      <c r="AH106" s="224"/>
      <c r="AI106" s="224"/>
      <c r="AJ106" s="224"/>
      <c r="AK106" s="224"/>
      <c r="AL106" s="224"/>
      <c r="AM106" s="224"/>
      <c r="AN106" s="224"/>
      <c r="AO106" s="224"/>
      <c r="AP106" s="224"/>
      <c r="AQ106" s="224"/>
      <c r="AR106" s="224"/>
      <c r="AS106" s="224"/>
      <c r="AT106" s="224"/>
      <c r="AU106" s="224"/>
      <c r="AV106" s="224"/>
      <c r="AW106" s="224"/>
      <c r="AX106" s="224"/>
      <c r="AY106" s="224"/>
      <c r="AZ106" s="224"/>
      <c r="BA106" s="224"/>
      <c r="BB106" s="224"/>
      <c r="BC106" s="224"/>
      <c r="BD106" s="224"/>
      <c r="BE106" s="224"/>
      <c r="BF106" s="224"/>
      <c r="BG106" s="224"/>
      <c r="BH106" s="224"/>
      <c r="BI106" s="224"/>
      <c r="BJ106" s="224"/>
      <c r="BK106" s="224"/>
      <c r="BL106" s="224"/>
      <c r="BM106" s="224"/>
      <c r="BN106" s="224"/>
      <c r="BO106" s="224"/>
      <c r="BP106" s="224"/>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16" t="s">
        <v>403</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16" t="s">
        <v>404</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55" t="s">
        <v>405</v>
      </c>
      <c r="B108" s="956"/>
      <c r="C108" s="956"/>
      <c r="D108" s="956"/>
      <c r="E108" s="956"/>
      <c r="F108" s="956"/>
      <c r="G108" s="956"/>
      <c r="H108" s="956"/>
      <c r="I108" s="956"/>
      <c r="J108" s="956"/>
      <c r="K108" s="956"/>
      <c r="L108" s="956"/>
      <c r="M108" s="956"/>
      <c r="N108" s="956"/>
      <c r="O108" s="956"/>
      <c r="P108" s="956"/>
      <c r="Q108" s="956"/>
      <c r="R108" s="956"/>
      <c r="S108" s="956"/>
      <c r="T108" s="956"/>
      <c r="U108" s="956"/>
      <c r="V108" s="956"/>
      <c r="W108" s="956"/>
      <c r="X108" s="956"/>
      <c r="Y108" s="956"/>
      <c r="Z108" s="956"/>
      <c r="AA108" s="956"/>
      <c r="AB108" s="956"/>
      <c r="AC108" s="956"/>
      <c r="AD108" s="956"/>
      <c r="AE108" s="956"/>
      <c r="AF108" s="956"/>
      <c r="AG108" s="956"/>
      <c r="AH108" s="956"/>
      <c r="AI108" s="956"/>
      <c r="AJ108" s="956"/>
      <c r="AK108" s="956"/>
      <c r="AL108" s="956"/>
      <c r="AM108" s="956"/>
      <c r="AN108" s="956"/>
      <c r="AO108" s="956"/>
      <c r="AP108" s="956"/>
      <c r="AQ108" s="956"/>
      <c r="AR108" s="956"/>
      <c r="AS108" s="956"/>
      <c r="AT108" s="957"/>
      <c r="AU108" s="955" t="s">
        <v>406</v>
      </c>
      <c r="AV108" s="956"/>
      <c r="AW108" s="956"/>
      <c r="AX108" s="956"/>
      <c r="AY108" s="956"/>
      <c r="AZ108" s="956"/>
      <c r="BA108" s="956"/>
      <c r="BB108" s="956"/>
      <c r="BC108" s="956"/>
      <c r="BD108" s="956"/>
      <c r="BE108" s="956"/>
      <c r="BF108" s="956"/>
      <c r="BG108" s="956"/>
      <c r="BH108" s="956"/>
      <c r="BI108" s="956"/>
      <c r="BJ108" s="956"/>
      <c r="BK108" s="956"/>
      <c r="BL108" s="956"/>
      <c r="BM108" s="956"/>
      <c r="BN108" s="956"/>
      <c r="BO108" s="956"/>
      <c r="BP108" s="956"/>
      <c r="BQ108" s="956"/>
      <c r="BR108" s="956"/>
      <c r="BS108" s="956"/>
      <c r="BT108" s="956"/>
      <c r="BU108" s="956"/>
      <c r="BV108" s="956"/>
      <c r="BW108" s="956"/>
      <c r="BX108" s="956"/>
      <c r="BY108" s="956"/>
      <c r="BZ108" s="956"/>
      <c r="CA108" s="956"/>
      <c r="CB108" s="956"/>
      <c r="CC108" s="956"/>
      <c r="CD108" s="956"/>
      <c r="CE108" s="956"/>
      <c r="CF108" s="956"/>
      <c r="CG108" s="956"/>
      <c r="CH108" s="956"/>
      <c r="CI108" s="956"/>
      <c r="CJ108" s="956"/>
      <c r="CK108" s="956"/>
      <c r="CL108" s="956"/>
      <c r="CM108" s="956"/>
      <c r="CN108" s="956"/>
      <c r="CO108" s="956"/>
      <c r="CP108" s="956"/>
      <c r="CQ108" s="956"/>
      <c r="CR108" s="956"/>
      <c r="CS108" s="956"/>
      <c r="CT108" s="956"/>
      <c r="CU108" s="956"/>
      <c r="CV108" s="956"/>
      <c r="CW108" s="956"/>
      <c r="CX108" s="956"/>
      <c r="CY108" s="956"/>
      <c r="CZ108" s="956"/>
      <c r="DA108" s="956"/>
      <c r="DB108" s="956"/>
      <c r="DC108" s="956"/>
      <c r="DD108" s="956"/>
      <c r="DE108" s="956"/>
      <c r="DF108" s="956"/>
      <c r="DG108" s="956"/>
      <c r="DH108" s="956"/>
      <c r="DI108" s="956"/>
      <c r="DJ108" s="956"/>
      <c r="DK108" s="956"/>
      <c r="DL108" s="956"/>
      <c r="DM108" s="956"/>
      <c r="DN108" s="956"/>
      <c r="DO108" s="956"/>
      <c r="DP108" s="956"/>
      <c r="DQ108" s="956"/>
      <c r="DR108" s="956"/>
      <c r="DS108" s="956"/>
      <c r="DT108" s="956"/>
      <c r="DU108" s="956"/>
      <c r="DV108" s="956"/>
      <c r="DW108" s="956"/>
      <c r="DX108" s="956"/>
      <c r="DY108" s="956"/>
      <c r="DZ108" s="957"/>
    </row>
    <row r="109" spans="1:131" s="212" customFormat="1" ht="26.25" customHeight="1" x14ac:dyDescent="0.2">
      <c r="A109" s="908" t="s">
        <v>407</v>
      </c>
      <c r="B109" s="909"/>
      <c r="C109" s="909"/>
      <c r="D109" s="909"/>
      <c r="E109" s="909"/>
      <c r="F109" s="909"/>
      <c r="G109" s="909"/>
      <c r="H109" s="909"/>
      <c r="I109" s="909"/>
      <c r="J109" s="909"/>
      <c r="K109" s="909"/>
      <c r="L109" s="909"/>
      <c r="M109" s="909"/>
      <c r="N109" s="909"/>
      <c r="O109" s="909"/>
      <c r="P109" s="909"/>
      <c r="Q109" s="909"/>
      <c r="R109" s="909"/>
      <c r="S109" s="909"/>
      <c r="T109" s="909"/>
      <c r="U109" s="909"/>
      <c r="V109" s="909"/>
      <c r="W109" s="909"/>
      <c r="X109" s="909"/>
      <c r="Y109" s="909"/>
      <c r="Z109" s="910"/>
      <c r="AA109" s="911" t="s">
        <v>408</v>
      </c>
      <c r="AB109" s="909"/>
      <c r="AC109" s="909"/>
      <c r="AD109" s="909"/>
      <c r="AE109" s="910"/>
      <c r="AF109" s="911" t="s">
        <v>409</v>
      </c>
      <c r="AG109" s="909"/>
      <c r="AH109" s="909"/>
      <c r="AI109" s="909"/>
      <c r="AJ109" s="910"/>
      <c r="AK109" s="911" t="s">
        <v>294</v>
      </c>
      <c r="AL109" s="909"/>
      <c r="AM109" s="909"/>
      <c r="AN109" s="909"/>
      <c r="AO109" s="910"/>
      <c r="AP109" s="911" t="s">
        <v>410</v>
      </c>
      <c r="AQ109" s="909"/>
      <c r="AR109" s="909"/>
      <c r="AS109" s="909"/>
      <c r="AT109" s="942"/>
      <c r="AU109" s="908" t="s">
        <v>407</v>
      </c>
      <c r="AV109" s="909"/>
      <c r="AW109" s="909"/>
      <c r="AX109" s="909"/>
      <c r="AY109" s="909"/>
      <c r="AZ109" s="909"/>
      <c r="BA109" s="909"/>
      <c r="BB109" s="909"/>
      <c r="BC109" s="909"/>
      <c r="BD109" s="909"/>
      <c r="BE109" s="909"/>
      <c r="BF109" s="909"/>
      <c r="BG109" s="909"/>
      <c r="BH109" s="909"/>
      <c r="BI109" s="909"/>
      <c r="BJ109" s="909"/>
      <c r="BK109" s="909"/>
      <c r="BL109" s="909"/>
      <c r="BM109" s="909"/>
      <c r="BN109" s="909"/>
      <c r="BO109" s="909"/>
      <c r="BP109" s="910"/>
      <c r="BQ109" s="911" t="s">
        <v>408</v>
      </c>
      <c r="BR109" s="909"/>
      <c r="BS109" s="909"/>
      <c r="BT109" s="909"/>
      <c r="BU109" s="910"/>
      <c r="BV109" s="911" t="s">
        <v>409</v>
      </c>
      <c r="BW109" s="909"/>
      <c r="BX109" s="909"/>
      <c r="BY109" s="909"/>
      <c r="BZ109" s="910"/>
      <c r="CA109" s="911" t="s">
        <v>294</v>
      </c>
      <c r="CB109" s="909"/>
      <c r="CC109" s="909"/>
      <c r="CD109" s="909"/>
      <c r="CE109" s="910"/>
      <c r="CF109" s="949" t="s">
        <v>410</v>
      </c>
      <c r="CG109" s="949"/>
      <c r="CH109" s="949"/>
      <c r="CI109" s="949"/>
      <c r="CJ109" s="949"/>
      <c r="CK109" s="911" t="s">
        <v>411</v>
      </c>
      <c r="CL109" s="909"/>
      <c r="CM109" s="909"/>
      <c r="CN109" s="909"/>
      <c r="CO109" s="909"/>
      <c r="CP109" s="909"/>
      <c r="CQ109" s="909"/>
      <c r="CR109" s="909"/>
      <c r="CS109" s="909"/>
      <c r="CT109" s="909"/>
      <c r="CU109" s="909"/>
      <c r="CV109" s="909"/>
      <c r="CW109" s="909"/>
      <c r="CX109" s="909"/>
      <c r="CY109" s="909"/>
      <c r="CZ109" s="909"/>
      <c r="DA109" s="909"/>
      <c r="DB109" s="909"/>
      <c r="DC109" s="909"/>
      <c r="DD109" s="909"/>
      <c r="DE109" s="909"/>
      <c r="DF109" s="910"/>
      <c r="DG109" s="911" t="s">
        <v>408</v>
      </c>
      <c r="DH109" s="909"/>
      <c r="DI109" s="909"/>
      <c r="DJ109" s="909"/>
      <c r="DK109" s="910"/>
      <c r="DL109" s="911" t="s">
        <v>409</v>
      </c>
      <c r="DM109" s="909"/>
      <c r="DN109" s="909"/>
      <c r="DO109" s="909"/>
      <c r="DP109" s="910"/>
      <c r="DQ109" s="911" t="s">
        <v>294</v>
      </c>
      <c r="DR109" s="909"/>
      <c r="DS109" s="909"/>
      <c r="DT109" s="909"/>
      <c r="DU109" s="910"/>
      <c r="DV109" s="911" t="s">
        <v>410</v>
      </c>
      <c r="DW109" s="909"/>
      <c r="DX109" s="909"/>
      <c r="DY109" s="909"/>
      <c r="DZ109" s="942"/>
    </row>
    <row r="110" spans="1:131" s="212" customFormat="1" ht="26.25" customHeight="1" x14ac:dyDescent="0.2">
      <c r="A110" s="820" t="s">
        <v>412</v>
      </c>
      <c r="B110" s="821"/>
      <c r="C110" s="821"/>
      <c r="D110" s="821"/>
      <c r="E110" s="821"/>
      <c r="F110" s="821"/>
      <c r="G110" s="821"/>
      <c r="H110" s="821"/>
      <c r="I110" s="821"/>
      <c r="J110" s="821"/>
      <c r="K110" s="821"/>
      <c r="L110" s="821"/>
      <c r="M110" s="821"/>
      <c r="N110" s="821"/>
      <c r="O110" s="821"/>
      <c r="P110" s="821"/>
      <c r="Q110" s="821"/>
      <c r="R110" s="821"/>
      <c r="S110" s="821"/>
      <c r="T110" s="821"/>
      <c r="U110" s="821"/>
      <c r="V110" s="821"/>
      <c r="W110" s="821"/>
      <c r="X110" s="821"/>
      <c r="Y110" s="821"/>
      <c r="Z110" s="822"/>
      <c r="AA110" s="901">
        <v>356524</v>
      </c>
      <c r="AB110" s="902"/>
      <c r="AC110" s="902"/>
      <c r="AD110" s="902"/>
      <c r="AE110" s="903"/>
      <c r="AF110" s="904">
        <v>397955</v>
      </c>
      <c r="AG110" s="902"/>
      <c r="AH110" s="902"/>
      <c r="AI110" s="902"/>
      <c r="AJ110" s="903"/>
      <c r="AK110" s="904">
        <v>400258</v>
      </c>
      <c r="AL110" s="902"/>
      <c r="AM110" s="902"/>
      <c r="AN110" s="902"/>
      <c r="AO110" s="903"/>
      <c r="AP110" s="905">
        <v>24.9</v>
      </c>
      <c r="AQ110" s="906"/>
      <c r="AR110" s="906"/>
      <c r="AS110" s="906"/>
      <c r="AT110" s="907"/>
      <c r="AU110" s="943" t="s">
        <v>69</v>
      </c>
      <c r="AV110" s="944"/>
      <c r="AW110" s="944"/>
      <c r="AX110" s="944"/>
      <c r="AY110" s="944"/>
      <c r="AZ110" s="873" t="s">
        <v>413</v>
      </c>
      <c r="BA110" s="821"/>
      <c r="BB110" s="821"/>
      <c r="BC110" s="821"/>
      <c r="BD110" s="821"/>
      <c r="BE110" s="821"/>
      <c r="BF110" s="821"/>
      <c r="BG110" s="821"/>
      <c r="BH110" s="821"/>
      <c r="BI110" s="821"/>
      <c r="BJ110" s="821"/>
      <c r="BK110" s="821"/>
      <c r="BL110" s="821"/>
      <c r="BM110" s="821"/>
      <c r="BN110" s="821"/>
      <c r="BO110" s="821"/>
      <c r="BP110" s="822"/>
      <c r="BQ110" s="874">
        <v>2793502</v>
      </c>
      <c r="BR110" s="855"/>
      <c r="BS110" s="855"/>
      <c r="BT110" s="855"/>
      <c r="BU110" s="855"/>
      <c r="BV110" s="855">
        <v>2469578</v>
      </c>
      <c r="BW110" s="855"/>
      <c r="BX110" s="855"/>
      <c r="BY110" s="855"/>
      <c r="BZ110" s="855"/>
      <c r="CA110" s="855">
        <v>2222512</v>
      </c>
      <c r="CB110" s="855"/>
      <c r="CC110" s="855"/>
      <c r="CD110" s="855"/>
      <c r="CE110" s="855"/>
      <c r="CF110" s="879">
        <v>138.19999999999999</v>
      </c>
      <c r="CG110" s="880"/>
      <c r="CH110" s="880"/>
      <c r="CI110" s="880"/>
      <c r="CJ110" s="880"/>
      <c r="CK110" s="939" t="s">
        <v>414</v>
      </c>
      <c r="CL110" s="832"/>
      <c r="CM110" s="873" t="s">
        <v>415</v>
      </c>
      <c r="CN110" s="821"/>
      <c r="CO110" s="821"/>
      <c r="CP110" s="821"/>
      <c r="CQ110" s="821"/>
      <c r="CR110" s="821"/>
      <c r="CS110" s="821"/>
      <c r="CT110" s="821"/>
      <c r="CU110" s="821"/>
      <c r="CV110" s="821"/>
      <c r="CW110" s="821"/>
      <c r="CX110" s="821"/>
      <c r="CY110" s="821"/>
      <c r="CZ110" s="821"/>
      <c r="DA110" s="821"/>
      <c r="DB110" s="821"/>
      <c r="DC110" s="821"/>
      <c r="DD110" s="821"/>
      <c r="DE110" s="821"/>
      <c r="DF110" s="822"/>
      <c r="DG110" s="874" t="s">
        <v>121</v>
      </c>
      <c r="DH110" s="855"/>
      <c r="DI110" s="855"/>
      <c r="DJ110" s="855"/>
      <c r="DK110" s="855"/>
      <c r="DL110" s="855" t="s">
        <v>121</v>
      </c>
      <c r="DM110" s="855"/>
      <c r="DN110" s="855"/>
      <c r="DO110" s="855"/>
      <c r="DP110" s="855"/>
      <c r="DQ110" s="855" t="s">
        <v>121</v>
      </c>
      <c r="DR110" s="855"/>
      <c r="DS110" s="855"/>
      <c r="DT110" s="855"/>
      <c r="DU110" s="855"/>
      <c r="DV110" s="856" t="s">
        <v>121</v>
      </c>
      <c r="DW110" s="856"/>
      <c r="DX110" s="856"/>
      <c r="DY110" s="856"/>
      <c r="DZ110" s="857"/>
    </row>
    <row r="111" spans="1:131" s="212" customFormat="1" ht="26.25" customHeight="1" x14ac:dyDescent="0.2">
      <c r="A111" s="787" t="s">
        <v>416</v>
      </c>
      <c r="B111" s="788"/>
      <c r="C111" s="788"/>
      <c r="D111" s="788"/>
      <c r="E111" s="788"/>
      <c r="F111" s="788"/>
      <c r="G111" s="788"/>
      <c r="H111" s="788"/>
      <c r="I111" s="788"/>
      <c r="J111" s="788"/>
      <c r="K111" s="788"/>
      <c r="L111" s="788"/>
      <c r="M111" s="788"/>
      <c r="N111" s="788"/>
      <c r="O111" s="788"/>
      <c r="P111" s="788"/>
      <c r="Q111" s="788"/>
      <c r="R111" s="788"/>
      <c r="S111" s="788"/>
      <c r="T111" s="788"/>
      <c r="U111" s="788"/>
      <c r="V111" s="788"/>
      <c r="W111" s="788"/>
      <c r="X111" s="788"/>
      <c r="Y111" s="788"/>
      <c r="Z111" s="938"/>
      <c r="AA111" s="931" t="s">
        <v>121</v>
      </c>
      <c r="AB111" s="932"/>
      <c r="AC111" s="932"/>
      <c r="AD111" s="932"/>
      <c r="AE111" s="933"/>
      <c r="AF111" s="934" t="s">
        <v>121</v>
      </c>
      <c r="AG111" s="932"/>
      <c r="AH111" s="932"/>
      <c r="AI111" s="932"/>
      <c r="AJ111" s="933"/>
      <c r="AK111" s="934" t="s">
        <v>121</v>
      </c>
      <c r="AL111" s="932"/>
      <c r="AM111" s="932"/>
      <c r="AN111" s="932"/>
      <c r="AO111" s="933"/>
      <c r="AP111" s="935" t="s">
        <v>121</v>
      </c>
      <c r="AQ111" s="936"/>
      <c r="AR111" s="936"/>
      <c r="AS111" s="936"/>
      <c r="AT111" s="937"/>
      <c r="AU111" s="945"/>
      <c r="AV111" s="946"/>
      <c r="AW111" s="946"/>
      <c r="AX111" s="946"/>
      <c r="AY111" s="946"/>
      <c r="AZ111" s="828" t="s">
        <v>417</v>
      </c>
      <c r="BA111" s="765"/>
      <c r="BB111" s="765"/>
      <c r="BC111" s="765"/>
      <c r="BD111" s="765"/>
      <c r="BE111" s="765"/>
      <c r="BF111" s="765"/>
      <c r="BG111" s="765"/>
      <c r="BH111" s="765"/>
      <c r="BI111" s="765"/>
      <c r="BJ111" s="765"/>
      <c r="BK111" s="765"/>
      <c r="BL111" s="765"/>
      <c r="BM111" s="765"/>
      <c r="BN111" s="765"/>
      <c r="BO111" s="765"/>
      <c r="BP111" s="766"/>
      <c r="BQ111" s="829" t="s">
        <v>121</v>
      </c>
      <c r="BR111" s="830"/>
      <c r="BS111" s="830"/>
      <c r="BT111" s="830"/>
      <c r="BU111" s="830"/>
      <c r="BV111" s="830" t="s">
        <v>121</v>
      </c>
      <c r="BW111" s="830"/>
      <c r="BX111" s="830"/>
      <c r="BY111" s="830"/>
      <c r="BZ111" s="830"/>
      <c r="CA111" s="830" t="s">
        <v>121</v>
      </c>
      <c r="CB111" s="830"/>
      <c r="CC111" s="830"/>
      <c r="CD111" s="830"/>
      <c r="CE111" s="830"/>
      <c r="CF111" s="888" t="s">
        <v>121</v>
      </c>
      <c r="CG111" s="889"/>
      <c r="CH111" s="889"/>
      <c r="CI111" s="889"/>
      <c r="CJ111" s="889"/>
      <c r="CK111" s="940"/>
      <c r="CL111" s="834"/>
      <c r="CM111" s="828" t="s">
        <v>418</v>
      </c>
      <c r="CN111" s="765"/>
      <c r="CO111" s="765"/>
      <c r="CP111" s="765"/>
      <c r="CQ111" s="765"/>
      <c r="CR111" s="765"/>
      <c r="CS111" s="765"/>
      <c r="CT111" s="765"/>
      <c r="CU111" s="765"/>
      <c r="CV111" s="765"/>
      <c r="CW111" s="765"/>
      <c r="CX111" s="765"/>
      <c r="CY111" s="765"/>
      <c r="CZ111" s="765"/>
      <c r="DA111" s="765"/>
      <c r="DB111" s="765"/>
      <c r="DC111" s="765"/>
      <c r="DD111" s="765"/>
      <c r="DE111" s="765"/>
      <c r="DF111" s="766"/>
      <c r="DG111" s="829" t="s">
        <v>121</v>
      </c>
      <c r="DH111" s="830"/>
      <c r="DI111" s="830"/>
      <c r="DJ111" s="830"/>
      <c r="DK111" s="830"/>
      <c r="DL111" s="830" t="s">
        <v>121</v>
      </c>
      <c r="DM111" s="830"/>
      <c r="DN111" s="830"/>
      <c r="DO111" s="830"/>
      <c r="DP111" s="830"/>
      <c r="DQ111" s="830" t="s">
        <v>121</v>
      </c>
      <c r="DR111" s="830"/>
      <c r="DS111" s="830"/>
      <c r="DT111" s="830"/>
      <c r="DU111" s="830"/>
      <c r="DV111" s="807" t="s">
        <v>121</v>
      </c>
      <c r="DW111" s="807"/>
      <c r="DX111" s="807"/>
      <c r="DY111" s="807"/>
      <c r="DZ111" s="808"/>
    </row>
    <row r="112" spans="1:131" s="212" customFormat="1" ht="26.25" customHeight="1" x14ac:dyDescent="0.2">
      <c r="A112" s="925" t="s">
        <v>419</v>
      </c>
      <c r="B112" s="926"/>
      <c r="C112" s="765" t="s">
        <v>420</v>
      </c>
      <c r="D112" s="765"/>
      <c r="E112" s="765"/>
      <c r="F112" s="765"/>
      <c r="G112" s="765"/>
      <c r="H112" s="765"/>
      <c r="I112" s="765"/>
      <c r="J112" s="765"/>
      <c r="K112" s="765"/>
      <c r="L112" s="765"/>
      <c r="M112" s="765"/>
      <c r="N112" s="765"/>
      <c r="O112" s="765"/>
      <c r="P112" s="765"/>
      <c r="Q112" s="765"/>
      <c r="R112" s="765"/>
      <c r="S112" s="765"/>
      <c r="T112" s="765"/>
      <c r="U112" s="765"/>
      <c r="V112" s="765"/>
      <c r="W112" s="765"/>
      <c r="X112" s="765"/>
      <c r="Y112" s="765"/>
      <c r="Z112" s="766"/>
      <c r="AA112" s="792" t="s">
        <v>121</v>
      </c>
      <c r="AB112" s="793"/>
      <c r="AC112" s="793"/>
      <c r="AD112" s="793"/>
      <c r="AE112" s="794"/>
      <c r="AF112" s="795" t="s">
        <v>121</v>
      </c>
      <c r="AG112" s="793"/>
      <c r="AH112" s="793"/>
      <c r="AI112" s="793"/>
      <c r="AJ112" s="794"/>
      <c r="AK112" s="795" t="s">
        <v>121</v>
      </c>
      <c r="AL112" s="793"/>
      <c r="AM112" s="793"/>
      <c r="AN112" s="793"/>
      <c r="AO112" s="794"/>
      <c r="AP112" s="837" t="s">
        <v>121</v>
      </c>
      <c r="AQ112" s="838"/>
      <c r="AR112" s="838"/>
      <c r="AS112" s="838"/>
      <c r="AT112" s="839"/>
      <c r="AU112" s="945"/>
      <c r="AV112" s="946"/>
      <c r="AW112" s="946"/>
      <c r="AX112" s="946"/>
      <c r="AY112" s="946"/>
      <c r="AZ112" s="828" t="s">
        <v>421</v>
      </c>
      <c r="BA112" s="765"/>
      <c r="BB112" s="765"/>
      <c r="BC112" s="765"/>
      <c r="BD112" s="765"/>
      <c r="BE112" s="765"/>
      <c r="BF112" s="765"/>
      <c r="BG112" s="765"/>
      <c r="BH112" s="765"/>
      <c r="BI112" s="765"/>
      <c r="BJ112" s="765"/>
      <c r="BK112" s="765"/>
      <c r="BL112" s="765"/>
      <c r="BM112" s="765"/>
      <c r="BN112" s="765"/>
      <c r="BO112" s="765"/>
      <c r="BP112" s="766"/>
      <c r="BQ112" s="829">
        <v>784759</v>
      </c>
      <c r="BR112" s="830"/>
      <c r="BS112" s="830"/>
      <c r="BT112" s="830"/>
      <c r="BU112" s="830"/>
      <c r="BV112" s="830">
        <v>706537</v>
      </c>
      <c r="BW112" s="830"/>
      <c r="BX112" s="830"/>
      <c r="BY112" s="830"/>
      <c r="BZ112" s="830"/>
      <c r="CA112" s="830">
        <v>616087</v>
      </c>
      <c r="CB112" s="830"/>
      <c r="CC112" s="830"/>
      <c r="CD112" s="830"/>
      <c r="CE112" s="830"/>
      <c r="CF112" s="888">
        <v>38.299999999999997</v>
      </c>
      <c r="CG112" s="889"/>
      <c r="CH112" s="889"/>
      <c r="CI112" s="889"/>
      <c r="CJ112" s="889"/>
      <c r="CK112" s="940"/>
      <c r="CL112" s="834"/>
      <c r="CM112" s="828" t="s">
        <v>422</v>
      </c>
      <c r="CN112" s="765"/>
      <c r="CO112" s="765"/>
      <c r="CP112" s="765"/>
      <c r="CQ112" s="765"/>
      <c r="CR112" s="765"/>
      <c r="CS112" s="765"/>
      <c r="CT112" s="765"/>
      <c r="CU112" s="765"/>
      <c r="CV112" s="765"/>
      <c r="CW112" s="765"/>
      <c r="CX112" s="765"/>
      <c r="CY112" s="765"/>
      <c r="CZ112" s="765"/>
      <c r="DA112" s="765"/>
      <c r="DB112" s="765"/>
      <c r="DC112" s="765"/>
      <c r="DD112" s="765"/>
      <c r="DE112" s="765"/>
      <c r="DF112" s="766"/>
      <c r="DG112" s="829" t="s">
        <v>121</v>
      </c>
      <c r="DH112" s="830"/>
      <c r="DI112" s="830"/>
      <c r="DJ112" s="830"/>
      <c r="DK112" s="830"/>
      <c r="DL112" s="830" t="s">
        <v>121</v>
      </c>
      <c r="DM112" s="830"/>
      <c r="DN112" s="830"/>
      <c r="DO112" s="830"/>
      <c r="DP112" s="830"/>
      <c r="DQ112" s="830" t="s">
        <v>121</v>
      </c>
      <c r="DR112" s="830"/>
      <c r="DS112" s="830"/>
      <c r="DT112" s="830"/>
      <c r="DU112" s="830"/>
      <c r="DV112" s="807" t="s">
        <v>121</v>
      </c>
      <c r="DW112" s="807"/>
      <c r="DX112" s="807"/>
      <c r="DY112" s="807"/>
      <c r="DZ112" s="808"/>
    </row>
    <row r="113" spans="1:130" s="212" customFormat="1" ht="26.25" customHeight="1" x14ac:dyDescent="0.2">
      <c r="A113" s="927"/>
      <c r="B113" s="928"/>
      <c r="C113" s="765" t="s">
        <v>423</v>
      </c>
      <c r="D113" s="765"/>
      <c r="E113" s="765"/>
      <c r="F113" s="765"/>
      <c r="G113" s="765"/>
      <c r="H113" s="765"/>
      <c r="I113" s="765"/>
      <c r="J113" s="765"/>
      <c r="K113" s="765"/>
      <c r="L113" s="765"/>
      <c r="M113" s="765"/>
      <c r="N113" s="765"/>
      <c r="O113" s="765"/>
      <c r="P113" s="765"/>
      <c r="Q113" s="765"/>
      <c r="R113" s="765"/>
      <c r="S113" s="765"/>
      <c r="T113" s="765"/>
      <c r="U113" s="765"/>
      <c r="V113" s="765"/>
      <c r="W113" s="765"/>
      <c r="X113" s="765"/>
      <c r="Y113" s="765"/>
      <c r="Z113" s="766"/>
      <c r="AA113" s="931">
        <v>105374</v>
      </c>
      <c r="AB113" s="932"/>
      <c r="AC113" s="932"/>
      <c r="AD113" s="932"/>
      <c r="AE113" s="933"/>
      <c r="AF113" s="934">
        <v>105409</v>
      </c>
      <c r="AG113" s="932"/>
      <c r="AH113" s="932"/>
      <c r="AI113" s="932"/>
      <c r="AJ113" s="933"/>
      <c r="AK113" s="934">
        <v>48934</v>
      </c>
      <c r="AL113" s="932"/>
      <c r="AM113" s="932"/>
      <c r="AN113" s="932"/>
      <c r="AO113" s="933"/>
      <c r="AP113" s="935">
        <v>3</v>
      </c>
      <c r="AQ113" s="936"/>
      <c r="AR113" s="936"/>
      <c r="AS113" s="936"/>
      <c r="AT113" s="937"/>
      <c r="AU113" s="945"/>
      <c r="AV113" s="946"/>
      <c r="AW113" s="946"/>
      <c r="AX113" s="946"/>
      <c r="AY113" s="946"/>
      <c r="AZ113" s="828" t="s">
        <v>424</v>
      </c>
      <c r="BA113" s="765"/>
      <c r="BB113" s="765"/>
      <c r="BC113" s="765"/>
      <c r="BD113" s="765"/>
      <c r="BE113" s="765"/>
      <c r="BF113" s="765"/>
      <c r="BG113" s="765"/>
      <c r="BH113" s="765"/>
      <c r="BI113" s="765"/>
      <c r="BJ113" s="765"/>
      <c r="BK113" s="765"/>
      <c r="BL113" s="765"/>
      <c r="BM113" s="765"/>
      <c r="BN113" s="765"/>
      <c r="BO113" s="765"/>
      <c r="BP113" s="766"/>
      <c r="BQ113" s="829">
        <v>8958</v>
      </c>
      <c r="BR113" s="830"/>
      <c r="BS113" s="830"/>
      <c r="BT113" s="830"/>
      <c r="BU113" s="830"/>
      <c r="BV113" s="830">
        <v>15812</v>
      </c>
      <c r="BW113" s="830"/>
      <c r="BX113" s="830"/>
      <c r="BY113" s="830"/>
      <c r="BZ113" s="830"/>
      <c r="CA113" s="830">
        <v>23853</v>
      </c>
      <c r="CB113" s="830"/>
      <c r="CC113" s="830"/>
      <c r="CD113" s="830"/>
      <c r="CE113" s="830"/>
      <c r="CF113" s="888">
        <v>1.5</v>
      </c>
      <c r="CG113" s="889"/>
      <c r="CH113" s="889"/>
      <c r="CI113" s="889"/>
      <c r="CJ113" s="889"/>
      <c r="CK113" s="940"/>
      <c r="CL113" s="834"/>
      <c r="CM113" s="828" t="s">
        <v>425</v>
      </c>
      <c r="CN113" s="765"/>
      <c r="CO113" s="765"/>
      <c r="CP113" s="765"/>
      <c r="CQ113" s="765"/>
      <c r="CR113" s="765"/>
      <c r="CS113" s="765"/>
      <c r="CT113" s="765"/>
      <c r="CU113" s="765"/>
      <c r="CV113" s="765"/>
      <c r="CW113" s="765"/>
      <c r="CX113" s="765"/>
      <c r="CY113" s="765"/>
      <c r="CZ113" s="765"/>
      <c r="DA113" s="765"/>
      <c r="DB113" s="765"/>
      <c r="DC113" s="765"/>
      <c r="DD113" s="765"/>
      <c r="DE113" s="765"/>
      <c r="DF113" s="766"/>
      <c r="DG113" s="792" t="s">
        <v>121</v>
      </c>
      <c r="DH113" s="793"/>
      <c r="DI113" s="793"/>
      <c r="DJ113" s="793"/>
      <c r="DK113" s="794"/>
      <c r="DL113" s="795" t="s">
        <v>121</v>
      </c>
      <c r="DM113" s="793"/>
      <c r="DN113" s="793"/>
      <c r="DO113" s="793"/>
      <c r="DP113" s="794"/>
      <c r="DQ113" s="795" t="s">
        <v>121</v>
      </c>
      <c r="DR113" s="793"/>
      <c r="DS113" s="793"/>
      <c r="DT113" s="793"/>
      <c r="DU113" s="794"/>
      <c r="DV113" s="837" t="s">
        <v>121</v>
      </c>
      <c r="DW113" s="838"/>
      <c r="DX113" s="838"/>
      <c r="DY113" s="838"/>
      <c r="DZ113" s="839"/>
    </row>
    <row r="114" spans="1:130" s="212" customFormat="1" ht="26.25" customHeight="1" x14ac:dyDescent="0.2">
      <c r="A114" s="927"/>
      <c r="B114" s="928"/>
      <c r="C114" s="765" t="s">
        <v>426</v>
      </c>
      <c r="D114" s="765"/>
      <c r="E114" s="765"/>
      <c r="F114" s="765"/>
      <c r="G114" s="765"/>
      <c r="H114" s="765"/>
      <c r="I114" s="765"/>
      <c r="J114" s="765"/>
      <c r="K114" s="765"/>
      <c r="L114" s="765"/>
      <c r="M114" s="765"/>
      <c r="N114" s="765"/>
      <c r="O114" s="765"/>
      <c r="P114" s="765"/>
      <c r="Q114" s="765"/>
      <c r="R114" s="765"/>
      <c r="S114" s="765"/>
      <c r="T114" s="765"/>
      <c r="U114" s="765"/>
      <c r="V114" s="765"/>
      <c r="W114" s="765"/>
      <c r="X114" s="765"/>
      <c r="Y114" s="765"/>
      <c r="Z114" s="766"/>
      <c r="AA114" s="792">
        <v>9957</v>
      </c>
      <c r="AB114" s="793"/>
      <c r="AC114" s="793"/>
      <c r="AD114" s="793"/>
      <c r="AE114" s="794"/>
      <c r="AF114" s="795">
        <v>16813</v>
      </c>
      <c r="AG114" s="793"/>
      <c r="AH114" s="793"/>
      <c r="AI114" s="793"/>
      <c r="AJ114" s="794"/>
      <c r="AK114" s="795">
        <v>24848</v>
      </c>
      <c r="AL114" s="793"/>
      <c r="AM114" s="793"/>
      <c r="AN114" s="793"/>
      <c r="AO114" s="794"/>
      <c r="AP114" s="837">
        <v>1.5</v>
      </c>
      <c r="AQ114" s="838"/>
      <c r="AR114" s="838"/>
      <c r="AS114" s="838"/>
      <c r="AT114" s="839"/>
      <c r="AU114" s="945"/>
      <c r="AV114" s="946"/>
      <c r="AW114" s="946"/>
      <c r="AX114" s="946"/>
      <c r="AY114" s="946"/>
      <c r="AZ114" s="828" t="s">
        <v>427</v>
      </c>
      <c r="BA114" s="765"/>
      <c r="BB114" s="765"/>
      <c r="BC114" s="765"/>
      <c r="BD114" s="765"/>
      <c r="BE114" s="765"/>
      <c r="BF114" s="765"/>
      <c r="BG114" s="765"/>
      <c r="BH114" s="765"/>
      <c r="BI114" s="765"/>
      <c r="BJ114" s="765"/>
      <c r="BK114" s="765"/>
      <c r="BL114" s="765"/>
      <c r="BM114" s="765"/>
      <c r="BN114" s="765"/>
      <c r="BO114" s="765"/>
      <c r="BP114" s="766"/>
      <c r="BQ114" s="829">
        <v>304862</v>
      </c>
      <c r="BR114" s="830"/>
      <c r="BS114" s="830"/>
      <c r="BT114" s="830"/>
      <c r="BU114" s="830"/>
      <c r="BV114" s="830">
        <v>328106</v>
      </c>
      <c r="BW114" s="830"/>
      <c r="BX114" s="830"/>
      <c r="BY114" s="830"/>
      <c r="BZ114" s="830"/>
      <c r="CA114" s="830">
        <v>301908</v>
      </c>
      <c r="CB114" s="830"/>
      <c r="CC114" s="830"/>
      <c r="CD114" s="830"/>
      <c r="CE114" s="830"/>
      <c r="CF114" s="888">
        <v>18.8</v>
      </c>
      <c r="CG114" s="889"/>
      <c r="CH114" s="889"/>
      <c r="CI114" s="889"/>
      <c r="CJ114" s="889"/>
      <c r="CK114" s="940"/>
      <c r="CL114" s="834"/>
      <c r="CM114" s="828" t="s">
        <v>428</v>
      </c>
      <c r="CN114" s="765"/>
      <c r="CO114" s="765"/>
      <c r="CP114" s="765"/>
      <c r="CQ114" s="765"/>
      <c r="CR114" s="765"/>
      <c r="CS114" s="765"/>
      <c r="CT114" s="765"/>
      <c r="CU114" s="765"/>
      <c r="CV114" s="765"/>
      <c r="CW114" s="765"/>
      <c r="CX114" s="765"/>
      <c r="CY114" s="765"/>
      <c r="CZ114" s="765"/>
      <c r="DA114" s="765"/>
      <c r="DB114" s="765"/>
      <c r="DC114" s="765"/>
      <c r="DD114" s="765"/>
      <c r="DE114" s="765"/>
      <c r="DF114" s="766"/>
      <c r="DG114" s="792" t="s">
        <v>121</v>
      </c>
      <c r="DH114" s="793"/>
      <c r="DI114" s="793"/>
      <c r="DJ114" s="793"/>
      <c r="DK114" s="794"/>
      <c r="DL114" s="795" t="s">
        <v>121</v>
      </c>
      <c r="DM114" s="793"/>
      <c r="DN114" s="793"/>
      <c r="DO114" s="793"/>
      <c r="DP114" s="794"/>
      <c r="DQ114" s="795" t="s">
        <v>121</v>
      </c>
      <c r="DR114" s="793"/>
      <c r="DS114" s="793"/>
      <c r="DT114" s="793"/>
      <c r="DU114" s="794"/>
      <c r="DV114" s="837" t="s">
        <v>121</v>
      </c>
      <c r="DW114" s="838"/>
      <c r="DX114" s="838"/>
      <c r="DY114" s="838"/>
      <c r="DZ114" s="839"/>
    </row>
    <row r="115" spans="1:130" s="212" customFormat="1" ht="26.25" customHeight="1" x14ac:dyDescent="0.2">
      <c r="A115" s="927"/>
      <c r="B115" s="928"/>
      <c r="C115" s="765" t="s">
        <v>429</v>
      </c>
      <c r="D115" s="765"/>
      <c r="E115" s="765"/>
      <c r="F115" s="765"/>
      <c r="G115" s="765"/>
      <c r="H115" s="765"/>
      <c r="I115" s="765"/>
      <c r="J115" s="765"/>
      <c r="K115" s="765"/>
      <c r="L115" s="765"/>
      <c r="M115" s="765"/>
      <c r="N115" s="765"/>
      <c r="O115" s="765"/>
      <c r="P115" s="765"/>
      <c r="Q115" s="765"/>
      <c r="R115" s="765"/>
      <c r="S115" s="765"/>
      <c r="T115" s="765"/>
      <c r="U115" s="765"/>
      <c r="V115" s="765"/>
      <c r="W115" s="765"/>
      <c r="X115" s="765"/>
      <c r="Y115" s="765"/>
      <c r="Z115" s="766"/>
      <c r="AA115" s="931" t="s">
        <v>121</v>
      </c>
      <c r="AB115" s="932"/>
      <c r="AC115" s="932"/>
      <c r="AD115" s="932"/>
      <c r="AE115" s="933"/>
      <c r="AF115" s="934" t="s">
        <v>121</v>
      </c>
      <c r="AG115" s="932"/>
      <c r="AH115" s="932"/>
      <c r="AI115" s="932"/>
      <c r="AJ115" s="933"/>
      <c r="AK115" s="934" t="s">
        <v>121</v>
      </c>
      <c r="AL115" s="932"/>
      <c r="AM115" s="932"/>
      <c r="AN115" s="932"/>
      <c r="AO115" s="933"/>
      <c r="AP115" s="935" t="s">
        <v>121</v>
      </c>
      <c r="AQ115" s="936"/>
      <c r="AR115" s="936"/>
      <c r="AS115" s="936"/>
      <c r="AT115" s="937"/>
      <c r="AU115" s="945"/>
      <c r="AV115" s="946"/>
      <c r="AW115" s="946"/>
      <c r="AX115" s="946"/>
      <c r="AY115" s="946"/>
      <c r="AZ115" s="828" t="s">
        <v>430</v>
      </c>
      <c r="BA115" s="765"/>
      <c r="BB115" s="765"/>
      <c r="BC115" s="765"/>
      <c r="BD115" s="765"/>
      <c r="BE115" s="765"/>
      <c r="BF115" s="765"/>
      <c r="BG115" s="765"/>
      <c r="BH115" s="765"/>
      <c r="BI115" s="765"/>
      <c r="BJ115" s="765"/>
      <c r="BK115" s="765"/>
      <c r="BL115" s="765"/>
      <c r="BM115" s="765"/>
      <c r="BN115" s="765"/>
      <c r="BO115" s="765"/>
      <c r="BP115" s="766"/>
      <c r="BQ115" s="829" t="s">
        <v>121</v>
      </c>
      <c r="BR115" s="830"/>
      <c r="BS115" s="830"/>
      <c r="BT115" s="830"/>
      <c r="BU115" s="830"/>
      <c r="BV115" s="830" t="s">
        <v>121</v>
      </c>
      <c r="BW115" s="830"/>
      <c r="BX115" s="830"/>
      <c r="BY115" s="830"/>
      <c r="BZ115" s="830"/>
      <c r="CA115" s="830" t="s">
        <v>121</v>
      </c>
      <c r="CB115" s="830"/>
      <c r="CC115" s="830"/>
      <c r="CD115" s="830"/>
      <c r="CE115" s="830"/>
      <c r="CF115" s="888" t="s">
        <v>121</v>
      </c>
      <c r="CG115" s="889"/>
      <c r="CH115" s="889"/>
      <c r="CI115" s="889"/>
      <c r="CJ115" s="889"/>
      <c r="CK115" s="940"/>
      <c r="CL115" s="834"/>
      <c r="CM115" s="828" t="s">
        <v>431</v>
      </c>
      <c r="CN115" s="765"/>
      <c r="CO115" s="765"/>
      <c r="CP115" s="765"/>
      <c r="CQ115" s="765"/>
      <c r="CR115" s="765"/>
      <c r="CS115" s="765"/>
      <c r="CT115" s="765"/>
      <c r="CU115" s="765"/>
      <c r="CV115" s="765"/>
      <c r="CW115" s="765"/>
      <c r="CX115" s="765"/>
      <c r="CY115" s="765"/>
      <c r="CZ115" s="765"/>
      <c r="DA115" s="765"/>
      <c r="DB115" s="765"/>
      <c r="DC115" s="765"/>
      <c r="DD115" s="765"/>
      <c r="DE115" s="765"/>
      <c r="DF115" s="766"/>
      <c r="DG115" s="792" t="s">
        <v>121</v>
      </c>
      <c r="DH115" s="793"/>
      <c r="DI115" s="793"/>
      <c r="DJ115" s="793"/>
      <c r="DK115" s="794"/>
      <c r="DL115" s="795" t="s">
        <v>121</v>
      </c>
      <c r="DM115" s="793"/>
      <c r="DN115" s="793"/>
      <c r="DO115" s="793"/>
      <c r="DP115" s="794"/>
      <c r="DQ115" s="795" t="s">
        <v>121</v>
      </c>
      <c r="DR115" s="793"/>
      <c r="DS115" s="793"/>
      <c r="DT115" s="793"/>
      <c r="DU115" s="794"/>
      <c r="DV115" s="837" t="s">
        <v>121</v>
      </c>
      <c r="DW115" s="838"/>
      <c r="DX115" s="838"/>
      <c r="DY115" s="838"/>
      <c r="DZ115" s="839"/>
    </row>
    <row r="116" spans="1:130" s="212" customFormat="1" ht="26.25" customHeight="1" x14ac:dyDescent="0.2">
      <c r="A116" s="929"/>
      <c r="B116" s="930"/>
      <c r="C116" s="852" t="s">
        <v>432</v>
      </c>
      <c r="D116" s="852"/>
      <c r="E116" s="852"/>
      <c r="F116" s="852"/>
      <c r="G116" s="852"/>
      <c r="H116" s="852"/>
      <c r="I116" s="852"/>
      <c r="J116" s="852"/>
      <c r="K116" s="852"/>
      <c r="L116" s="852"/>
      <c r="M116" s="852"/>
      <c r="N116" s="852"/>
      <c r="O116" s="852"/>
      <c r="P116" s="852"/>
      <c r="Q116" s="852"/>
      <c r="R116" s="852"/>
      <c r="S116" s="852"/>
      <c r="T116" s="852"/>
      <c r="U116" s="852"/>
      <c r="V116" s="852"/>
      <c r="W116" s="852"/>
      <c r="X116" s="852"/>
      <c r="Y116" s="852"/>
      <c r="Z116" s="853"/>
      <c r="AA116" s="792" t="s">
        <v>121</v>
      </c>
      <c r="AB116" s="793"/>
      <c r="AC116" s="793"/>
      <c r="AD116" s="793"/>
      <c r="AE116" s="794"/>
      <c r="AF116" s="795" t="s">
        <v>121</v>
      </c>
      <c r="AG116" s="793"/>
      <c r="AH116" s="793"/>
      <c r="AI116" s="793"/>
      <c r="AJ116" s="794"/>
      <c r="AK116" s="795" t="s">
        <v>121</v>
      </c>
      <c r="AL116" s="793"/>
      <c r="AM116" s="793"/>
      <c r="AN116" s="793"/>
      <c r="AO116" s="794"/>
      <c r="AP116" s="837" t="s">
        <v>121</v>
      </c>
      <c r="AQ116" s="838"/>
      <c r="AR116" s="838"/>
      <c r="AS116" s="838"/>
      <c r="AT116" s="839"/>
      <c r="AU116" s="945"/>
      <c r="AV116" s="946"/>
      <c r="AW116" s="946"/>
      <c r="AX116" s="946"/>
      <c r="AY116" s="946"/>
      <c r="AZ116" s="922" t="s">
        <v>433</v>
      </c>
      <c r="BA116" s="923"/>
      <c r="BB116" s="923"/>
      <c r="BC116" s="923"/>
      <c r="BD116" s="923"/>
      <c r="BE116" s="923"/>
      <c r="BF116" s="923"/>
      <c r="BG116" s="923"/>
      <c r="BH116" s="923"/>
      <c r="BI116" s="923"/>
      <c r="BJ116" s="923"/>
      <c r="BK116" s="923"/>
      <c r="BL116" s="923"/>
      <c r="BM116" s="923"/>
      <c r="BN116" s="923"/>
      <c r="BO116" s="923"/>
      <c r="BP116" s="924"/>
      <c r="BQ116" s="829" t="s">
        <v>121</v>
      </c>
      <c r="BR116" s="830"/>
      <c r="BS116" s="830"/>
      <c r="BT116" s="830"/>
      <c r="BU116" s="830"/>
      <c r="BV116" s="830" t="s">
        <v>121</v>
      </c>
      <c r="BW116" s="830"/>
      <c r="BX116" s="830"/>
      <c r="BY116" s="830"/>
      <c r="BZ116" s="830"/>
      <c r="CA116" s="830" t="s">
        <v>121</v>
      </c>
      <c r="CB116" s="830"/>
      <c r="CC116" s="830"/>
      <c r="CD116" s="830"/>
      <c r="CE116" s="830"/>
      <c r="CF116" s="888" t="s">
        <v>121</v>
      </c>
      <c r="CG116" s="889"/>
      <c r="CH116" s="889"/>
      <c r="CI116" s="889"/>
      <c r="CJ116" s="889"/>
      <c r="CK116" s="940"/>
      <c r="CL116" s="834"/>
      <c r="CM116" s="828" t="s">
        <v>434</v>
      </c>
      <c r="CN116" s="765"/>
      <c r="CO116" s="765"/>
      <c r="CP116" s="765"/>
      <c r="CQ116" s="765"/>
      <c r="CR116" s="765"/>
      <c r="CS116" s="765"/>
      <c r="CT116" s="765"/>
      <c r="CU116" s="765"/>
      <c r="CV116" s="765"/>
      <c r="CW116" s="765"/>
      <c r="CX116" s="765"/>
      <c r="CY116" s="765"/>
      <c r="CZ116" s="765"/>
      <c r="DA116" s="765"/>
      <c r="DB116" s="765"/>
      <c r="DC116" s="765"/>
      <c r="DD116" s="765"/>
      <c r="DE116" s="765"/>
      <c r="DF116" s="766"/>
      <c r="DG116" s="792" t="s">
        <v>121</v>
      </c>
      <c r="DH116" s="793"/>
      <c r="DI116" s="793"/>
      <c r="DJ116" s="793"/>
      <c r="DK116" s="794"/>
      <c r="DL116" s="795" t="s">
        <v>121</v>
      </c>
      <c r="DM116" s="793"/>
      <c r="DN116" s="793"/>
      <c r="DO116" s="793"/>
      <c r="DP116" s="794"/>
      <c r="DQ116" s="795" t="s">
        <v>121</v>
      </c>
      <c r="DR116" s="793"/>
      <c r="DS116" s="793"/>
      <c r="DT116" s="793"/>
      <c r="DU116" s="794"/>
      <c r="DV116" s="837" t="s">
        <v>121</v>
      </c>
      <c r="DW116" s="838"/>
      <c r="DX116" s="838"/>
      <c r="DY116" s="838"/>
      <c r="DZ116" s="839"/>
    </row>
    <row r="117" spans="1:130" s="212" customFormat="1" ht="26.25" customHeight="1" x14ac:dyDescent="0.2">
      <c r="A117" s="908" t="s">
        <v>177</v>
      </c>
      <c r="B117" s="909"/>
      <c r="C117" s="909"/>
      <c r="D117" s="909"/>
      <c r="E117" s="909"/>
      <c r="F117" s="909"/>
      <c r="G117" s="909"/>
      <c r="H117" s="909"/>
      <c r="I117" s="909"/>
      <c r="J117" s="909"/>
      <c r="K117" s="909"/>
      <c r="L117" s="909"/>
      <c r="M117" s="909"/>
      <c r="N117" s="909"/>
      <c r="O117" s="909"/>
      <c r="P117" s="909"/>
      <c r="Q117" s="909"/>
      <c r="R117" s="909"/>
      <c r="S117" s="909"/>
      <c r="T117" s="909"/>
      <c r="U117" s="909"/>
      <c r="V117" s="909"/>
      <c r="W117" s="909"/>
      <c r="X117" s="909"/>
      <c r="Y117" s="890" t="s">
        <v>435</v>
      </c>
      <c r="Z117" s="910"/>
      <c r="AA117" s="915">
        <v>471855</v>
      </c>
      <c r="AB117" s="916"/>
      <c r="AC117" s="916"/>
      <c r="AD117" s="916"/>
      <c r="AE117" s="917"/>
      <c r="AF117" s="918">
        <v>520177</v>
      </c>
      <c r="AG117" s="916"/>
      <c r="AH117" s="916"/>
      <c r="AI117" s="916"/>
      <c r="AJ117" s="917"/>
      <c r="AK117" s="918">
        <v>474040</v>
      </c>
      <c r="AL117" s="916"/>
      <c r="AM117" s="916"/>
      <c r="AN117" s="916"/>
      <c r="AO117" s="917"/>
      <c r="AP117" s="919"/>
      <c r="AQ117" s="920"/>
      <c r="AR117" s="920"/>
      <c r="AS117" s="920"/>
      <c r="AT117" s="921"/>
      <c r="AU117" s="945"/>
      <c r="AV117" s="946"/>
      <c r="AW117" s="946"/>
      <c r="AX117" s="946"/>
      <c r="AY117" s="946"/>
      <c r="AZ117" s="876" t="s">
        <v>436</v>
      </c>
      <c r="BA117" s="877"/>
      <c r="BB117" s="877"/>
      <c r="BC117" s="877"/>
      <c r="BD117" s="877"/>
      <c r="BE117" s="877"/>
      <c r="BF117" s="877"/>
      <c r="BG117" s="877"/>
      <c r="BH117" s="877"/>
      <c r="BI117" s="877"/>
      <c r="BJ117" s="877"/>
      <c r="BK117" s="877"/>
      <c r="BL117" s="877"/>
      <c r="BM117" s="877"/>
      <c r="BN117" s="877"/>
      <c r="BO117" s="877"/>
      <c r="BP117" s="878"/>
      <c r="BQ117" s="829" t="s">
        <v>121</v>
      </c>
      <c r="BR117" s="830"/>
      <c r="BS117" s="830"/>
      <c r="BT117" s="830"/>
      <c r="BU117" s="830"/>
      <c r="BV117" s="830" t="s">
        <v>121</v>
      </c>
      <c r="BW117" s="830"/>
      <c r="BX117" s="830"/>
      <c r="BY117" s="830"/>
      <c r="BZ117" s="830"/>
      <c r="CA117" s="830" t="s">
        <v>121</v>
      </c>
      <c r="CB117" s="830"/>
      <c r="CC117" s="830"/>
      <c r="CD117" s="830"/>
      <c r="CE117" s="830"/>
      <c r="CF117" s="888" t="s">
        <v>121</v>
      </c>
      <c r="CG117" s="889"/>
      <c r="CH117" s="889"/>
      <c r="CI117" s="889"/>
      <c r="CJ117" s="889"/>
      <c r="CK117" s="940"/>
      <c r="CL117" s="834"/>
      <c r="CM117" s="828" t="s">
        <v>437</v>
      </c>
      <c r="CN117" s="765"/>
      <c r="CO117" s="765"/>
      <c r="CP117" s="765"/>
      <c r="CQ117" s="765"/>
      <c r="CR117" s="765"/>
      <c r="CS117" s="765"/>
      <c r="CT117" s="765"/>
      <c r="CU117" s="765"/>
      <c r="CV117" s="765"/>
      <c r="CW117" s="765"/>
      <c r="CX117" s="765"/>
      <c r="CY117" s="765"/>
      <c r="CZ117" s="765"/>
      <c r="DA117" s="765"/>
      <c r="DB117" s="765"/>
      <c r="DC117" s="765"/>
      <c r="DD117" s="765"/>
      <c r="DE117" s="765"/>
      <c r="DF117" s="766"/>
      <c r="DG117" s="792" t="s">
        <v>121</v>
      </c>
      <c r="DH117" s="793"/>
      <c r="DI117" s="793"/>
      <c r="DJ117" s="793"/>
      <c r="DK117" s="794"/>
      <c r="DL117" s="795" t="s">
        <v>121</v>
      </c>
      <c r="DM117" s="793"/>
      <c r="DN117" s="793"/>
      <c r="DO117" s="793"/>
      <c r="DP117" s="794"/>
      <c r="DQ117" s="795" t="s">
        <v>121</v>
      </c>
      <c r="DR117" s="793"/>
      <c r="DS117" s="793"/>
      <c r="DT117" s="793"/>
      <c r="DU117" s="794"/>
      <c r="DV117" s="837" t="s">
        <v>121</v>
      </c>
      <c r="DW117" s="838"/>
      <c r="DX117" s="838"/>
      <c r="DY117" s="838"/>
      <c r="DZ117" s="839"/>
    </row>
    <row r="118" spans="1:130" s="212" customFormat="1" ht="26.25" customHeight="1" x14ac:dyDescent="0.2">
      <c r="A118" s="908" t="s">
        <v>411</v>
      </c>
      <c r="B118" s="909"/>
      <c r="C118" s="909"/>
      <c r="D118" s="909"/>
      <c r="E118" s="909"/>
      <c r="F118" s="909"/>
      <c r="G118" s="909"/>
      <c r="H118" s="909"/>
      <c r="I118" s="909"/>
      <c r="J118" s="909"/>
      <c r="K118" s="909"/>
      <c r="L118" s="909"/>
      <c r="M118" s="909"/>
      <c r="N118" s="909"/>
      <c r="O118" s="909"/>
      <c r="P118" s="909"/>
      <c r="Q118" s="909"/>
      <c r="R118" s="909"/>
      <c r="S118" s="909"/>
      <c r="T118" s="909"/>
      <c r="U118" s="909"/>
      <c r="V118" s="909"/>
      <c r="W118" s="909"/>
      <c r="X118" s="909"/>
      <c r="Y118" s="909"/>
      <c r="Z118" s="910"/>
      <c r="AA118" s="911" t="s">
        <v>408</v>
      </c>
      <c r="AB118" s="909"/>
      <c r="AC118" s="909"/>
      <c r="AD118" s="909"/>
      <c r="AE118" s="910"/>
      <c r="AF118" s="911" t="s">
        <v>409</v>
      </c>
      <c r="AG118" s="909"/>
      <c r="AH118" s="909"/>
      <c r="AI118" s="909"/>
      <c r="AJ118" s="910"/>
      <c r="AK118" s="911" t="s">
        <v>294</v>
      </c>
      <c r="AL118" s="909"/>
      <c r="AM118" s="909"/>
      <c r="AN118" s="909"/>
      <c r="AO118" s="910"/>
      <c r="AP118" s="912" t="s">
        <v>410</v>
      </c>
      <c r="AQ118" s="913"/>
      <c r="AR118" s="913"/>
      <c r="AS118" s="913"/>
      <c r="AT118" s="914"/>
      <c r="AU118" s="945"/>
      <c r="AV118" s="946"/>
      <c r="AW118" s="946"/>
      <c r="AX118" s="946"/>
      <c r="AY118" s="946"/>
      <c r="AZ118" s="851" t="s">
        <v>438</v>
      </c>
      <c r="BA118" s="852"/>
      <c r="BB118" s="852"/>
      <c r="BC118" s="852"/>
      <c r="BD118" s="852"/>
      <c r="BE118" s="852"/>
      <c r="BF118" s="852"/>
      <c r="BG118" s="852"/>
      <c r="BH118" s="852"/>
      <c r="BI118" s="852"/>
      <c r="BJ118" s="852"/>
      <c r="BK118" s="852"/>
      <c r="BL118" s="852"/>
      <c r="BM118" s="852"/>
      <c r="BN118" s="852"/>
      <c r="BO118" s="852"/>
      <c r="BP118" s="853"/>
      <c r="BQ118" s="892" t="s">
        <v>121</v>
      </c>
      <c r="BR118" s="858"/>
      <c r="BS118" s="858"/>
      <c r="BT118" s="858"/>
      <c r="BU118" s="858"/>
      <c r="BV118" s="858" t="s">
        <v>121</v>
      </c>
      <c r="BW118" s="858"/>
      <c r="BX118" s="858"/>
      <c r="BY118" s="858"/>
      <c r="BZ118" s="858"/>
      <c r="CA118" s="858" t="s">
        <v>121</v>
      </c>
      <c r="CB118" s="858"/>
      <c r="CC118" s="858"/>
      <c r="CD118" s="858"/>
      <c r="CE118" s="858"/>
      <c r="CF118" s="888" t="s">
        <v>121</v>
      </c>
      <c r="CG118" s="889"/>
      <c r="CH118" s="889"/>
      <c r="CI118" s="889"/>
      <c r="CJ118" s="889"/>
      <c r="CK118" s="940"/>
      <c r="CL118" s="834"/>
      <c r="CM118" s="828" t="s">
        <v>439</v>
      </c>
      <c r="CN118" s="765"/>
      <c r="CO118" s="765"/>
      <c r="CP118" s="765"/>
      <c r="CQ118" s="765"/>
      <c r="CR118" s="765"/>
      <c r="CS118" s="765"/>
      <c r="CT118" s="765"/>
      <c r="CU118" s="765"/>
      <c r="CV118" s="765"/>
      <c r="CW118" s="765"/>
      <c r="CX118" s="765"/>
      <c r="CY118" s="765"/>
      <c r="CZ118" s="765"/>
      <c r="DA118" s="765"/>
      <c r="DB118" s="765"/>
      <c r="DC118" s="765"/>
      <c r="DD118" s="765"/>
      <c r="DE118" s="765"/>
      <c r="DF118" s="766"/>
      <c r="DG118" s="792" t="s">
        <v>121</v>
      </c>
      <c r="DH118" s="793"/>
      <c r="DI118" s="793"/>
      <c r="DJ118" s="793"/>
      <c r="DK118" s="794"/>
      <c r="DL118" s="795" t="s">
        <v>121</v>
      </c>
      <c r="DM118" s="793"/>
      <c r="DN118" s="793"/>
      <c r="DO118" s="793"/>
      <c r="DP118" s="794"/>
      <c r="DQ118" s="795" t="s">
        <v>121</v>
      </c>
      <c r="DR118" s="793"/>
      <c r="DS118" s="793"/>
      <c r="DT118" s="793"/>
      <c r="DU118" s="794"/>
      <c r="DV118" s="837" t="s">
        <v>121</v>
      </c>
      <c r="DW118" s="838"/>
      <c r="DX118" s="838"/>
      <c r="DY118" s="838"/>
      <c r="DZ118" s="839"/>
    </row>
    <row r="119" spans="1:130" s="212" customFormat="1" ht="26.25" customHeight="1" x14ac:dyDescent="0.2">
      <c r="A119" s="831" t="s">
        <v>414</v>
      </c>
      <c r="B119" s="832"/>
      <c r="C119" s="873" t="s">
        <v>415</v>
      </c>
      <c r="D119" s="821"/>
      <c r="E119" s="821"/>
      <c r="F119" s="821"/>
      <c r="G119" s="821"/>
      <c r="H119" s="821"/>
      <c r="I119" s="821"/>
      <c r="J119" s="821"/>
      <c r="K119" s="821"/>
      <c r="L119" s="821"/>
      <c r="M119" s="821"/>
      <c r="N119" s="821"/>
      <c r="O119" s="821"/>
      <c r="P119" s="821"/>
      <c r="Q119" s="821"/>
      <c r="R119" s="821"/>
      <c r="S119" s="821"/>
      <c r="T119" s="821"/>
      <c r="U119" s="821"/>
      <c r="V119" s="821"/>
      <c r="W119" s="821"/>
      <c r="X119" s="821"/>
      <c r="Y119" s="821"/>
      <c r="Z119" s="822"/>
      <c r="AA119" s="901" t="s">
        <v>121</v>
      </c>
      <c r="AB119" s="902"/>
      <c r="AC119" s="902"/>
      <c r="AD119" s="902"/>
      <c r="AE119" s="903"/>
      <c r="AF119" s="904" t="s">
        <v>121</v>
      </c>
      <c r="AG119" s="902"/>
      <c r="AH119" s="902"/>
      <c r="AI119" s="902"/>
      <c r="AJ119" s="903"/>
      <c r="AK119" s="904" t="s">
        <v>121</v>
      </c>
      <c r="AL119" s="902"/>
      <c r="AM119" s="902"/>
      <c r="AN119" s="902"/>
      <c r="AO119" s="903"/>
      <c r="AP119" s="905" t="s">
        <v>121</v>
      </c>
      <c r="AQ119" s="906"/>
      <c r="AR119" s="906"/>
      <c r="AS119" s="906"/>
      <c r="AT119" s="907"/>
      <c r="AU119" s="947"/>
      <c r="AV119" s="948"/>
      <c r="AW119" s="948"/>
      <c r="AX119" s="948"/>
      <c r="AY119" s="948"/>
      <c r="AZ119" s="235" t="s">
        <v>177</v>
      </c>
      <c r="BA119" s="235"/>
      <c r="BB119" s="235"/>
      <c r="BC119" s="235"/>
      <c r="BD119" s="235"/>
      <c r="BE119" s="235"/>
      <c r="BF119" s="235"/>
      <c r="BG119" s="235"/>
      <c r="BH119" s="235"/>
      <c r="BI119" s="235"/>
      <c r="BJ119" s="235"/>
      <c r="BK119" s="235"/>
      <c r="BL119" s="235"/>
      <c r="BM119" s="235"/>
      <c r="BN119" s="235"/>
      <c r="BO119" s="890" t="s">
        <v>440</v>
      </c>
      <c r="BP119" s="891"/>
      <c r="BQ119" s="892">
        <v>3892081</v>
      </c>
      <c r="BR119" s="858"/>
      <c r="BS119" s="858"/>
      <c r="BT119" s="858"/>
      <c r="BU119" s="858"/>
      <c r="BV119" s="858">
        <v>3520033</v>
      </c>
      <c r="BW119" s="858"/>
      <c r="BX119" s="858"/>
      <c r="BY119" s="858"/>
      <c r="BZ119" s="858"/>
      <c r="CA119" s="858">
        <v>3164360</v>
      </c>
      <c r="CB119" s="858"/>
      <c r="CC119" s="858"/>
      <c r="CD119" s="858"/>
      <c r="CE119" s="858"/>
      <c r="CF119" s="761"/>
      <c r="CG119" s="762"/>
      <c r="CH119" s="762"/>
      <c r="CI119" s="762"/>
      <c r="CJ119" s="847"/>
      <c r="CK119" s="941"/>
      <c r="CL119" s="836"/>
      <c r="CM119" s="851" t="s">
        <v>441</v>
      </c>
      <c r="CN119" s="852"/>
      <c r="CO119" s="852"/>
      <c r="CP119" s="852"/>
      <c r="CQ119" s="852"/>
      <c r="CR119" s="852"/>
      <c r="CS119" s="852"/>
      <c r="CT119" s="852"/>
      <c r="CU119" s="852"/>
      <c r="CV119" s="852"/>
      <c r="CW119" s="852"/>
      <c r="CX119" s="852"/>
      <c r="CY119" s="852"/>
      <c r="CZ119" s="852"/>
      <c r="DA119" s="852"/>
      <c r="DB119" s="852"/>
      <c r="DC119" s="852"/>
      <c r="DD119" s="852"/>
      <c r="DE119" s="852"/>
      <c r="DF119" s="853"/>
      <c r="DG119" s="776" t="s">
        <v>121</v>
      </c>
      <c r="DH119" s="777"/>
      <c r="DI119" s="777"/>
      <c r="DJ119" s="777"/>
      <c r="DK119" s="778"/>
      <c r="DL119" s="779" t="s">
        <v>121</v>
      </c>
      <c r="DM119" s="777"/>
      <c r="DN119" s="777"/>
      <c r="DO119" s="777"/>
      <c r="DP119" s="778"/>
      <c r="DQ119" s="779" t="s">
        <v>121</v>
      </c>
      <c r="DR119" s="777"/>
      <c r="DS119" s="777"/>
      <c r="DT119" s="777"/>
      <c r="DU119" s="778"/>
      <c r="DV119" s="861" t="s">
        <v>121</v>
      </c>
      <c r="DW119" s="862"/>
      <c r="DX119" s="862"/>
      <c r="DY119" s="862"/>
      <c r="DZ119" s="863"/>
    </row>
    <row r="120" spans="1:130" s="212" customFormat="1" ht="26.25" customHeight="1" x14ac:dyDescent="0.2">
      <c r="A120" s="833"/>
      <c r="B120" s="834"/>
      <c r="C120" s="828" t="s">
        <v>418</v>
      </c>
      <c r="D120" s="765"/>
      <c r="E120" s="765"/>
      <c r="F120" s="765"/>
      <c r="G120" s="765"/>
      <c r="H120" s="765"/>
      <c r="I120" s="765"/>
      <c r="J120" s="765"/>
      <c r="K120" s="765"/>
      <c r="L120" s="765"/>
      <c r="M120" s="765"/>
      <c r="N120" s="765"/>
      <c r="O120" s="765"/>
      <c r="P120" s="765"/>
      <c r="Q120" s="765"/>
      <c r="R120" s="765"/>
      <c r="S120" s="765"/>
      <c r="T120" s="765"/>
      <c r="U120" s="765"/>
      <c r="V120" s="765"/>
      <c r="W120" s="765"/>
      <c r="X120" s="765"/>
      <c r="Y120" s="765"/>
      <c r="Z120" s="766"/>
      <c r="AA120" s="792" t="s">
        <v>121</v>
      </c>
      <c r="AB120" s="793"/>
      <c r="AC120" s="793"/>
      <c r="AD120" s="793"/>
      <c r="AE120" s="794"/>
      <c r="AF120" s="795" t="s">
        <v>121</v>
      </c>
      <c r="AG120" s="793"/>
      <c r="AH120" s="793"/>
      <c r="AI120" s="793"/>
      <c r="AJ120" s="794"/>
      <c r="AK120" s="795" t="s">
        <v>121</v>
      </c>
      <c r="AL120" s="793"/>
      <c r="AM120" s="793"/>
      <c r="AN120" s="793"/>
      <c r="AO120" s="794"/>
      <c r="AP120" s="837" t="s">
        <v>121</v>
      </c>
      <c r="AQ120" s="838"/>
      <c r="AR120" s="838"/>
      <c r="AS120" s="838"/>
      <c r="AT120" s="839"/>
      <c r="AU120" s="893" t="s">
        <v>442</v>
      </c>
      <c r="AV120" s="894"/>
      <c r="AW120" s="894"/>
      <c r="AX120" s="894"/>
      <c r="AY120" s="895"/>
      <c r="AZ120" s="873" t="s">
        <v>443</v>
      </c>
      <c r="BA120" s="821"/>
      <c r="BB120" s="821"/>
      <c r="BC120" s="821"/>
      <c r="BD120" s="821"/>
      <c r="BE120" s="821"/>
      <c r="BF120" s="821"/>
      <c r="BG120" s="821"/>
      <c r="BH120" s="821"/>
      <c r="BI120" s="821"/>
      <c r="BJ120" s="821"/>
      <c r="BK120" s="821"/>
      <c r="BL120" s="821"/>
      <c r="BM120" s="821"/>
      <c r="BN120" s="821"/>
      <c r="BO120" s="821"/>
      <c r="BP120" s="822"/>
      <c r="BQ120" s="874">
        <v>1839704</v>
      </c>
      <c r="BR120" s="855"/>
      <c r="BS120" s="855"/>
      <c r="BT120" s="855"/>
      <c r="BU120" s="855"/>
      <c r="BV120" s="855">
        <v>1776131</v>
      </c>
      <c r="BW120" s="855"/>
      <c r="BX120" s="855"/>
      <c r="BY120" s="855"/>
      <c r="BZ120" s="855"/>
      <c r="CA120" s="855">
        <v>1630318</v>
      </c>
      <c r="CB120" s="855"/>
      <c r="CC120" s="855"/>
      <c r="CD120" s="855"/>
      <c r="CE120" s="855"/>
      <c r="CF120" s="879">
        <v>101.4</v>
      </c>
      <c r="CG120" s="880"/>
      <c r="CH120" s="880"/>
      <c r="CI120" s="880"/>
      <c r="CJ120" s="880"/>
      <c r="CK120" s="881" t="s">
        <v>444</v>
      </c>
      <c r="CL120" s="865"/>
      <c r="CM120" s="865"/>
      <c r="CN120" s="865"/>
      <c r="CO120" s="866"/>
      <c r="CP120" s="885" t="s">
        <v>392</v>
      </c>
      <c r="CQ120" s="886"/>
      <c r="CR120" s="886"/>
      <c r="CS120" s="886"/>
      <c r="CT120" s="886"/>
      <c r="CU120" s="886"/>
      <c r="CV120" s="886"/>
      <c r="CW120" s="886"/>
      <c r="CX120" s="886"/>
      <c r="CY120" s="886"/>
      <c r="CZ120" s="886"/>
      <c r="DA120" s="886"/>
      <c r="DB120" s="886"/>
      <c r="DC120" s="886"/>
      <c r="DD120" s="886"/>
      <c r="DE120" s="886"/>
      <c r="DF120" s="887"/>
      <c r="DG120" s="874" t="s">
        <v>121</v>
      </c>
      <c r="DH120" s="855"/>
      <c r="DI120" s="855"/>
      <c r="DJ120" s="855"/>
      <c r="DK120" s="855"/>
      <c r="DL120" s="855" t="s">
        <v>121</v>
      </c>
      <c r="DM120" s="855"/>
      <c r="DN120" s="855"/>
      <c r="DO120" s="855"/>
      <c r="DP120" s="855"/>
      <c r="DQ120" s="855">
        <v>616087</v>
      </c>
      <c r="DR120" s="855"/>
      <c r="DS120" s="855"/>
      <c r="DT120" s="855"/>
      <c r="DU120" s="855"/>
      <c r="DV120" s="856">
        <v>38.299999999999997</v>
      </c>
      <c r="DW120" s="856"/>
      <c r="DX120" s="856"/>
      <c r="DY120" s="856"/>
      <c r="DZ120" s="857"/>
    </row>
    <row r="121" spans="1:130" s="212" customFormat="1" ht="26.25" customHeight="1" x14ac:dyDescent="0.2">
      <c r="A121" s="833"/>
      <c r="B121" s="834"/>
      <c r="C121" s="876" t="s">
        <v>445</v>
      </c>
      <c r="D121" s="877"/>
      <c r="E121" s="877"/>
      <c r="F121" s="877"/>
      <c r="G121" s="877"/>
      <c r="H121" s="877"/>
      <c r="I121" s="877"/>
      <c r="J121" s="877"/>
      <c r="K121" s="877"/>
      <c r="L121" s="877"/>
      <c r="M121" s="877"/>
      <c r="N121" s="877"/>
      <c r="O121" s="877"/>
      <c r="P121" s="877"/>
      <c r="Q121" s="877"/>
      <c r="R121" s="877"/>
      <c r="S121" s="877"/>
      <c r="T121" s="877"/>
      <c r="U121" s="877"/>
      <c r="V121" s="877"/>
      <c r="W121" s="877"/>
      <c r="X121" s="877"/>
      <c r="Y121" s="877"/>
      <c r="Z121" s="878"/>
      <c r="AA121" s="792" t="s">
        <v>121</v>
      </c>
      <c r="AB121" s="793"/>
      <c r="AC121" s="793"/>
      <c r="AD121" s="793"/>
      <c r="AE121" s="794"/>
      <c r="AF121" s="795" t="s">
        <v>121</v>
      </c>
      <c r="AG121" s="793"/>
      <c r="AH121" s="793"/>
      <c r="AI121" s="793"/>
      <c r="AJ121" s="794"/>
      <c r="AK121" s="795" t="s">
        <v>121</v>
      </c>
      <c r="AL121" s="793"/>
      <c r="AM121" s="793"/>
      <c r="AN121" s="793"/>
      <c r="AO121" s="794"/>
      <c r="AP121" s="837" t="s">
        <v>121</v>
      </c>
      <c r="AQ121" s="838"/>
      <c r="AR121" s="838"/>
      <c r="AS121" s="838"/>
      <c r="AT121" s="839"/>
      <c r="AU121" s="896"/>
      <c r="AV121" s="897"/>
      <c r="AW121" s="897"/>
      <c r="AX121" s="897"/>
      <c r="AY121" s="898"/>
      <c r="AZ121" s="828" t="s">
        <v>446</v>
      </c>
      <c r="BA121" s="765"/>
      <c r="BB121" s="765"/>
      <c r="BC121" s="765"/>
      <c r="BD121" s="765"/>
      <c r="BE121" s="765"/>
      <c r="BF121" s="765"/>
      <c r="BG121" s="765"/>
      <c r="BH121" s="765"/>
      <c r="BI121" s="765"/>
      <c r="BJ121" s="765"/>
      <c r="BK121" s="765"/>
      <c r="BL121" s="765"/>
      <c r="BM121" s="765"/>
      <c r="BN121" s="765"/>
      <c r="BO121" s="765"/>
      <c r="BP121" s="766"/>
      <c r="BQ121" s="829" t="s">
        <v>121</v>
      </c>
      <c r="BR121" s="830"/>
      <c r="BS121" s="830"/>
      <c r="BT121" s="830"/>
      <c r="BU121" s="830"/>
      <c r="BV121" s="830" t="s">
        <v>121</v>
      </c>
      <c r="BW121" s="830"/>
      <c r="BX121" s="830"/>
      <c r="BY121" s="830"/>
      <c r="BZ121" s="830"/>
      <c r="CA121" s="830" t="s">
        <v>121</v>
      </c>
      <c r="CB121" s="830"/>
      <c r="CC121" s="830"/>
      <c r="CD121" s="830"/>
      <c r="CE121" s="830"/>
      <c r="CF121" s="888" t="s">
        <v>121</v>
      </c>
      <c r="CG121" s="889"/>
      <c r="CH121" s="889"/>
      <c r="CI121" s="889"/>
      <c r="CJ121" s="889"/>
      <c r="CK121" s="882"/>
      <c r="CL121" s="868"/>
      <c r="CM121" s="868"/>
      <c r="CN121" s="868"/>
      <c r="CO121" s="869"/>
      <c r="CP121" s="848" t="s">
        <v>390</v>
      </c>
      <c r="CQ121" s="849"/>
      <c r="CR121" s="849"/>
      <c r="CS121" s="849"/>
      <c r="CT121" s="849"/>
      <c r="CU121" s="849"/>
      <c r="CV121" s="849"/>
      <c r="CW121" s="849"/>
      <c r="CX121" s="849"/>
      <c r="CY121" s="849"/>
      <c r="CZ121" s="849"/>
      <c r="DA121" s="849"/>
      <c r="DB121" s="849"/>
      <c r="DC121" s="849"/>
      <c r="DD121" s="849"/>
      <c r="DE121" s="849"/>
      <c r="DF121" s="850"/>
      <c r="DG121" s="829" t="s">
        <v>121</v>
      </c>
      <c r="DH121" s="830"/>
      <c r="DI121" s="830"/>
      <c r="DJ121" s="830"/>
      <c r="DK121" s="830"/>
      <c r="DL121" s="830" t="s">
        <v>121</v>
      </c>
      <c r="DM121" s="830"/>
      <c r="DN121" s="830"/>
      <c r="DO121" s="830"/>
      <c r="DP121" s="830"/>
      <c r="DQ121" s="830" t="s">
        <v>121</v>
      </c>
      <c r="DR121" s="830"/>
      <c r="DS121" s="830"/>
      <c r="DT121" s="830"/>
      <c r="DU121" s="830"/>
      <c r="DV121" s="807" t="s">
        <v>121</v>
      </c>
      <c r="DW121" s="807"/>
      <c r="DX121" s="807"/>
      <c r="DY121" s="807"/>
      <c r="DZ121" s="808"/>
    </row>
    <row r="122" spans="1:130" s="212" customFormat="1" ht="26.25" customHeight="1" x14ac:dyDescent="0.2">
      <c r="A122" s="833"/>
      <c r="B122" s="834"/>
      <c r="C122" s="828" t="s">
        <v>428</v>
      </c>
      <c r="D122" s="765"/>
      <c r="E122" s="765"/>
      <c r="F122" s="765"/>
      <c r="G122" s="765"/>
      <c r="H122" s="765"/>
      <c r="I122" s="765"/>
      <c r="J122" s="765"/>
      <c r="K122" s="765"/>
      <c r="L122" s="765"/>
      <c r="M122" s="765"/>
      <c r="N122" s="765"/>
      <c r="O122" s="765"/>
      <c r="P122" s="765"/>
      <c r="Q122" s="765"/>
      <c r="R122" s="765"/>
      <c r="S122" s="765"/>
      <c r="T122" s="765"/>
      <c r="U122" s="765"/>
      <c r="V122" s="765"/>
      <c r="W122" s="765"/>
      <c r="X122" s="765"/>
      <c r="Y122" s="765"/>
      <c r="Z122" s="766"/>
      <c r="AA122" s="792" t="s">
        <v>121</v>
      </c>
      <c r="AB122" s="793"/>
      <c r="AC122" s="793"/>
      <c r="AD122" s="793"/>
      <c r="AE122" s="794"/>
      <c r="AF122" s="795" t="s">
        <v>121</v>
      </c>
      <c r="AG122" s="793"/>
      <c r="AH122" s="793"/>
      <c r="AI122" s="793"/>
      <c r="AJ122" s="794"/>
      <c r="AK122" s="795" t="s">
        <v>121</v>
      </c>
      <c r="AL122" s="793"/>
      <c r="AM122" s="793"/>
      <c r="AN122" s="793"/>
      <c r="AO122" s="794"/>
      <c r="AP122" s="837" t="s">
        <v>121</v>
      </c>
      <c r="AQ122" s="838"/>
      <c r="AR122" s="838"/>
      <c r="AS122" s="838"/>
      <c r="AT122" s="839"/>
      <c r="AU122" s="896"/>
      <c r="AV122" s="897"/>
      <c r="AW122" s="897"/>
      <c r="AX122" s="897"/>
      <c r="AY122" s="898"/>
      <c r="AZ122" s="851" t="s">
        <v>447</v>
      </c>
      <c r="BA122" s="852"/>
      <c r="BB122" s="852"/>
      <c r="BC122" s="852"/>
      <c r="BD122" s="852"/>
      <c r="BE122" s="852"/>
      <c r="BF122" s="852"/>
      <c r="BG122" s="852"/>
      <c r="BH122" s="852"/>
      <c r="BI122" s="852"/>
      <c r="BJ122" s="852"/>
      <c r="BK122" s="852"/>
      <c r="BL122" s="852"/>
      <c r="BM122" s="852"/>
      <c r="BN122" s="852"/>
      <c r="BO122" s="852"/>
      <c r="BP122" s="853"/>
      <c r="BQ122" s="892">
        <v>2529658</v>
      </c>
      <c r="BR122" s="858"/>
      <c r="BS122" s="858"/>
      <c r="BT122" s="858"/>
      <c r="BU122" s="858"/>
      <c r="BV122" s="858">
        <v>2427516</v>
      </c>
      <c r="BW122" s="858"/>
      <c r="BX122" s="858"/>
      <c r="BY122" s="858"/>
      <c r="BZ122" s="858"/>
      <c r="CA122" s="858">
        <v>2306645</v>
      </c>
      <c r="CB122" s="858"/>
      <c r="CC122" s="858"/>
      <c r="CD122" s="858"/>
      <c r="CE122" s="858"/>
      <c r="CF122" s="859">
        <v>143.5</v>
      </c>
      <c r="CG122" s="860"/>
      <c r="CH122" s="860"/>
      <c r="CI122" s="860"/>
      <c r="CJ122" s="860"/>
      <c r="CK122" s="882"/>
      <c r="CL122" s="868"/>
      <c r="CM122" s="868"/>
      <c r="CN122" s="868"/>
      <c r="CO122" s="869"/>
      <c r="CP122" s="848" t="s">
        <v>391</v>
      </c>
      <c r="CQ122" s="849"/>
      <c r="CR122" s="849"/>
      <c r="CS122" s="849"/>
      <c r="CT122" s="849"/>
      <c r="CU122" s="849"/>
      <c r="CV122" s="849"/>
      <c r="CW122" s="849"/>
      <c r="CX122" s="849"/>
      <c r="CY122" s="849"/>
      <c r="CZ122" s="849"/>
      <c r="DA122" s="849"/>
      <c r="DB122" s="849"/>
      <c r="DC122" s="849"/>
      <c r="DD122" s="849"/>
      <c r="DE122" s="849"/>
      <c r="DF122" s="850"/>
      <c r="DG122" s="829" t="s">
        <v>121</v>
      </c>
      <c r="DH122" s="830"/>
      <c r="DI122" s="830"/>
      <c r="DJ122" s="830"/>
      <c r="DK122" s="830"/>
      <c r="DL122" s="830" t="s">
        <v>121</v>
      </c>
      <c r="DM122" s="830"/>
      <c r="DN122" s="830"/>
      <c r="DO122" s="830"/>
      <c r="DP122" s="830"/>
      <c r="DQ122" s="830" t="s">
        <v>121</v>
      </c>
      <c r="DR122" s="830"/>
      <c r="DS122" s="830"/>
      <c r="DT122" s="830"/>
      <c r="DU122" s="830"/>
      <c r="DV122" s="807" t="s">
        <v>121</v>
      </c>
      <c r="DW122" s="807"/>
      <c r="DX122" s="807"/>
      <c r="DY122" s="807"/>
      <c r="DZ122" s="808"/>
    </row>
    <row r="123" spans="1:130" s="212" customFormat="1" ht="26.25" customHeight="1" x14ac:dyDescent="0.2">
      <c r="A123" s="833"/>
      <c r="B123" s="834"/>
      <c r="C123" s="828" t="s">
        <v>434</v>
      </c>
      <c r="D123" s="765"/>
      <c r="E123" s="765"/>
      <c r="F123" s="765"/>
      <c r="G123" s="765"/>
      <c r="H123" s="765"/>
      <c r="I123" s="765"/>
      <c r="J123" s="765"/>
      <c r="K123" s="765"/>
      <c r="L123" s="765"/>
      <c r="M123" s="765"/>
      <c r="N123" s="765"/>
      <c r="O123" s="765"/>
      <c r="P123" s="765"/>
      <c r="Q123" s="765"/>
      <c r="R123" s="765"/>
      <c r="S123" s="765"/>
      <c r="T123" s="765"/>
      <c r="U123" s="765"/>
      <c r="V123" s="765"/>
      <c r="W123" s="765"/>
      <c r="X123" s="765"/>
      <c r="Y123" s="765"/>
      <c r="Z123" s="766"/>
      <c r="AA123" s="792" t="s">
        <v>121</v>
      </c>
      <c r="AB123" s="793"/>
      <c r="AC123" s="793"/>
      <c r="AD123" s="793"/>
      <c r="AE123" s="794"/>
      <c r="AF123" s="795" t="s">
        <v>121</v>
      </c>
      <c r="AG123" s="793"/>
      <c r="AH123" s="793"/>
      <c r="AI123" s="793"/>
      <c r="AJ123" s="794"/>
      <c r="AK123" s="795" t="s">
        <v>121</v>
      </c>
      <c r="AL123" s="793"/>
      <c r="AM123" s="793"/>
      <c r="AN123" s="793"/>
      <c r="AO123" s="794"/>
      <c r="AP123" s="837" t="s">
        <v>121</v>
      </c>
      <c r="AQ123" s="838"/>
      <c r="AR123" s="838"/>
      <c r="AS123" s="838"/>
      <c r="AT123" s="839"/>
      <c r="AU123" s="899"/>
      <c r="AV123" s="900"/>
      <c r="AW123" s="900"/>
      <c r="AX123" s="900"/>
      <c r="AY123" s="900"/>
      <c r="AZ123" s="235" t="s">
        <v>177</v>
      </c>
      <c r="BA123" s="235"/>
      <c r="BB123" s="235"/>
      <c r="BC123" s="235"/>
      <c r="BD123" s="235"/>
      <c r="BE123" s="235"/>
      <c r="BF123" s="235"/>
      <c r="BG123" s="235"/>
      <c r="BH123" s="235"/>
      <c r="BI123" s="235"/>
      <c r="BJ123" s="235"/>
      <c r="BK123" s="235"/>
      <c r="BL123" s="235"/>
      <c r="BM123" s="235"/>
      <c r="BN123" s="235"/>
      <c r="BO123" s="890" t="s">
        <v>448</v>
      </c>
      <c r="BP123" s="891"/>
      <c r="BQ123" s="845">
        <v>4369362</v>
      </c>
      <c r="BR123" s="846"/>
      <c r="BS123" s="846"/>
      <c r="BT123" s="846"/>
      <c r="BU123" s="846"/>
      <c r="BV123" s="846">
        <v>4203647</v>
      </c>
      <c r="BW123" s="846"/>
      <c r="BX123" s="846"/>
      <c r="BY123" s="846"/>
      <c r="BZ123" s="846"/>
      <c r="CA123" s="846">
        <v>3936963</v>
      </c>
      <c r="CB123" s="846"/>
      <c r="CC123" s="846"/>
      <c r="CD123" s="846"/>
      <c r="CE123" s="846"/>
      <c r="CF123" s="761"/>
      <c r="CG123" s="762"/>
      <c r="CH123" s="762"/>
      <c r="CI123" s="762"/>
      <c r="CJ123" s="847"/>
      <c r="CK123" s="882"/>
      <c r="CL123" s="868"/>
      <c r="CM123" s="868"/>
      <c r="CN123" s="868"/>
      <c r="CO123" s="869"/>
      <c r="CP123" s="848" t="s">
        <v>389</v>
      </c>
      <c r="CQ123" s="849"/>
      <c r="CR123" s="849"/>
      <c r="CS123" s="849"/>
      <c r="CT123" s="849"/>
      <c r="CU123" s="849"/>
      <c r="CV123" s="849"/>
      <c r="CW123" s="849"/>
      <c r="CX123" s="849"/>
      <c r="CY123" s="849"/>
      <c r="CZ123" s="849"/>
      <c r="DA123" s="849"/>
      <c r="DB123" s="849"/>
      <c r="DC123" s="849"/>
      <c r="DD123" s="849"/>
      <c r="DE123" s="849"/>
      <c r="DF123" s="850"/>
      <c r="DG123" s="792" t="s">
        <v>121</v>
      </c>
      <c r="DH123" s="793"/>
      <c r="DI123" s="793"/>
      <c r="DJ123" s="793"/>
      <c r="DK123" s="794"/>
      <c r="DL123" s="795" t="s">
        <v>121</v>
      </c>
      <c r="DM123" s="793"/>
      <c r="DN123" s="793"/>
      <c r="DO123" s="793"/>
      <c r="DP123" s="794"/>
      <c r="DQ123" s="795" t="s">
        <v>121</v>
      </c>
      <c r="DR123" s="793"/>
      <c r="DS123" s="793"/>
      <c r="DT123" s="793"/>
      <c r="DU123" s="794"/>
      <c r="DV123" s="837" t="s">
        <v>121</v>
      </c>
      <c r="DW123" s="838"/>
      <c r="DX123" s="838"/>
      <c r="DY123" s="838"/>
      <c r="DZ123" s="839"/>
    </row>
    <row r="124" spans="1:130" s="212" customFormat="1" ht="26.25" customHeight="1" thickBot="1" x14ac:dyDescent="0.25">
      <c r="A124" s="833"/>
      <c r="B124" s="834"/>
      <c r="C124" s="828" t="s">
        <v>437</v>
      </c>
      <c r="D124" s="765"/>
      <c r="E124" s="765"/>
      <c r="F124" s="765"/>
      <c r="G124" s="765"/>
      <c r="H124" s="765"/>
      <c r="I124" s="765"/>
      <c r="J124" s="765"/>
      <c r="K124" s="765"/>
      <c r="L124" s="765"/>
      <c r="M124" s="765"/>
      <c r="N124" s="765"/>
      <c r="O124" s="765"/>
      <c r="P124" s="765"/>
      <c r="Q124" s="765"/>
      <c r="R124" s="765"/>
      <c r="S124" s="765"/>
      <c r="T124" s="765"/>
      <c r="U124" s="765"/>
      <c r="V124" s="765"/>
      <c r="W124" s="765"/>
      <c r="X124" s="765"/>
      <c r="Y124" s="765"/>
      <c r="Z124" s="766"/>
      <c r="AA124" s="792" t="s">
        <v>121</v>
      </c>
      <c r="AB124" s="793"/>
      <c r="AC124" s="793"/>
      <c r="AD124" s="793"/>
      <c r="AE124" s="794"/>
      <c r="AF124" s="795" t="s">
        <v>121</v>
      </c>
      <c r="AG124" s="793"/>
      <c r="AH124" s="793"/>
      <c r="AI124" s="793"/>
      <c r="AJ124" s="794"/>
      <c r="AK124" s="795" t="s">
        <v>121</v>
      </c>
      <c r="AL124" s="793"/>
      <c r="AM124" s="793"/>
      <c r="AN124" s="793"/>
      <c r="AO124" s="794"/>
      <c r="AP124" s="837" t="s">
        <v>121</v>
      </c>
      <c r="AQ124" s="838"/>
      <c r="AR124" s="838"/>
      <c r="AS124" s="838"/>
      <c r="AT124" s="839"/>
      <c r="AU124" s="840" t="s">
        <v>449</v>
      </c>
      <c r="AV124" s="841"/>
      <c r="AW124" s="841"/>
      <c r="AX124" s="841"/>
      <c r="AY124" s="841"/>
      <c r="AZ124" s="841"/>
      <c r="BA124" s="841"/>
      <c r="BB124" s="841"/>
      <c r="BC124" s="841"/>
      <c r="BD124" s="841"/>
      <c r="BE124" s="841"/>
      <c r="BF124" s="841"/>
      <c r="BG124" s="841"/>
      <c r="BH124" s="841"/>
      <c r="BI124" s="841"/>
      <c r="BJ124" s="841"/>
      <c r="BK124" s="841"/>
      <c r="BL124" s="841"/>
      <c r="BM124" s="841"/>
      <c r="BN124" s="841"/>
      <c r="BO124" s="841"/>
      <c r="BP124" s="842"/>
      <c r="BQ124" s="843" t="s">
        <v>121</v>
      </c>
      <c r="BR124" s="844"/>
      <c r="BS124" s="844"/>
      <c r="BT124" s="844"/>
      <c r="BU124" s="844"/>
      <c r="BV124" s="844" t="s">
        <v>121</v>
      </c>
      <c r="BW124" s="844"/>
      <c r="BX124" s="844"/>
      <c r="BY124" s="844"/>
      <c r="BZ124" s="844"/>
      <c r="CA124" s="844" t="s">
        <v>121</v>
      </c>
      <c r="CB124" s="844"/>
      <c r="CC124" s="844"/>
      <c r="CD124" s="844"/>
      <c r="CE124" s="844"/>
      <c r="CF124" s="739"/>
      <c r="CG124" s="740"/>
      <c r="CH124" s="740"/>
      <c r="CI124" s="740"/>
      <c r="CJ124" s="875"/>
      <c r="CK124" s="883"/>
      <c r="CL124" s="883"/>
      <c r="CM124" s="883"/>
      <c r="CN124" s="883"/>
      <c r="CO124" s="884"/>
      <c r="CP124" s="848" t="s">
        <v>450</v>
      </c>
      <c r="CQ124" s="849"/>
      <c r="CR124" s="849"/>
      <c r="CS124" s="849"/>
      <c r="CT124" s="849"/>
      <c r="CU124" s="849"/>
      <c r="CV124" s="849"/>
      <c r="CW124" s="849"/>
      <c r="CX124" s="849"/>
      <c r="CY124" s="849"/>
      <c r="CZ124" s="849"/>
      <c r="DA124" s="849"/>
      <c r="DB124" s="849"/>
      <c r="DC124" s="849"/>
      <c r="DD124" s="849"/>
      <c r="DE124" s="849"/>
      <c r="DF124" s="850"/>
      <c r="DG124" s="776">
        <v>784759</v>
      </c>
      <c r="DH124" s="777"/>
      <c r="DI124" s="777"/>
      <c r="DJ124" s="777"/>
      <c r="DK124" s="778"/>
      <c r="DL124" s="779">
        <v>706537</v>
      </c>
      <c r="DM124" s="777"/>
      <c r="DN124" s="777"/>
      <c r="DO124" s="777"/>
      <c r="DP124" s="778"/>
      <c r="DQ124" s="779" t="s">
        <v>121</v>
      </c>
      <c r="DR124" s="777"/>
      <c r="DS124" s="777"/>
      <c r="DT124" s="777"/>
      <c r="DU124" s="778"/>
      <c r="DV124" s="861" t="s">
        <v>121</v>
      </c>
      <c r="DW124" s="862"/>
      <c r="DX124" s="862"/>
      <c r="DY124" s="862"/>
      <c r="DZ124" s="863"/>
    </row>
    <row r="125" spans="1:130" s="212" customFormat="1" ht="26.25" customHeight="1" x14ac:dyDescent="0.2">
      <c r="A125" s="833"/>
      <c r="B125" s="834"/>
      <c r="C125" s="828" t="s">
        <v>439</v>
      </c>
      <c r="D125" s="765"/>
      <c r="E125" s="765"/>
      <c r="F125" s="765"/>
      <c r="G125" s="765"/>
      <c r="H125" s="765"/>
      <c r="I125" s="765"/>
      <c r="J125" s="765"/>
      <c r="K125" s="765"/>
      <c r="L125" s="765"/>
      <c r="M125" s="765"/>
      <c r="N125" s="765"/>
      <c r="O125" s="765"/>
      <c r="P125" s="765"/>
      <c r="Q125" s="765"/>
      <c r="R125" s="765"/>
      <c r="S125" s="765"/>
      <c r="T125" s="765"/>
      <c r="U125" s="765"/>
      <c r="V125" s="765"/>
      <c r="W125" s="765"/>
      <c r="X125" s="765"/>
      <c r="Y125" s="765"/>
      <c r="Z125" s="766"/>
      <c r="AA125" s="792" t="s">
        <v>121</v>
      </c>
      <c r="AB125" s="793"/>
      <c r="AC125" s="793"/>
      <c r="AD125" s="793"/>
      <c r="AE125" s="794"/>
      <c r="AF125" s="795" t="s">
        <v>121</v>
      </c>
      <c r="AG125" s="793"/>
      <c r="AH125" s="793"/>
      <c r="AI125" s="793"/>
      <c r="AJ125" s="794"/>
      <c r="AK125" s="795" t="s">
        <v>121</v>
      </c>
      <c r="AL125" s="793"/>
      <c r="AM125" s="793"/>
      <c r="AN125" s="793"/>
      <c r="AO125" s="794"/>
      <c r="AP125" s="837" t="s">
        <v>121</v>
      </c>
      <c r="AQ125" s="838"/>
      <c r="AR125" s="838"/>
      <c r="AS125" s="838"/>
      <c r="AT125" s="839"/>
      <c r="AU125" s="233"/>
      <c r="AV125" s="234"/>
      <c r="AW125" s="234"/>
      <c r="AX125" s="234"/>
      <c r="AY125" s="234"/>
      <c r="AZ125" s="234"/>
      <c r="BA125" s="234"/>
      <c r="BB125" s="234"/>
      <c r="BC125" s="234"/>
      <c r="BD125" s="234"/>
      <c r="BE125" s="234"/>
      <c r="BF125" s="234"/>
      <c r="BG125" s="234"/>
      <c r="BH125" s="234"/>
      <c r="BI125" s="234"/>
      <c r="BJ125" s="234"/>
      <c r="BK125" s="234"/>
      <c r="BL125" s="234"/>
      <c r="BM125" s="234"/>
      <c r="BN125" s="234"/>
      <c r="BO125" s="234"/>
      <c r="BP125" s="234"/>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64" t="s">
        <v>451</v>
      </c>
      <c r="CL125" s="865"/>
      <c r="CM125" s="865"/>
      <c r="CN125" s="865"/>
      <c r="CO125" s="866"/>
      <c r="CP125" s="873" t="s">
        <v>452</v>
      </c>
      <c r="CQ125" s="821"/>
      <c r="CR125" s="821"/>
      <c r="CS125" s="821"/>
      <c r="CT125" s="821"/>
      <c r="CU125" s="821"/>
      <c r="CV125" s="821"/>
      <c r="CW125" s="821"/>
      <c r="CX125" s="821"/>
      <c r="CY125" s="821"/>
      <c r="CZ125" s="821"/>
      <c r="DA125" s="821"/>
      <c r="DB125" s="821"/>
      <c r="DC125" s="821"/>
      <c r="DD125" s="821"/>
      <c r="DE125" s="821"/>
      <c r="DF125" s="822"/>
      <c r="DG125" s="874" t="s">
        <v>121</v>
      </c>
      <c r="DH125" s="855"/>
      <c r="DI125" s="855"/>
      <c r="DJ125" s="855"/>
      <c r="DK125" s="855"/>
      <c r="DL125" s="855" t="s">
        <v>121</v>
      </c>
      <c r="DM125" s="855"/>
      <c r="DN125" s="855"/>
      <c r="DO125" s="855"/>
      <c r="DP125" s="855"/>
      <c r="DQ125" s="855" t="s">
        <v>121</v>
      </c>
      <c r="DR125" s="855"/>
      <c r="DS125" s="855"/>
      <c r="DT125" s="855"/>
      <c r="DU125" s="855"/>
      <c r="DV125" s="856" t="s">
        <v>121</v>
      </c>
      <c r="DW125" s="856"/>
      <c r="DX125" s="856"/>
      <c r="DY125" s="856"/>
      <c r="DZ125" s="857"/>
    </row>
    <row r="126" spans="1:130" s="212" customFormat="1" ht="26.25" customHeight="1" thickBot="1" x14ac:dyDescent="0.25">
      <c r="A126" s="833"/>
      <c r="B126" s="834"/>
      <c r="C126" s="828" t="s">
        <v>441</v>
      </c>
      <c r="D126" s="765"/>
      <c r="E126" s="765"/>
      <c r="F126" s="765"/>
      <c r="G126" s="765"/>
      <c r="H126" s="765"/>
      <c r="I126" s="765"/>
      <c r="J126" s="765"/>
      <c r="K126" s="765"/>
      <c r="L126" s="765"/>
      <c r="M126" s="765"/>
      <c r="N126" s="765"/>
      <c r="O126" s="765"/>
      <c r="P126" s="765"/>
      <c r="Q126" s="765"/>
      <c r="R126" s="765"/>
      <c r="S126" s="765"/>
      <c r="T126" s="765"/>
      <c r="U126" s="765"/>
      <c r="V126" s="765"/>
      <c r="W126" s="765"/>
      <c r="X126" s="765"/>
      <c r="Y126" s="765"/>
      <c r="Z126" s="766"/>
      <c r="AA126" s="792" t="s">
        <v>121</v>
      </c>
      <c r="AB126" s="793"/>
      <c r="AC126" s="793"/>
      <c r="AD126" s="793"/>
      <c r="AE126" s="794"/>
      <c r="AF126" s="795" t="s">
        <v>121</v>
      </c>
      <c r="AG126" s="793"/>
      <c r="AH126" s="793"/>
      <c r="AI126" s="793"/>
      <c r="AJ126" s="794"/>
      <c r="AK126" s="795" t="s">
        <v>121</v>
      </c>
      <c r="AL126" s="793"/>
      <c r="AM126" s="793"/>
      <c r="AN126" s="793"/>
      <c r="AO126" s="794"/>
      <c r="AP126" s="837" t="s">
        <v>121</v>
      </c>
      <c r="AQ126" s="838"/>
      <c r="AR126" s="838"/>
      <c r="AS126" s="838"/>
      <c r="AT126" s="839"/>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67"/>
      <c r="CL126" s="868"/>
      <c r="CM126" s="868"/>
      <c r="CN126" s="868"/>
      <c r="CO126" s="869"/>
      <c r="CP126" s="828" t="s">
        <v>453</v>
      </c>
      <c r="CQ126" s="765"/>
      <c r="CR126" s="765"/>
      <c r="CS126" s="765"/>
      <c r="CT126" s="765"/>
      <c r="CU126" s="765"/>
      <c r="CV126" s="765"/>
      <c r="CW126" s="765"/>
      <c r="CX126" s="765"/>
      <c r="CY126" s="765"/>
      <c r="CZ126" s="765"/>
      <c r="DA126" s="765"/>
      <c r="DB126" s="765"/>
      <c r="DC126" s="765"/>
      <c r="DD126" s="765"/>
      <c r="DE126" s="765"/>
      <c r="DF126" s="766"/>
      <c r="DG126" s="829" t="s">
        <v>121</v>
      </c>
      <c r="DH126" s="830"/>
      <c r="DI126" s="830"/>
      <c r="DJ126" s="830"/>
      <c r="DK126" s="830"/>
      <c r="DL126" s="830" t="s">
        <v>121</v>
      </c>
      <c r="DM126" s="830"/>
      <c r="DN126" s="830"/>
      <c r="DO126" s="830"/>
      <c r="DP126" s="830"/>
      <c r="DQ126" s="830" t="s">
        <v>121</v>
      </c>
      <c r="DR126" s="830"/>
      <c r="DS126" s="830"/>
      <c r="DT126" s="830"/>
      <c r="DU126" s="830"/>
      <c r="DV126" s="807" t="s">
        <v>121</v>
      </c>
      <c r="DW126" s="807"/>
      <c r="DX126" s="807"/>
      <c r="DY126" s="807"/>
      <c r="DZ126" s="808"/>
    </row>
    <row r="127" spans="1:130" s="212" customFormat="1" ht="26.25" customHeight="1" x14ac:dyDescent="0.2">
      <c r="A127" s="835"/>
      <c r="B127" s="836"/>
      <c r="C127" s="851" t="s">
        <v>454</v>
      </c>
      <c r="D127" s="852"/>
      <c r="E127" s="852"/>
      <c r="F127" s="852"/>
      <c r="G127" s="852"/>
      <c r="H127" s="852"/>
      <c r="I127" s="852"/>
      <c r="J127" s="852"/>
      <c r="K127" s="852"/>
      <c r="L127" s="852"/>
      <c r="M127" s="852"/>
      <c r="N127" s="852"/>
      <c r="O127" s="852"/>
      <c r="P127" s="852"/>
      <c r="Q127" s="852"/>
      <c r="R127" s="852"/>
      <c r="S127" s="852"/>
      <c r="T127" s="852"/>
      <c r="U127" s="852"/>
      <c r="V127" s="852"/>
      <c r="W127" s="852"/>
      <c r="X127" s="852"/>
      <c r="Y127" s="852"/>
      <c r="Z127" s="853"/>
      <c r="AA127" s="792" t="s">
        <v>121</v>
      </c>
      <c r="AB127" s="793"/>
      <c r="AC127" s="793"/>
      <c r="AD127" s="793"/>
      <c r="AE127" s="794"/>
      <c r="AF127" s="795" t="s">
        <v>121</v>
      </c>
      <c r="AG127" s="793"/>
      <c r="AH127" s="793"/>
      <c r="AI127" s="793"/>
      <c r="AJ127" s="794"/>
      <c r="AK127" s="795" t="s">
        <v>121</v>
      </c>
      <c r="AL127" s="793"/>
      <c r="AM127" s="793"/>
      <c r="AN127" s="793"/>
      <c r="AO127" s="794"/>
      <c r="AP127" s="837" t="s">
        <v>121</v>
      </c>
      <c r="AQ127" s="838"/>
      <c r="AR127" s="838"/>
      <c r="AS127" s="838"/>
      <c r="AT127" s="839"/>
      <c r="AU127" s="214"/>
      <c r="AV127" s="214"/>
      <c r="AW127" s="214"/>
      <c r="AX127" s="854" t="s">
        <v>455</v>
      </c>
      <c r="AY127" s="825"/>
      <c r="AZ127" s="825"/>
      <c r="BA127" s="825"/>
      <c r="BB127" s="825"/>
      <c r="BC127" s="825"/>
      <c r="BD127" s="825"/>
      <c r="BE127" s="826"/>
      <c r="BF127" s="824" t="s">
        <v>456</v>
      </c>
      <c r="BG127" s="825"/>
      <c r="BH127" s="825"/>
      <c r="BI127" s="825"/>
      <c r="BJ127" s="825"/>
      <c r="BK127" s="825"/>
      <c r="BL127" s="826"/>
      <c r="BM127" s="824" t="s">
        <v>457</v>
      </c>
      <c r="BN127" s="825"/>
      <c r="BO127" s="825"/>
      <c r="BP127" s="825"/>
      <c r="BQ127" s="825"/>
      <c r="BR127" s="825"/>
      <c r="BS127" s="826"/>
      <c r="BT127" s="824" t="s">
        <v>458</v>
      </c>
      <c r="BU127" s="825"/>
      <c r="BV127" s="825"/>
      <c r="BW127" s="825"/>
      <c r="BX127" s="825"/>
      <c r="BY127" s="825"/>
      <c r="BZ127" s="827"/>
      <c r="CA127" s="214"/>
      <c r="CB127" s="214"/>
      <c r="CC127" s="214"/>
      <c r="CD127" s="237"/>
      <c r="CE127" s="237"/>
      <c r="CF127" s="237"/>
      <c r="CG127" s="214"/>
      <c r="CH127" s="214"/>
      <c r="CI127" s="214"/>
      <c r="CJ127" s="236"/>
      <c r="CK127" s="867"/>
      <c r="CL127" s="868"/>
      <c r="CM127" s="868"/>
      <c r="CN127" s="868"/>
      <c r="CO127" s="869"/>
      <c r="CP127" s="828" t="s">
        <v>459</v>
      </c>
      <c r="CQ127" s="765"/>
      <c r="CR127" s="765"/>
      <c r="CS127" s="765"/>
      <c r="CT127" s="765"/>
      <c r="CU127" s="765"/>
      <c r="CV127" s="765"/>
      <c r="CW127" s="765"/>
      <c r="CX127" s="765"/>
      <c r="CY127" s="765"/>
      <c r="CZ127" s="765"/>
      <c r="DA127" s="765"/>
      <c r="DB127" s="765"/>
      <c r="DC127" s="765"/>
      <c r="DD127" s="765"/>
      <c r="DE127" s="765"/>
      <c r="DF127" s="766"/>
      <c r="DG127" s="829" t="s">
        <v>121</v>
      </c>
      <c r="DH127" s="830"/>
      <c r="DI127" s="830"/>
      <c r="DJ127" s="830"/>
      <c r="DK127" s="830"/>
      <c r="DL127" s="830" t="s">
        <v>121</v>
      </c>
      <c r="DM127" s="830"/>
      <c r="DN127" s="830"/>
      <c r="DO127" s="830"/>
      <c r="DP127" s="830"/>
      <c r="DQ127" s="830" t="s">
        <v>121</v>
      </c>
      <c r="DR127" s="830"/>
      <c r="DS127" s="830"/>
      <c r="DT127" s="830"/>
      <c r="DU127" s="830"/>
      <c r="DV127" s="807" t="s">
        <v>121</v>
      </c>
      <c r="DW127" s="807"/>
      <c r="DX127" s="807"/>
      <c r="DY127" s="807"/>
      <c r="DZ127" s="808"/>
    </row>
    <row r="128" spans="1:130" s="212" customFormat="1" ht="26.25" customHeight="1" thickBot="1" x14ac:dyDescent="0.25">
      <c r="A128" s="809" t="s">
        <v>460</v>
      </c>
      <c r="B128" s="810"/>
      <c r="C128" s="810"/>
      <c r="D128" s="810"/>
      <c r="E128" s="810"/>
      <c r="F128" s="810"/>
      <c r="G128" s="810"/>
      <c r="H128" s="810"/>
      <c r="I128" s="810"/>
      <c r="J128" s="810"/>
      <c r="K128" s="810"/>
      <c r="L128" s="810"/>
      <c r="M128" s="810"/>
      <c r="N128" s="810"/>
      <c r="O128" s="810"/>
      <c r="P128" s="810"/>
      <c r="Q128" s="810"/>
      <c r="R128" s="810"/>
      <c r="S128" s="810"/>
      <c r="T128" s="810"/>
      <c r="U128" s="810"/>
      <c r="V128" s="810"/>
      <c r="W128" s="811" t="s">
        <v>461</v>
      </c>
      <c r="X128" s="811"/>
      <c r="Y128" s="811"/>
      <c r="Z128" s="812"/>
      <c r="AA128" s="813" t="s">
        <v>121</v>
      </c>
      <c r="AB128" s="814"/>
      <c r="AC128" s="814"/>
      <c r="AD128" s="814"/>
      <c r="AE128" s="815"/>
      <c r="AF128" s="816" t="s">
        <v>121</v>
      </c>
      <c r="AG128" s="814"/>
      <c r="AH128" s="814"/>
      <c r="AI128" s="814"/>
      <c r="AJ128" s="815"/>
      <c r="AK128" s="816" t="s">
        <v>121</v>
      </c>
      <c r="AL128" s="814"/>
      <c r="AM128" s="814"/>
      <c r="AN128" s="814"/>
      <c r="AO128" s="815"/>
      <c r="AP128" s="817"/>
      <c r="AQ128" s="818"/>
      <c r="AR128" s="818"/>
      <c r="AS128" s="818"/>
      <c r="AT128" s="819"/>
      <c r="AU128" s="214"/>
      <c r="AV128" s="214"/>
      <c r="AW128" s="214"/>
      <c r="AX128" s="820" t="s">
        <v>462</v>
      </c>
      <c r="AY128" s="821"/>
      <c r="AZ128" s="821"/>
      <c r="BA128" s="821"/>
      <c r="BB128" s="821"/>
      <c r="BC128" s="821"/>
      <c r="BD128" s="821"/>
      <c r="BE128" s="822"/>
      <c r="BF128" s="799" t="s">
        <v>121</v>
      </c>
      <c r="BG128" s="800"/>
      <c r="BH128" s="800"/>
      <c r="BI128" s="800"/>
      <c r="BJ128" s="800"/>
      <c r="BK128" s="800"/>
      <c r="BL128" s="823"/>
      <c r="BM128" s="799">
        <v>15</v>
      </c>
      <c r="BN128" s="800"/>
      <c r="BO128" s="800"/>
      <c r="BP128" s="800"/>
      <c r="BQ128" s="800"/>
      <c r="BR128" s="800"/>
      <c r="BS128" s="823"/>
      <c r="BT128" s="799">
        <v>20</v>
      </c>
      <c r="BU128" s="800"/>
      <c r="BV128" s="800"/>
      <c r="BW128" s="800"/>
      <c r="BX128" s="800"/>
      <c r="BY128" s="800"/>
      <c r="BZ128" s="801"/>
      <c r="CA128" s="237"/>
      <c r="CB128" s="237"/>
      <c r="CC128" s="237"/>
      <c r="CD128" s="237"/>
      <c r="CE128" s="237"/>
      <c r="CF128" s="237"/>
      <c r="CG128" s="214"/>
      <c r="CH128" s="214"/>
      <c r="CI128" s="214"/>
      <c r="CJ128" s="236"/>
      <c r="CK128" s="870"/>
      <c r="CL128" s="871"/>
      <c r="CM128" s="871"/>
      <c r="CN128" s="871"/>
      <c r="CO128" s="872"/>
      <c r="CP128" s="802" t="s">
        <v>463</v>
      </c>
      <c r="CQ128" s="743"/>
      <c r="CR128" s="743"/>
      <c r="CS128" s="743"/>
      <c r="CT128" s="743"/>
      <c r="CU128" s="743"/>
      <c r="CV128" s="743"/>
      <c r="CW128" s="743"/>
      <c r="CX128" s="743"/>
      <c r="CY128" s="743"/>
      <c r="CZ128" s="743"/>
      <c r="DA128" s="743"/>
      <c r="DB128" s="743"/>
      <c r="DC128" s="743"/>
      <c r="DD128" s="743"/>
      <c r="DE128" s="743"/>
      <c r="DF128" s="744"/>
      <c r="DG128" s="803" t="s">
        <v>121</v>
      </c>
      <c r="DH128" s="804"/>
      <c r="DI128" s="804"/>
      <c r="DJ128" s="804"/>
      <c r="DK128" s="804"/>
      <c r="DL128" s="804" t="s">
        <v>121</v>
      </c>
      <c r="DM128" s="804"/>
      <c r="DN128" s="804"/>
      <c r="DO128" s="804"/>
      <c r="DP128" s="804"/>
      <c r="DQ128" s="804" t="s">
        <v>121</v>
      </c>
      <c r="DR128" s="804"/>
      <c r="DS128" s="804"/>
      <c r="DT128" s="804"/>
      <c r="DU128" s="804"/>
      <c r="DV128" s="805" t="s">
        <v>121</v>
      </c>
      <c r="DW128" s="805"/>
      <c r="DX128" s="805"/>
      <c r="DY128" s="805"/>
      <c r="DZ128" s="806"/>
    </row>
    <row r="129" spans="1:131" s="212" customFormat="1" ht="26.25" customHeight="1" x14ac:dyDescent="0.2">
      <c r="A129" s="787" t="s">
        <v>102</v>
      </c>
      <c r="B129" s="788"/>
      <c r="C129" s="788"/>
      <c r="D129" s="788"/>
      <c r="E129" s="788"/>
      <c r="F129" s="788"/>
      <c r="G129" s="788"/>
      <c r="H129" s="788"/>
      <c r="I129" s="788"/>
      <c r="J129" s="788"/>
      <c r="K129" s="788"/>
      <c r="L129" s="788"/>
      <c r="M129" s="788"/>
      <c r="N129" s="788"/>
      <c r="O129" s="788"/>
      <c r="P129" s="788"/>
      <c r="Q129" s="788"/>
      <c r="R129" s="788"/>
      <c r="S129" s="788"/>
      <c r="T129" s="788"/>
      <c r="U129" s="788"/>
      <c r="V129" s="788"/>
      <c r="W129" s="789" t="s">
        <v>464</v>
      </c>
      <c r="X129" s="790"/>
      <c r="Y129" s="790"/>
      <c r="Z129" s="791"/>
      <c r="AA129" s="792">
        <v>1839948</v>
      </c>
      <c r="AB129" s="793"/>
      <c r="AC129" s="793"/>
      <c r="AD129" s="793"/>
      <c r="AE129" s="794"/>
      <c r="AF129" s="795">
        <v>1877549</v>
      </c>
      <c r="AG129" s="793"/>
      <c r="AH129" s="793"/>
      <c r="AI129" s="793"/>
      <c r="AJ129" s="794"/>
      <c r="AK129" s="795">
        <v>1924274</v>
      </c>
      <c r="AL129" s="793"/>
      <c r="AM129" s="793"/>
      <c r="AN129" s="793"/>
      <c r="AO129" s="794"/>
      <c r="AP129" s="796"/>
      <c r="AQ129" s="797"/>
      <c r="AR129" s="797"/>
      <c r="AS129" s="797"/>
      <c r="AT129" s="798"/>
      <c r="AU129" s="215"/>
      <c r="AV129" s="215"/>
      <c r="AW129" s="215"/>
      <c r="AX129" s="764" t="s">
        <v>465</v>
      </c>
      <c r="AY129" s="765"/>
      <c r="AZ129" s="765"/>
      <c r="BA129" s="765"/>
      <c r="BB129" s="765"/>
      <c r="BC129" s="765"/>
      <c r="BD129" s="765"/>
      <c r="BE129" s="766"/>
      <c r="BF129" s="783" t="s">
        <v>121</v>
      </c>
      <c r="BG129" s="784"/>
      <c r="BH129" s="784"/>
      <c r="BI129" s="784"/>
      <c r="BJ129" s="784"/>
      <c r="BK129" s="784"/>
      <c r="BL129" s="785"/>
      <c r="BM129" s="783">
        <v>20</v>
      </c>
      <c r="BN129" s="784"/>
      <c r="BO129" s="784"/>
      <c r="BP129" s="784"/>
      <c r="BQ129" s="784"/>
      <c r="BR129" s="784"/>
      <c r="BS129" s="785"/>
      <c r="BT129" s="783">
        <v>30</v>
      </c>
      <c r="BU129" s="784"/>
      <c r="BV129" s="784"/>
      <c r="BW129" s="784"/>
      <c r="BX129" s="784"/>
      <c r="BY129" s="784"/>
      <c r="BZ129" s="786"/>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787" t="s">
        <v>466</v>
      </c>
      <c r="B130" s="788"/>
      <c r="C130" s="788"/>
      <c r="D130" s="788"/>
      <c r="E130" s="788"/>
      <c r="F130" s="788"/>
      <c r="G130" s="788"/>
      <c r="H130" s="788"/>
      <c r="I130" s="788"/>
      <c r="J130" s="788"/>
      <c r="K130" s="788"/>
      <c r="L130" s="788"/>
      <c r="M130" s="788"/>
      <c r="N130" s="788"/>
      <c r="O130" s="788"/>
      <c r="P130" s="788"/>
      <c r="Q130" s="788"/>
      <c r="R130" s="788"/>
      <c r="S130" s="788"/>
      <c r="T130" s="788"/>
      <c r="U130" s="788"/>
      <c r="V130" s="788"/>
      <c r="W130" s="789" t="s">
        <v>467</v>
      </c>
      <c r="X130" s="790"/>
      <c r="Y130" s="790"/>
      <c r="Z130" s="791"/>
      <c r="AA130" s="792">
        <v>294172</v>
      </c>
      <c r="AB130" s="793"/>
      <c r="AC130" s="793"/>
      <c r="AD130" s="793"/>
      <c r="AE130" s="794"/>
      <c r="AF130" s="795">
        <v>308538</v>
      </c>
      <c r="AG130" s="793"/>
      <c r="AH130" s="793"/>
      <c r="AI130" s="793"/>
      <c r="AJ130" s="794"/>
      <c r="AK130" s="795">
        <v>316368</v>
      </c>
      <c r="AL130" s="793"/>
      <c r="AM130" s="793"/>
      <c r="AN130" s="793"/>
      <c r="AO130" s="794"/>
      <c r="AP130" s="796"/>
      <c r="AQ130" s="797"/>
      <c r="AR130" s="797"/>
      <c r="AS130" s="797"/>
      <c r="AT130" s="798"/>
      <c r="AU130" s="215"/>
      <c r="AV130" s="215"/>
      <c r="AW130" s="215"/>
      <c r="AX130" s="764" t="s">
        <v>468</v>
      </c>
      <c r="AY130" s="765"/>
      <c r="AZ130" s="765"/>
      <c r="BA130" s="765"/>
      <c r="BB130" s="765"/>
      <c r="BC130" s="765"/>
      <c r="BD130" s="765"/>
      <c r="BE130" s="766"/>
      <c r="BF130" s="767">
        <v>11.5</v>
      </c>
      <c r="BG130" s="768"/>
      <c r="BH130" s="768"/>
      <c r="BI130" s="768"/>
      <c r="BJ130" s="768"/>
      <c r="BK130" s="768"/>
      <c r="BL130" s="769"/>
      <c r="BM130" s="767">
        <v>25</v>
      </c>
      <c r="BN130" s="768"/>
      <c r="BO130" s="768"/>
      <c r="BP130" s="768"/>
      <c r="BQ130" s="768"/>
      <c r="BR130" s="768"/>
      <c r="BS130" s="769"/>
      <c r="BT130" s="767">
        <v>35</v>
      </c>
      <c r="BU130" s="768"/>
      <c r="BV130" s="768"/>
      <c r="BW130" s="768"/>
      <c r="BX130" s="768"/>
      <c r="BY130" s="768"/>
      <c r="BZ130" s="770"/>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771"/>
      <c r="B131" s="772"/>
      <c r="C131" s="772"/>
      <c r="D131" s="772"/>
      <c r="E131" s="772"/>
      <c r="F131" s="772"/>
      <c r="G131" s="772"/>
      <c r="H131" s="772"/>
      <c r="I131" s="772"/>
      <c r="J131" s="772"/>
      <c r="K131" s="772"/>
      <c r="L131" s="772"/>
      <c r="M131" s="772"/>
      <c r="N131" s="772"/>
      <c r="O131" s="772"/>
      <c r="P131" s="772"/>
      <c r="Q131" s="772"/>
      <c r="R131" s="772"/>
      <c r="S131" s="772"/>
      <c r="T131" s="772"/>
      <c r="U131" s="772"/>
      <c r="V131" s="772"/>
      <c r="W131" s="773" t="s">
        <v>469</v>
      </c>
      <c r="X131" s="774"/>
      <c r="Y131" s="774"/>
      <c r="Z131" s="775"/>
      <c r="AA131" s="776">
        <v>1545776</v>
      </c>
      <c r="AB131" s="777"/>
      <c r="AC131" s="777"/>
      <c r="AD131" s="777"/>
      <c r="AE131" s="778"/>
      <c r="AF131" s="779">
        <v>1569011</v>
      </c>
      <c r="AG131" s="777"/>
      <c r="AH131" s="777"/>
      <c r="AI131" s="777"/>
      <c r="AJ131" s="778"/>
      <c r="AK131" s="779">
        <v>1607906</v>
      </c>
      <c r="AL131" s="777"/>
      <c r="AM131" s="777"/>
      <c r="AN131" s="777"/>
      <c r="AO131" s="778"/>
      <c r="AP131" s="780"/>
      <c r="AQ131" s="781"/>
      <c r="AR131" s="781"/>
      <c r="AS131" s="781"/>
      <c r="AT131" s="782"/>
      <c r="AU131" s="215"/>
      <c r="AV131" s="215"/>
      <c r="AW131" s="215"/>
      <c r="AX131" s="742" t="s">
        <v>470</v>
      </c>
      <c r="AY131" s="743"/>
      <c r="AZ131" s="743"/>
      <c r="BA131" s="743"/>
      <c r="BB131" s="743"/>
      <c r="BC131" s="743"/>
      <c r="BD131" s="743"/>
      <c r="BE131" s="744"/>
      <c r="BF131" s="745" t="s">
        <v>121</v>
      </c>
      <c r="BG131" s="746"/>
      <c r="BH131" s="746"/>
      <c r="BI131" s="746"/>
      <c r="BJ131" s="746"/>
      <c r="BK131" s="746"/>
      <c r="BL131" s="747"/>
      <c r="BM131" s="745">
        <v>350</v>
      </c>
      <c r="BN131" s="746"/>
      <c r="BO131" s="746"/>
      <c r="BP131" s="746"/>
      <c r="BQ131" s="746"/>
      <c r="BR131" s="746"/>
      <c r="BS131" s="747"/>
      <c r="BT131" s="748"/>
      <c r="BU131" s="749"/>
      <c r="BV131" s="749"/>
      <c r="BW131" s="749"/>
      <c r="BX131" s="749"/>
      <c r="BY131" s="749"/>
      <c r="BZ131" s="750"/>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751" t="s">
        <v>471</v>
      </c>
      <c r="B132" s="752"/>
      <c r="C132" s="752"/>
      <c r="D132" s="752"/>
      <c r="E132" s="752"/>
      <c r="F132" s="752"/>
      <c r="G132" s="752"/>
      <c r="H132" s="752"/>
      <c r="I132" s="752"/>
      <c r="J132" s="752"/>
      <c r="K132" s="752"/>
      <c r="L132" s="752"/>
      <c r="M132" s="752"/>
      <c r="N132" s="752"/>
      <c r="O132" s="752"/>
      <c r="P132" s="752"/>
      <c r="Q132" s="752"/>
      <c r="R132" s="752"/>
      <c r="S132" s="752"/>
      <c r="T132" s="752"/>
      <c r="U132" s="752"/>
      <c r="V132" s="755" t="s">
        <v>472</v>
      </c>
      <c r="W132" s="755"/>
      <c r="X132" s="755"/>
      <c r="Y132" s="755"/>
      <c r="Z132" s="756"/>
      <c r="AA132" s="757">
        <v>11.494744389999999</v>
      </c>
      <c r="AB132" s="758"/>
      <c r="AC132" s="758"/>
      <c r="AD132" s="758"/>
      <c r="AE132" s="759"/>
      <c r="AF132" s="760">
        <v>13.488688099999999</v>
      </c>
      <c r="AG132" s="758"/>
      <c r="AH132" s="758"/>
      <c r="AI132" s="758"/>
      <c r="AJ132" s="759"/>
      <c r="AK132" s="760">
        <v>9.8060458760000007</v>
      </c>
      <c r="AL132" s="758"/>
      <c r="AM132" s="758"/>
      <c r="AN132" s="758"/>
      <c r="AO132" s="759"/>
      <c r="AP132" s="761"/>
      <c r="AQ132" s="762"/>
      <c r="AR132" s="762"/>
      <c r="AS132" s="762"/>
      <c r="AT132" s="76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7"/>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753"/>
      <c r="B133" s="754"/>
      <c r="C133" s="754"/>
      <c r="D133" s="754"/>
      <c r="E133" s="754"/>
      <c r="F133" s="754"/>
      <c r="G133" s="754"/>
      <c r="H133" s="754"/>
      <c r="I133" s="754"/>
      <c r="J133" s="754"/>
      <c r="K133" s="754"/>
      <c r="L133" s="754"/>
      <c r="M133" s="754"/>
      <c r="N133" s="754"/>
      <c r="O133" s="754"/>
      <c r="P133" s="754"/>
      <c r="Q133" s="754"/>
      <c r="R133" s="754"/>
      <c r="S133" s="754"/>
      <c r="T133" s="754"/>
      <c r="U133" s="754"/>
      <c r="V133" s="734" t="s">
        <v>473</v>
      </c>
      <c r="W133" s="734"/>
      <c r="X133" s="734"/>
      <c r="Y133" s="734"/>
      <c r="Z133" s="735"/>
      <c r="AA133" s="736">
        <v>10.9</v>
      </c>
      <c r="AB133" s="737"/>
      <c r="AC133" s="737"/>
      <c r="AD133" s="737"/>
      <c r="AE133" s="738"/>
      <c r="AF133" s="736">
        <v>11.9</v>
      </c>
      <c r="AG133" s="737"/>
      <c r="AH133" s="737"/>
      <c r="AI133" s="737"/>
      <c r="AJ133" s="738"/>
      <c r="AK133" s="736">
        <v>11.5</v>
      </c>
      <c r="AL133" s="737"/>
      <c r="AM133" s="737"/>
      <c r="AN133" s="737"/>
      <c r="AO133" s="738"/>
      <c r="AP133" s="739"/>
      <c r="AQ133" s="740"/>
      <c r="AR133" s="740"/>
      <c r="AS133" s="740"/>
      <c r="AT133" s="741"/>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evHGQBO8ROin57k3ui/oITVtJ/OzLc4C0zlWiQdde6hoJv898RtjRUllId6V6ipHUkVaz8+vhwubXaTQhNP22Q==" saltValue="fGFneHqZPmQKsVvS9CxMSA=="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8"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81640625" style="242" customWidth="1"/>
    <col min="121" max="121" width="0" style="241" hidden="1" customWidth="1"/>
    <col min="122" max="16384" width="9" style="241" hidden="1"/>
  </cols>
  <sheetData>
    <row r="1" spans="1:120" ht="13"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241"/>
    </row>
    <row r="17" spans="119:120" ht="13" x14ac:dyDescent="0.2">
      <c r="DP17" s="241"/>
    </row>
    <row r="18" spans="119:120" ht="13" x14ac:dyDescent="0.2"/>
    <row r="19" spans="119:120" ht="13" x14ac:dyDescent="0.2"/>
    <row r="20" spans="119:120" ht="13" x14ac:dyDescent="0.2">
      <c r="DO20" s="241"/>
      <c r="DP20" s="241"/>
    </row>
    <row r="21" spans="119:120" ht="13" x14ac:dyDescent="0.2">
      <c r="DP21" s="241"/>
    </row>
    <row r="22" spans="119:120" ht="13" x14ac:dyDescent="0.2"/>
    <row r="23" spans="119:120" ht="13" x14ac:dyDescent="0.2">
      <c r="DO23" s="241"/>
      <c r="DP23" s="241"/>
    </row>
    <row r="24" spans="119:120" ht="13" x14ac:dyDescent="0.2">
      <c r="DP24" s="241"/>
    </row>
    <row r="25" spans="119:120" ht="13" x14ac:dyDescent="0.2">
      <c r="DP25" s="241"/>
    </row>
    <row r="26" spans="119:120" ht="13" x14ac:dyDescent="0.2">
      <c r="DO26" s="241"/>
      <c r="DP26" s="241"/>
    </row>
    <row r="27" spans="119:120" ht="13" x14ac:dyDescent="0.2"/>
    <row r="28" spans="119:120" ht="13" x14ac:dyDescent="0.2">
      <c r="DO28" s="241"/>
      <c r="DP28" s="241"/>
    </row>
    <row r="29" spans="119:120" ht="13" x14ac:dyDescent="0.2">
      <c r="DP29" s="241"/>
    </row>
    <row r="30" spans="119:120" ht="13" x14ac:dyDescent="0.2"/>
    <row r="31" spans="119:120" ht="13" x14ac:dyDescent="0.2">
      <c r="DO31" s="241"/>
      <c r="DP31" s="241"/>
    </row>
    <row r="32" spans="119:120" ht="13" x14ac:dyDescent="0.2"/>
    <row r="33" spans="98:120" ht="13" x14ac:dyDescent="0.2">
      <c r="DO33" s="241"/>
      <c r="DP33" s="241"/>
    </row>
    <row r="34" spans="98:120" ht="13" x14ac:dyDescent="0.2">
      <c r="DM34" s="241"/>
    </row>
    <row r="35" spans="98:120" ht="13" x14ac:dyDescent="0.2">
      <c r="CT35" s="241"/>
      <c r="CU35" s="241"/>
      <c r="CV35" s="241"/>
      <c r="CY35" s="241"/>
      <c r="CZ35" s="241"/>
      <c r="DA35" s="241"/>
      <c r="DD35" s="241"/>
      <c r="DE35" s="241"/>
      <c r="DF35" s="241"/>
      <c r="DI35" s="241"/>
      <c r="DJ35" s="241"/>
      <c r="DK35" s="241"/>
      <c r="DM35" s="241"/>
      <c r="DN35" s="241"/>
      <c r="DO35" s="241"/>
      <c r="DP35" s="241"/>
    </row>
    <row r="36" spans="98:120" ht="13" x14ac:dyDescent="0.2"/>
    <row r="37" spans="98:120" ht="13" x14ac:dyDescent="0.2">
      <c r="CW37" s="241"/>
      <c r="DB37" s="241"/>
      <c r="DG37" s="241"/>
      <c r="DL37" s="241"/>
      <c r="DP37" s="241"/>
    </row>
    <row r="38" spans="98:120" ht="13"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241"/>
      <c r="DO49" s="241"/>
      <c r="DP49" s="241"/>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241"/>
      <c r="CS63" s="241"/>
      <c r="CX63" s="241"/>
      <c r="DC63" s="241"/>
      <c r="DH63" s="241"/>
    </row>
    <row r="64" spans="22:120" ht="13" x14ac:dyDescent="0.2">
      <c r="V64" s="241"/>
    </row>
    <row r="65" spans="15:120" ht="13"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 x14ac:dyDescent="0.2">
      <c r="Q66" s="241"/>
      <c r="S66" s="241"/>
      <c r="U66" s="241"/>
      <c r="DM66" s="241"/>
    </row>
    <row r="67" spans="15:120" ht="13"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 x14ac:dyDescent="0.2"/>
    <row r="69" spans="15:120" ht="13" x14ac:dyDescent="0.2"/>
    <row r="70" spans="15:120" ht="13" x14ac:dyDescent="0.2"/>
    <row r="71" spans="15:120" ht="13" x14ac:dyDescent="0.2"/>
    <row r="72" spans="15:120" ht="13" x14ac:dyDescent="0.2">
      <c r="DP72" s="241"/>
    </row>
    <row r="73" spans="15:120" ht="13" x14ac:dyDescent="0.2">
      <c r="DP73" s="241"/>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241"/>
      <c r="CX96" s="241"/>
      <c r="DC96" s="241"/>
      <c r="DH96" s="241"/>
    </row>
    <row r="97" spans="24:120" ht="13" x14ac:dyDescent="0.2">
      <c r="CS97" s="241"/>
      <c r="CX97" s="241"/>
      <c r="DC97" s="241"/>
      <c r="DH97" s="241"/>
      <c r="DP97" s="242" t="s">
        <v>474</v>
      </c>
    </row>
    <row r="98" spans="24:120" ht="13" hidden="1" x14ac:dyDescent="0.2">
      <c r="CS98" s="241"/>
      <c r="CX98" s="241"/>
      <c r="DC98" s="241"/>
      <c r="DH98" s="241"/>
    </row>
    <row r="99" spans="24:120" ht="13"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 hidden="1" x14ac:dyDescent="0.2">
      <c r="CT103" s="241"/>
      <c r="CV103" s="241"/>
      <c r="CW103" s="241"/>
      <c r="CY103" s="241"/>
      <c r="DA103" s="241"/>
      <c r="DB103" s="241"/>
      <c r="DD103" s="241"/>
      <c r="DF103" s="241"/>
      <c r="DG103" s="241"/>
      <c r="DI103" s="241"/>
      <c r="DK103" s="241"/>
      <c r="DL103" s="241"/>
      <c r="DM103" s="241"/>
      <c r="DN103" s="241"/>
      <c r="DO103" s="241"/>
      <c r="DP103" s="241"/>
    </row>
    <row r="104" spans="24:120" ht="13"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VCyqzkwFn7c7juGKr0FnI+zwz2XautIr4CnV9SG0W+TyXQJGZgaV2Oa9JJz4BqtzK61ftL7pLg/PwRhbY00hqA==" saltValue="YbXmqH2ab1btyw5kFwMM3Q=="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328125" style="242" customWidth="1"/>
    <col min="117" max="16384" width="9" style="241" hidden="1"/>
  </cols>
  <sheetData>
    <row r="1" spans="2:116" ht="13"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 x14ac:dyDescent="0.2"/>
    <row r="3" spans="2:116" ht="13" x14ac:dyDescent="0.2"/>
    <row r="4" spans="2:116" ht="13"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 x14ac:dyDescent="0.2"/>
    <row r="7" spans="2:116" ht="13" x14ac:dyDescent="0.2"/>
    <row r="8" spans="2:116" ht="13" x14ac:dyDescent="0.2"/>
    <row r="9" spans="2:116" ht="13" x14ac:dyDescent="0.2"/>
    <row r="10" spans="2:116" ht="13" x14ac:dyDescent="0.2"/>
    <row r="11" spans="2:116" ht="13" x14ac:dyDescent="0.2"/>
    <row r="12" spans="2:116" ht="13" x14ac:dyDescent="0.2"/>
    <row r="13" spans="2:116" ht="13" x14ac:dyDescent="0.2"/>
    <row r="14" spans="2:116" ht="13" x14ac:dyDescent="0.2"/>
    <row r="15" spans="2:116" ht="13" x14ac:dyDescent="0.2"/>
    <row r="16" spans="2:116" ht="13" x14ac:dyDescent="0.2"/>
    <row r="17" spans="9:116" ht="13" x14ac:dyDescent="0.2"/>
    <row r="18" spans="9:116" ht="13"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 x14ac:dyDescent="0.2"/>
    <row r="20" spans="9:116" ht="13" x14ac:dyDescent="0.2"/>
    <row r="21" spans="9:116" ht="13" x14ac:dyDescent="0.2">
      <c r="DL21" s="241"/>
    </row>
    <row r="22" spans="9:116" ht="13" x14ac:dyDescent="0.2">
      <c r="DI22" s="241"/>
      <c r="DJ22" s="241"/>
      <c r="DK22" s="241"/>
      <c r="DL22" s="241"/>
    </row>
    <row r="23" spans="9:116" ht="13" x14ac:dyDescent="0.2">
      <c r="CY23" s="241"/>
      <c r="CZ23" s="241"/>
      <c r="DA23" s="241"/>
      <c r="DB23" s="241"/>
      <c r="DC23" s="241"/>
      <c r="DD23" s="241"/>
      <c r="DE23" s="241"/>
      <c r="DF23" s="241"/>
      <c r="DG23" s="241"/>
      <c r="DH23" s="241"/>
      <c r="DI23" s="241"/>
      <c r="DJ23" s="241"/>
      <c r="DK23" s="241"/>
      <c r="DL23" s="241"/>
    </row>
    <row r="24" spans="9:116" ht="13" x14ac:dyDescent="0.2"/>
    <row r="25" spans="9:116" ht="13" x14ac:dyDescent="0.2"/>
    <row r="26" spans="9:116" ht="13" x14ac:dyDescent="0.2"/>
    <row r="27" spans="9:116" ht="13" x14ac:dyDescent="0.2"/>
    <row r="28" spans="9:116" ht="13" x14ac:dyDescent="0.2"/>
    <row r="29" spans="9:116" ht="13" x14ac:dyDescent="0.2"/>
    <row r="30" spans="9:116" ht="13" x14ac:dyDescent="0.2"/>
    <row r="31" spans="9:116" ht="13" x14ac:dyDescent="0.2"/>
    <row r="32" spans="9:116" ht="13" x14ac:dyDescent="0.2"/>
    <row r="33" spans="15:116" ht="13" x14ac:dyDescent="0.2"/>
    <row r="34" spans="15:116" ht="13" x14ac:dyDescent="0.2"/>
    <row r="35" spans="15:116" ht="13" x14ac:dyDescent="0.2">
      <c r="CZ35" s="241"/>
      <c r="DA35" s="241"/>
      <c r="DB35" s="241"/>
      <c r="DC35" s="241"/>
      <c r="DD35" s="241"/>
      <c r="DE35" s="241"/>
      <c r="DF35" s="241"/>
      <c r="DG35" s="241"/>
      <c r="DH35" s="241"/>
      <c r="DI35" s="241"/>
      <c r="DJ35" s="241"/>
      <c r="DK35" s="241"/>
      <c r="DL35" s="241"/>
    </row>
    <row r="36" spans="15:116" ht="13" x14ac:dyDescent="0.2"/>
    <row r="37" spans="15:116" ht="13" x14ac:dyDescent="0.2">
      <c r="DL37" s="241"/>
    </row>
    <row r="38" spans="15:116" ht="13" x14ac:dyDescent="0.2">
      <c r="DI38" s="241"/>
      <c r="DJ38" s="241"/>
      <c r="DK38" s="241"/>
      <c r="DL38" s="241"/>
    </row>
    <row r="39" spans="15:116" ht="13" x14ac:dyDescent="0.2"/>
    <row r="40" spans="15:116" ht="13" x14ac:dyDescent="0.2"/>
    <row r="41" spans="15:116" ht="13" x14ac:dyDescent="0.2"/>
    <row r="42" spans="15:116" ht="13" x14ac:dyDescent="0.2"/>
    <row r="43" spans="15:116" ht="13"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 x14ac:dyDescent="0.2">
      <c r="DL44" s="241"/>
    </row>
    <row r="45" spans="15:116" ht="13" x14ac:dyDescent="0.2"/>
    <row r="46" spans="15:116" ht="13" x14ac:dyDescent="0.2">
      <c r="DA46" s="241"/>
      <c r="DB46" s="241"/>
      <c r="DC46" s="241"/>
      <c r="DD46" s="241"/>
      <c r="DE46" s="241"/>
      <c r="DF46" s="241"/>
      <c r="DG46" s="241"/>
      <c r="DH46" s="241"/>
      <c r="DI46" s="241"/>
      <c r="DJ46" s="241"/>
      <c r="DK46" s="241"/>
      <c r="DL46" s="241"/>
    </row>
    <row r="47" spans="15:116" ht="13" x14ac:dyDescent="0.2"/>
    <row r="48" spans="15:116" ht="13" x14ac:dyDescent="0.2"/>
    <row r="49" spans="104:116" ht="13" x14ac:dyDescent="0.2"/>
    <row r="50" spans="104:116" ht="13" x14ac:dyDescent="0.2">
      <c r="CZ50" s="241"/>
      <c r="DA50" s="241"/>
      <c r="DB50" s="241"/>
      <c r="DC50" s="241"/>
      <c r="DD50" s="241"/>
      <c r="DE50" s="241"/>
      <c r="DF50" s="241"/>
      <c r="DG50" s="241"/>
      <c r="DH50" s="241"/>
      <c r="DI50" s="241"/>
      <c r="DJ50" s="241"/>
      <c r="DK50" s="241"/>
      <c r="DL50" s="241"/>
    </row>
    <row r="51" spans="104:116" ht="13" x14ac:dyDescent="0.2"/>
    <row r="52" spans="104:116" ht="13" x14ac:dyDescent="0.2"/>
    <row r="53" spans="104:116" ht="13" x14ac:dyDescent="0.2">
      <c r="DL53" s="241"/>
    </row>
    <row r="54" spans="104:116" ht="13" x14ac:dyDescent="0.2"/>
    <row r="55" spans="104:116" ht="13" x14ac:dyDescent="0.2"/>
    <row r="56" spans="104:116" ht="13" x14ac:dyDescent="0.2"/>
    <row r="57" spans="104:116" ht="13" x14ac:dyDescent="0.2"/>
    <row r="58" spans="104:116" ht="13" x14ac:dyDescent="0.2"/>
    <row r="59" spans="104:116" ht="13" x14ac:dyDescent="0.2"/>
    <row r="60" spans="104:116" ht="13" x14ac:dyDescent="0.2"/>
    <row r="61" spans="104:116" ht="13" x14ac:dyDescent="0.2"/>
    <row r="62" spans="104:116" ht="13" x14ac:dyDescent="0.2"/>
    <row r="63" spans="104:116" ht="13" x14ac:dyDescent="0.2"/>
    <row r="64" spans="104:116" ht="13" x14ac:dyDescent="0.2"/>
    <row r="65" spans="107:116" ht="13" x14ac:dyDescent="0.2"/>
    <row r="66" spans="107:116" ht="13" x14ac:dyDescent="0.2"/>
    <row r="67" spans="107:116" ht="13" x14ac:dyDescent="0.2">
      <c r="DC67" s="241"/>
      <c r="DD67" s="241"/>
      <c r="DE67" s="241"/>
      <c r="DF67" s="241"/>
      <c r="DG67" s="241"/>
      <c r="DH67" s="241"/>
      <c r="DI67" s="241"/>
      <c r="DJ67" s="241"/>
      <c r="DK67" s="241"/>
      <c r="DL67" s="241"/>
    </row>
    <row r="68" spans="107:116" ht="13" x14ac:dyDescent="0.2"/>
    <row r="69" spans="107:116" ht="13" x14ac:dyDescent="0.2"/>
    <row r="70" spans="107:116" ht="13" x14ac:dyDescent="0.2"/>
    <row r="71" spans="107:116" ht="13" x14ac:dyDescent="0.2"/>
    <row r="72" spans="107:116" ht="13" x14ac:dyDescent="0.2"/>
    <row r="73" spans="107:116" ht="13" x14ac:dyDescent="0.2"/>
    <row r="74" spans="107:116" ht="13" x14ac:dyDescent="0.2"/>
    <row r="75" spans="107:116" ht="13" x14ac:dyDescent="0.2"/>
    <row r="76" spans="107:116" ht="13" x14ac:dyDescent="0.2"/>
    <row r="77" spans="107:116" ht="13" x14ac:dyDescent="0.2"/>
    <row r="78" spans="107:116" ht="13" x14ac:dyDescent="0.2"/>
    <row r="79" spans="107:116" ht="13" x14ac:dyDescent="0.2"/>
    <row r="80" spans="107:116"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sheetData>
  <sheetProtection algorithmName="SHA-512" hashValue="YCKc4/oRM74cBst/NgL9KMvUqytwXbIBlofsEUTV7f+WtC6SXK/WravC5mr/yukMW1jxNHC9J79uHw+ESaYzQA==" saltValue="n26OxvemXULdE5IlGMjXxg==" spinCount="100000" sheet="1" objects="1" scenarios="1"/>
  <dataConsolidate/>
  <phoneticPr fontId="2"/>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2"/>
  <cols>
    <col min="1" max="36" width="2.453125" style="243" customWidth="1"/>
    <col min="37" max="44" width="17" style="243" customWidth="1"/>
    <col min="45" max="45" width="6.08984375" style="249" customWidth="1"/>
    <col min="46" max="46" width="3" style="247" customWidth="1"/>
    <col min="47" max="47" width="19.08984375" style="243" hidden="1" customWidth="1"/>
    <col min="48" max="52" width="12.6328125" style="243" hidden="1" customWidth="1"/>
    <col min="53" max="16384" width="8.6328125" style="243" hidden="1"/>
  </cols>
  <sheetData>
    <row r="1" spans="1:46" ht="13" x14ac:dyDescent="0.2">
      <c r="AS1" s="243"/>
      <c r="AT1" s="243"/>
    </row>
    <row r="2" spans="1:46" ht="13" x14ac:dyDescent="0.2">
      <c r="AS2" s="243"/>
      <c r="AT2" s="243"/>
    </row>
    <row r="3" spans="1:46" ht="13" x14ac:dyDescent="0.2">
      <c r="AS3" s="243"/>
      <c r="AT3" s="243"/>
    </row>
    <row r="4" spans="1:46" ht="13" x14ac:dyDescent="0.2">
      <c r="AS4" s="243"/>
      <c r="AT4" s="243"/>
    </row>
    <row r="5" spans="1:46" ht="16.5" x14ac:dyDescent="0.2">
      <c r="A5" s="244" t="s">
        <v>475</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 x14ac:dyDescent="0.2">
      <c r="A6" s="247"/>
      <c r="AK6" s="248" t="s">
        <v>476</v>
      </c>
      <c r="AL6" s="248"/>
      <c r="AM6" s="248"/>
      <c r="AN6" s="248"/>
    </row>
    <row r="7" spans="1:46" ht="13.5" customHeight="1" x14ac:dyDescent="0.2">
      <c r="A7" s="247"/>
      <c r="AK7" s="250"/>
      <c r="AL7" s="251"/>
      <c r="AM7" s="251"/>
      <c r="AN7" s="252"/>
      <c r="AO7" s="1131" t="s">
        <v>477</v>
      </c>
      <c r="AP7" s="253"/>
      <c r="AQ7" s="254" t="s">
        <v>478</v>
      </c>
      <c r="AR7" s="255"/>
    </row>
    <row r="8" spans="1:46" ht="13" x14ac:dyDescent="0.2">
      <c r="A8" s="247"/>
      <c r="AK8" s="256"/>
      <c r="AL8" s="257"/>
      <c r="AM8" s="257"/>
      <c r="AN8" s="258"/>
      <c r="AO8" s="1132"/>
      <c r="AP8" s="259" t="s">
        <v>479</v>
      </c>
      <c r="AQ8" s="260" t="s">
        <v>480</v>
      </c>
      <c r="AR8" s="261" t="s">
        <v>481</v>
      </c>
    </row>
    <row r="9" spans="1:46" ht="13" x14ac:dyDescent="0.2">
      <c r="A9" s="247"/>
      <c r="AK9" s="1143" t="s">
        <v>482</v>
      </c>
      <c r="AL9" s="1144"/>
      <c r="AM9" s="1144"/>
      <c r="AN9" s="1145"/>
      <c r="AO9" s="262">
        <v>717642</v>
      </c>
      <c r="AP9" s="262">
        <v>240819</v>
      </c>
      <c r="AQ9" s="263">
        <v>263788</v>
      </c>
      <c r="AR9" s="264">
        <v>-8.6999999999999993</v>
      </c>
    </row>
    <row r="10" spans="1:46" ht="13.5" customHeight="1" x14ac:dyDescent="0.2">
      <c r="A10" s="247"/>
      <c r="AK10" s="1143" t="s">
        <v>483</v>
      </c>
      <c r="AL10" s="1144"/>
      <c r="AM10" s="1144"/>
      <c r="AN10" s="1145"/>
      <c r="AO10" s="265">
        <v>79793</v>
      </c>
      <c r="AP10" s="265">
        <v>26776</v>
      </c>
      <c r="AQ10" s="266">
        <v>39680</v>
      </c>
      <c r="AR10" s="267">
        <v>-32.5</v>
      </c>
    </row>
    <row r="11" spans="1:46" ht="13.5" customHeight="1" x14ac:dyDescent="0.2">
      <c r="A11" s="247"/>
      <c r="AK11" s="1143" t="s">
        <v>484</v>
      </c>
      <c r="AL11" s="1144"/>
      <c r="AM11" s="1144"/>
      <c r="AN11" s="1145"/>
      <c r="AO11" s="265" t="s">
        <v>485</v>
      </c>
      <c r="AP11" s="265" t="s">
        <v>485</v>
      </c>
      <c r="AQ11" s="266">
        <v>4557</v>
      </c>
      <c r="AR11" s="267" t="s">
        <v>485</v>
      </c>
    </row>
    <row r="12" spans="1:46" ht="13.5" customHeight="1" x14ac:dyDescent="0.2">
      <c r="A12" s="247"/>
      <c r="AK12" s="1143" t="s">
        <v>486</v>
      </c>
      <c r="AL12" s="1144"/>
      <c r="AM12" s="1144"/>
      <c r="AN12" s="1145"/>
      <c r="AO12" s="265" t="s">
        <v>485</v>
      </c>
      <c r="AP12" s="265" t="s">
        <v>485</v>
      </c>
      <c r="AQ12" s="266" t="s">
        <v>485</v>
      </c>
      <c r="AR12" s="267" t="s">
        <v>485</v>
      </c>
    </row>
    <row r="13" spans="1:46" ht="13.5" customHeight="1" x14ac:dyDescent="0.2">
      <c r="A13" s="247"/>
      <c r="AK13" s="1143" t="s">
        <v>487</v>
      </c>
      <c r="AL13" s="1144"/>
      <c r="AM13" s="1144"/>
      <c r="AN13" s="1145"/>
      <c r="AO13" s="265">
        <v>30857</v>
      </c>
      <c r="AP13" s="265">
        <v>10355</v>
      </c>
      <c r="AQ13" s="266">
        <v>12917</v>
      </c>
      <c r="AR13" s="267">
        <v>-19.8</v>
      </c>
    </row>
    <row r="14" spans="1:46" ht="13.5" customHeight="1" x14ac:dyDescent="0.2">
      <c r="A14" s="247"/>
      <c r="AK14" s="1143" t="s">
        <v>488</v>
      </c>
      <c r="AL14" s="1144"/>
      <c r="AM14" s="1144"/>
      <c r="AN14" s="1145"/>
      <c r="AO14" s="265" t="s">
        <v>485</v>
      </c>
      <c r="AP14" s="265" t="s">
        <v>485</v>
      </c>
      <c r="AQ14" s="266">
        <v>4746</v>
      </c>
      <c r="AR14" s="267" t="s">
        <v>485</v>
      </c>
    </row>
    <row r="15" spans="1:46" ht="13.5" customHeight="1" x14ac:dyDescent="0.2">
      <c r="A15" s="247"/>
      <c r="AK15" s="1146" t="s">
        <v>489</v>
      </c>
      <c r="AL15" s="1147"/>
      <c r="AM15" s="1147"/>
      <c r="AN15" s="1148"/>
      <c r="AO15" s="265">
        <v>-46344</v>
      </c>
      <c r="AP15" s="265">
        <v>-15552</v>
      </c>
      <c r="AQ15" s="266">
        <v>-12765</v>
      </c>
      <c r="AR15" s="267">
        <v>21.8</v>
      </c>
    </row>
    <row r="16" spans="1:46" ht="13" x14ac:dyDescent="0.2">
      <c r="A16" s="247"/>
      <c r="AK16" s="1146" t="s">
        <v>177</v>
      </c>
      <c r="AL16" s="1147"/>
      <c r="AM16" s="1147"/>
      <c r="AN16" s="1148"/>
      <c r="AO16" s="265">
        <v>781948</v>
      </c>
      <c r="AP16" s="265">
        <v>262399</v>
      </c>
      <c r="AQ16" s="266">
        <v>312922</v>
      </c>
      <c r="AR16" s="267">
        <v>-16.100000000000001</v>
      </c>
    </row>
    <row r="17" spans="1:46" ht="13" x14ac:dyDescent="0.2">
      <c r="A17" s="247"/>
    </row>
    <row r="18" spans="1:46" ht="13" x14ac:dyDescent="0.2">
      <c r="A18" s="247"/>
      <c r="AQ18" s="268"/>
      <c r="AR18" s="268"/>
    </row>
    <row r="19" spans="1:46" ht="13" x14ac:dyDescent="0.2">
      <c r="A19" s="247"/>
      <c r="AK19" s="243" t="s">
        <v>490</v>
      </c>
    </row>
    <row r="20" spans="1:46" ht="13" x14ac:dyDescent="0.2">
      <c r="A20" s="247"/>
      <c r="AK20" s="269"/>
      <c r="AL20" s="270"/>
      <c r="AM20" s="270"/>
      <c r="AN20" s="271"/>
      <c r="AO20" s="272" t="s">
        <v>491</v>
      </c>
      <c r="AP20" s="273" t="s">
        <v>492</v>
      </c>
      <c r="AQ20" s="274" t="s">
        <v>493</v>
      </c>
      <c r="AR20" s="275"/>
    </row>
    <row r="21" spans="1:46" s="248" customFormat="1" ht="13" x14ac:dyDescent="0.2">
      <c r="A21" s="276"/>
      <c r="AK21" s="1149" t="s">
        <v>494</v>
      </c>
      <c r="AL21" s="1150"/>
      <c r="AM21" s="1150"/>
      <c r="AN21" s="1151"/>
      <c r="AO21" s="277">
        <v>18.46</v>
      </c>
      <c r="AP21" s="278">
        <v>24.75</v>
      </c>
      <c r="AQ21" s="279">
        <v>-6.29</v>
      </c>
      <c r="AS21" s="280"/>
      <c r="AT21" s="276"/>
    </row>
    <row r="22" spans="1:46" s="248" customFormat="1" ht="13" x14ac:dyDescent="0.2">
      <c r="A22" s="276"/>
      <c r="AK22" s="1149" t="s">
        <v>495</v>
      </c>
      <c r="AL22" s="1150"/>
      <c r="AM22" s="1150"/>
      <c r="AN22" s="1151"/>
      <c r="AO22" s="281">
        <v>100.1</v>
      </c>
      <c r="AP22" s="282">
        <v>95.6</v>
      </c>
      <c r="AQ22" s="283">
        <v>4.5</v>
      </c>
      <c r="AR22" s="268"/>
      <c r="AS22" s="280"/>
      <c r="AT22" s="276"/>
    </row>
    <row r="23" spans="1:46" s="248" customFormat="1" ht="13" x14ac:dyDescent="0.2">
      <c r="A23" s="276"/>
      <c r="AP23" s="268"/>
      <c r="AQ23" s="268"/>
      <c r="AR23" s="268"/>
      <c r="AS23" s="280"/>
      <c r="AT23" s="276"/>
    </row>
    <row r="24" spans="1:46" s="248" customFormat="1" ht="13" x14ac:dyDescent="0.2">
      <c r="A24" s="276"/>
      <c r="AP24" s="268"/>
      <c r="AQ24" s="268"/>
      <c r="AR24" s="268"/>
      <c r="AS24" s="280"/>
      <c r="AT24" s="276"/>
    </row>
    <row r="25" spans="1:46" s="248" customFormat="1" ht="13"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 x14ac:dyDescent="0.2">
      <c r="A26" s="1142" t="s">
        <v>496</v>
      </c>
      <c r="B26" s="1142"/>
      <c r="C26" s="1142"/>
      <c r="D26" s="1142"/>
      <c r="E26" s="1142"/>
      <c r="F26" s="1142"/>
      <c r="G26" s="1142"/>
      <c r="H26" s="1142"/>
      <c r="I26" s="1142"/>
      <c r="J26" s="1142"/>
      <c r="K26" s="1142"/>
      <c r="L26" s="1142"/>
      <c r="M26" s="1142"/>
      <c r="N26" s="1142"/>
      <c r="O26" s="1142"/>
      <c r="P26" s="1142"/>
      <c r="Q26" s="1142"/>
      <c r="R26" s="1142"/>
      <c r="S26" s="1142"/>
      <c r="T26" s="1142"/>
      <c r="U26" s="1142"/>
      <c r="V26" s="1142"/>
      <c r="W26" s="1142"/>
      <c r="X26" s="1142"/>
      <c r="Y26" s="1142"/>
      <c r="Z26" s="1142"/>
      <c r="AA26" s="1142"/>
      <c r="AB26" s="1142"/>
      <c r="AC26" s="1142"/>
      <c r="AD26" s="1142"/>
      <c r="AE26" s="1142"/>
      <c r="AF26" s="1142"/>
      <c r="AG26" s="1142"/>
      <c r="AH26" s="1142"/>
      <c r="AI26" s="1142"/>
      <c r="AJ26" s="1142"/>
      <c r="AK26" s="1142"/>
      <c r="AL26" s="1142"/>
      <c r="AM26" s="1142"/>
      <c r="AN26" s="1142"/>
      <c r="AO26" s="1142"/>
      <c r="AP26" s="1142"/>
      <c r="AQ26" s="1142"/>
      <c r="AR26" s="1142"/>
      <c r="AS26" s="1142"/>
    </row>
    <row r="27" spans="1:46" ht="13" x14ac:dyDescent="0.2">
      <c r="A27" s="288"/>
      <c r="AS27" s="243"/>
      <c r="AT27" s="243"/>
    </row>
    <row r="28" spans="1:46" ht="16.5" x14ac:dyDescent="0.2">
      <c r="A28" s="244" t="s">
        <v>497</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 x14ac:dyDescent="0.2">
      <c r="A29" s="247"/>
      <c r="AK29" s="248" t="s">
        <v>498</v>
      </c>
      <c r="AL29" s="248"/>
      <c r="AM29" s="248"/>
      <c r="AN29" s="248"/>
      <c r="AS29" s="290"/>
    </row>
    <row r="30" spans="1:46" ht="13.5" customHeight="1" x14ac:dyDescent="0.2">
      <c r="A30" s="247"/>
      <c r="AK30" s="250"/>
      <c r="AL30" s="251"/>
      <c r="AM30" s="251"/>
      <c r="AN30" s="252"/>
      <c r="AO30" s="1131" t="s">
        <v>477</v>
      </c>
      <c r="AP30" s="253"/>
      <c r="AQ30" s="254" t="s">
        <v>478</v>
      </c>
      <c r="AR30" s="255"/>
    </row>
    <row r="31" spans="1:46" ht="13" x14ac:dyDescent="0.2">
      <c r="A31" s="247"/>
      <c r="AK31" s="256"/>
      <c r="AL31" s="257"/>
      <c r="AM31" s="257"/>
      <c r="AN31" s="258"/>
      <c r="AO31" s="1132"/>
      <c r="AP31" s="259" t="s">
        <v>479</v>
      </c>
      <c r="AQ31" s="260" t="s">
        <v>480</v>
      </c>
      <c r="AR31" s="261" t="s">
        <v>481</v>
      </c>
    </row>
    <row r="32" spans="1:46" ht="27" customHeight="1" x14ac:dyDescent="0.2">
      <c r="A32" s="247"/>
      <c r="AK32" s="1133" t="s">
        <v>499</v>
      </c>
      <c r="AL32" s="1134"/>
      <c r="AM32" s="1134"/>
      <c r="AN32" s="1135"/>
      <c r="AO32" s="291">
        <v>400258</v>
      </c>
      <c r="AP32" s="291">
        <v>134315</v>
      </c>
      <c r="AQ32" s="292">
        <v>170896</v>
      </c>
      <c r="AR32" s="293">
        <v>-21.4</v>
      </c>
    </row>
    <row r="33" spans="1:46" ht="13.5" customHeight="1" x14ac:dyDescent="0.2">
      <c r="A33" s="247"/>
      <c r="AK33" s="1133" t="s">
        <v>500</v>
      </c>
      <c r="AL33" s="1134"/>
      <c r="AM33" s="1134"/>
      <c r="AN33" s="1135"/>
      <c r="AO33" s="291" t="s">
        <v>485</v>
      </c>
      <c r="AP33" s="291" t="s">
        <v>485</v>
      </c>
      <c r="AQ33" s="292" t="s">
        <v>485</v>
      </c>
      <c r="AR33" s="293" t="s">
        <v>485</v>
      </c>
    </row>
    <row r="34" spans="1:46" ht="27" customHeight="1" x14ac:dyDescent="0.2">
      <c r="A34" s="247"/>
      <c r="AK34" s="1133" t="s">
        <v>501</v>
      </c>
      <c r="AL34" s="1134"/>
      <c r="AM34" s="1134"/>
      <c r="AN34" s="1135"/>
      <c r="AO34" s="291" t="s">
        <v>485</v>
      </c>
      <c r="AP34" s="291" t="s">
        <v>485</v>
      </c>
      <c r="AQ34" s="292">
        <v>5</v>
      </c>
      <c r="AR34" s="293" t="s">
        <v>485</v>
      </c>
    </row>
    <row r="35" spans="1:46" ht="27" customHeight="1" x14ac:dyDescent="0.2">
      <c r="A35" s="247"/>
      <c r="AK35" s="1133" t="s">
        <v>502</v>
      </c>
      <c r="AL35" s="1134"/>
      <c r="AM35" s="1134"/>
      <c r="AN35" s="1135"/>
      <c r="AO35" s="291">
        <v>48934</v>
      </c>
      <c r="AP35" s="291">
        <v>16421</v>
      </c>
      <c r="AQ35" s="292">
        <v>33138</v>
      </c>
      <c r="AR35" s="293">
        <v>-50.4</v>
      </c>
    </row>
    <row r="36" spans="1:46" ht="27" customHeight="1" x14ac:dyDescent="0.2">
      <c r="A36" s="247"/>
      <c r="AK36" s="1133" t="s">
        <v>503</v>
      </c>
      <c r="AL36" s="1134"/>
      <c r="AM36" s="1134"/>
      <c r="AN36" s="1135"/>
      <c r="AO36" s="291">
        <v>24848</v>
      </c>
      <c r="AP36" s="291">
        <v>8338</v>
      </c>
      <c r="AQ36" s="292">
        <v>2943</v>
      </c>
      <c r="AR36" s="293">
        <v>183.3</v>
      </c>
    </row>
    <row r="37" spans="1:46" ht="13.5" customHeight="1" x14ac:dyDescent="0.2">
      <c r="A37" s="247"/>
      <c r="AK37" s="1133" t="s">
        <v>504</v>
      </c>
      <c r="AL37" s="1134"/>
      <c r="AM37" s="1134"/>
      <c r="AN37" s="1135"/>
      <c r="AO37" s="291" t="s">
        <v>485</v>
      </c>
      <c r="AP37" s="291" t="s">
        <v>485</v>
      </c>
      <c r="AQ37" s="292">
        <v>1487</v>
      </c>
      <c r="AR37" s="293" t="s">
        <v>485</v>
      </c>
    </row>
    <row r="38" spans="1:46" ht="27" customHeight="1" x14ac:dyDescent="0.2">
      <c r="A38" s="247"/>
      <c r="AK38" s="1136" t="s">
        <v>505</v>
      </c>
      <c r="AL38" s="1137"/>
      <c r="AM38" s="1137"/>
      <c r="AN38" s="1138"/>
      <c r="AO38" s="294" t="s">
        <v>485</v>
      </c>
      <c r="AP38" s="294" t="s">
        <v>485</v>
      </c>
      <c r="AQ38" s="295">
        <v>60</v>
      </c>
      <c r="AR38" s="283" t="s">
        <v>485</v>
      </c>
      <c r="AS38" s="290"/>
    </row>
    <row r="39" spans="1:46" ht="13" x14ac:dyDescent="0.2">
      <c r="A39" s="247"/>
      <c r="AK39" s="1136" t="s">
        <v>506</v>
      </c>
      <c r="AL39" s="1137"/>
      <c r="AM39" s="1137"/>
      <c r="AN39" s="1138"/>
      <c r="AO39" s="291" t="s">
        <v>485</v>
      </c>
      <c r="AP39" s="291" t="s">
        <v>485</v>
      </c>
      <c r="AQ39" s="292">
        <v>-8408</v>
      </c>
      <c r="AR39" s="293" t="s">
        <v>485</v>
      </c>
      <c r="AS39" s="290"/>
    </row>
    <row r="40" spans="1:46" ht="27" customHeight="1" x14ac:dyDescent="0.2">
      <c r="A40" s="247"/>
      <c r="AK40" s="1133" t="s">
        <v>507</v>
      </c>
      <c r="AL40" s="1134"/>
      <c r="AM40" s="1134"/>
      <c r="AN40" s="1135"/>
      <c r="AO40" s="291">
        <v>-316368</v>
      </c>
      <c r="AP40" s="291">
        <v>-106164</v>
      </c>
      <c r="AQ40" s="292">
        <v>-141122</v>
      </c>
      <c r="AR40" s="293">
        <v>-24.8</v>
      </c>
      <c r="AS40" s="290"/>
    </row>
    <row r="41" spans="1:46" ht="13" x14ac:dyDescent="0.2">
      <c r="A41" s="247"/>
      <c r="AK41" s="1139" t="s">
        <v>287</v>
      </c>
      <c r="AL41" s="1140"/>
      <c r="AM41" s="1140"/>
      <c r="AN41" s="1141"/>
      <c r="AO41" s="291">
        <v>157672</v>
      </c>
      <c r="AP41" s="291">
        <v>52910</v>
      </c>
      <c r="AQ41" s="292">
        <v>59000</v>
      </c>
      <c r="AR41" s="293">
        <v>-10.3</v>
      </c>
      <c r="AS41" s="290"/>
    </row>
    <row r="42" spans="1:46" ht="13" x14ac:dyDescent="0.2">
      <c r="A42" s="247"/>
      <c r="AK42" s="296"/>
      <c r="AQ42" s="268"/>
      <c r="AR42" s="268"/>
      <c r="AS42" s="290"/>
    </row>
    <row r="43" spans="1:46" ht="13" x14ac:dyDescent="0.2">
      <c r="A43" s="247"/>
      <c r="AP43" s="297"/>
      <c r="AQ43" s="268"/>
      <c r="AS43" s="290"/>
    </row>
    <row r="44" spans="1:46" ht="13" x14ac:dyDescent="0.2">
      <c r="A44" s="247"/>
      <c r="AQ44" s="268"/>
    </row>
    <row r="45" spans="1:46" ht="13"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508</v>
      </c>
    </row>
    <row r="48" spans="1:46" ht="13" x14ac:dyDescent="0.2">
      <c r="A48" s="247"/>
      <c r="AK48" s="301" t="s">
        <v>509</v>
      </c>
      <c r="AL48" s="301"/>
      <c r="AM48" s="301"/>
      <c r="AN48" s="301"/>
      <c r="AO48" s="301"/>
      <c r="AP48" s="301"/>
      <c r="AQ48" s="302"/>
      <c r="AR48" s="301"/>
    </row>
    <row r="49" spans="1:44" ht="13.5" customHeight="1" x14ac:dyDescent="0.2">
      <c r="A49" s="247"/>
      <c r="AK49" s="303"/>
      <c r="AL49" s="304"/>
      <c r="AM49" s="1126" t="s">
        <v>477</v>
      </c>
      <c r="AN49" s="1128" t="s">
        <v>510</v>
      </c>
      <c r="AO49" s="1129"/>
      <c r="AP49" s="1129"/>
      <c r="AQ49" s="1129"/>
      <c r="AR49" s="1130"/>
    </row>
    <row r="50" spans="1:44" ht="13" x14ac:dyDescent="0.2">
      <c r="A50" s="247"/>
      <c r="AK50" s="305"/>
      <c r="AL50" s="306"/>
      <c r="AM50" s="1127"/>
      <c r="AN50" s="307" t="s">
        <v>511</v>
      </c>
      <c r="AO50" s="308" t="s">
        <v>512</v>
      </c>
      <c r="AP50" s="309" t="s">
        <v>513</v>
      </c>
      <c r="AQ50" s="310" t="s">
        <v>514</v>
      </c>
      <c r="AR50" s="311" t="s">
        <v>515</v>
      </c>
    </row>
    <row r="51" spans="1:44" ht="13" x14ac:dyDescent="0.2">
      <c r="A51" s="247"/>
      <c r="AK51" s="303" t="s">
        <v>516</v>
      </c>
      <c r="AL51" s="304"/>
      <c r="AM51" s="312">
        <v>567075</v>
      </c>
      <c r="AN51" s="313">
        <v>177100</v>
      </c>
      <c r="AO51" s="314">
        <v>28.2</v>
      </c>
      <c r="AP51" s="315">
        <v>301035</v>
      </c>
      <c r="AQ51" s="316">
        <v>12.2</v>
      </c>
      <c r="AR51" s="317">
        <v>16</v>
      </c>
    </row>
    <row r="52" spans="1:44" ht="13" x14ac:dyDescent="0.2">
      <c r="A52" s="247"/>
      <c r="AK52" s="318"/>
      <c r="AL52" s="319" t="s">
        <v>517</v>
      </c>
      <c r="AM52" s="320">
        <v>542536</v>
      </c>
      <c r="AN52" s="321">
        <v>169437</v>
      </c>
      <c r="AO52" s="322">
        <v>48.4</v>
      </c>
      <c r="AP52" s="323">
        <v>154376</v>
      </c>
      <c r="AQ52" s="324">
        <v>29.1</v>
      </c>
      <c r="AR52" s="325">
        <v>19.3</v>
      </c>
    </row>
    <row r="53" spans="1:44" ht="13" x14ac:dyDescent="0.2">
      <c r="A53" s="247"/>
      <c r="AK53" s="303" t="s">
        <v>518</v>
      </c>
      <c r="AL53" s="304"/>
      <c r="AM53" s="312">
        <v>133752</v>
      </c>
      <c r="AN53" s="313">
        <v>42610</v>
      </c>
      <c r="AO53" s="314">
        <v>-75.900000000000006</v>
      </c>
      <c r="AP53" s="315">
        <v>277467</v>
      </c>
      <c r="AQ53" s="316">
        <v>-7.8</v>
      </c>
      <c r="AR53" s="317">
        <v>-68.099999999999994</v>
      </c>
    </row>
    <row r="54" spans="1:44" ht="13" x14ac:dyDescent="0.2">
      <c r="A54" s="247"/>
      <c r="AK54" s="318"/>
      <c r="AL54" s="319" t="s">
        <v>517</v>
      </c>
      <c r="AM54" s="320">
        <v>131512</v>
      </c>
      <c r="AN54" s="321">
        <v>41896</v>
      </c>
      <c r="AO54" s="322">
        <v>-75.3</v>
      </c>
      <c r="AP54" s="323">
        <v>128378</v>
      </c>
      <c r="AQ54" s="324">
        <v>-16.8</v>
      </c>
      <c r="AR54" s="325">
        <v>-58.5</v>
      </c>
    </row>
    <row r="55" spans="1:44" ht="13" x14ac:dyDescent="0.2">
      <c r="A55" s="247"/>
      <c r="AK55" s="303" t="s">
        <v>519</v>
      </c>
      <c r="AL55" s="304"/>
      <c r="AM55" s="312">
        <v>52925</v>
      </c>
      <c r="AN55" s="313">
        <v>17223</v>
      </c>
      <c r="AO55" s="314">
        <v>-59.6</v>
      </c>
      <c r="AP55" s="315">
        <v>282256</v>
      </c>
      <c r="AQ55" s="316">
        <v>1.7</v>
      </c>
      <c r="AR55" s="317">
        <v>-61.3</v>
      </c>
    </row>
    <row r="56" spans="1:44" ht="13" x14ac:dyDescent="0.2">
      <c r="A56" s="247"/>
      <c r="AK56" s="318"/>
      <c r="AL56" s="319" t="s">
        <v>517</v>
      </c>
      <c r="AM56" s="320">
        <v>34895</v>
      </c>
      <c r="AN56" s="321">
        <v>11355</v>
      </c>
      <c r="AO56" s="322">
        <v>-72.900000000000006</v>
      </c>
      <c r="AP56" s="323">
        <v>145453</v>
      </c>
      <c r="AQ56" s="324">
        <v>13.3</v>
      </c>
      <c r="AR56" s="325">
        <v>-86.2</v>
      </c>
    </row>
    <row r="57" spans="1:44" ht="13" x14ac:dyDescent="0.2">
      <c r="A57" s="247"/>
      <c r="AK57" s="303" t="s">
        <v>520</v>
      </c>
      <c r="AL57" s="304"/>
      <c r="AM57" s="312">
        <v>19041</v>
      </c>
      <c r="AN57" s="313">
        <v>6243</v>
      </c>
      <c r="AO57" s="314">
        <v>-63.8</v>
      </c>
      <c r="AP57" s="315">
        <v>295341</v>
      </c>
      <c r="AQ57" s="316">
        <v>4.5999999999999996</v>
      </c>
      <c r="AR57" s="317">
        <v>-68.400000000000006</v>
      </c>
    </row>
    <row r="58" spans="1:44" ht="13" x14ac:dyDescent="0.2">
      <c r="A58" s="247"/>
      <c r="AK58" s="318"/>
      <c r="AL58" s="319" t="s">
        <v>517</v>
      </c>
      <c r="AM58" s="320">
        <v>12628</v>
      </c>
      <c r="AN58" s="321">
        <v>4140</v>
      </c>
      <c r="AO58" s="322">
        <v>-63.5</v>
      </c>
      <c r="AP58" s="323">
        <v>137402</v>
      </c>
      <c r="AQ58" s="324">
        <v>-5.5</v>
      </c>
      <c r="AR58" s="325">
        <v>-58</v>
      </c>
    </row>
    <row r="59" spans="1:44" ht="13" x14ac:dyDescent="0.2">
      <c r="A59" s="247"/>
      <c r="AK59" s="303" t="s">
        <v>521</v>
      </c>
      <c r="AL59" s="304"/>
      <c r="AM59" s="312">
        <v>83890</v>
      </c>
      <c r="AN59" s="313">
        <v>28151</v>
      </c>
      <c r="AO59" s="314">
        <v>350.9</v>
      </c>
      <c r="AP59" s="315">
        <v>292845</v>
      </c>
      <c r="AQ59" s="316">
        <v>-0.8</v>
      </c>
      <c r="AR59" s="317">
        <v>351.7</v>
      </c>
    </row>
    <row r="60" spans="1:44" ht="13" x14ac:dyDescent="0.2">
      <c r="A60" s="247"/>
      <c r="AK60" s="318"/>
      <c r="AL60" s="319" t="s">
        <v>517</v>
      </c>
      <c r="AM60" s="320">
        <v>59222</v>
      </c>
      <c r="AN60" s="321">
        <v>19873</v>
      </c>
      <c r="AO60" s="322">
        <v>380</v>
      </c>
      <c r="AP60" s="323">
        <v>143187</v>
      </c>
      <c r="AQ60" s="324">
        <v>4.2</v>
      </c>
      <c r="AR60" s="325">
        <v>375.8</v>
      </c>
    </row>
    <row r="61" spans="1:44" ht="13" x14ac:dyDescent="0.2">
      <c r="A61" s="247"/>
      <c r="AK61" s="303" t="s">
        <v>522</v>
      </c>
      <c r="AL61" s="326"/>
      <c r="AM61" s="312">
        <v>171337</v>
      </c>
      <c r="AN61" s="313">
        <v>54265</v>
      </c>
      <c r="AO61" s="314">
        <v>36</v>
      </c>
      <c r="AP61" s="315">
        <v>289789</v>
      </c>
      <c r="AQ61" s="327">
        <v>2</v>
      </c>
      <c r="AR61" s="317">
        <v>34</v>
      </c>
    </row>
    <row r="62" spans="1:44" ht="13" x14ac:dyDescent="0.2">
      <c r="A62" s="247"/>
      <c r="AK62" s="318"/>
      <c r="AL62" s="319" t="s">
        <v>517</v>
      </c>
      <c r="AM62" s="320">
        <v>156159</v>
      </c>
      <c r="AN62" s="321">
        <v>49340</v>
      </c>
      <c r="AO62" s="322">
        <v>43.3</v>
      </c>
      <c r="AP62" s="323">
        <v>141759</v>
      </c>
      <c r="AQ62" s="324">
        <v>4.9000000000000004</v>
      </c>
      <c r="AR62" s="325">
        <v>38.4</v>
      </c>
    </row>
    <row r="63" spans="1:44" ht="13" x14ac:dyDescent="0.2">
      <c r="A63" s="247"/>
    </row>
    <row r="64" spans="1:44" ht="13" x14ac:dyDescent="0.2">
      <c r="A64" s="247"/>
    </row>
    <row r="65" spans="1:46" ht="13" x14ac:dyDescent="0.2">
      <c r="A65" s="247"/>
    </row>
    <row r="66" spans="1:46" ht="13"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 hidden="1" x14ac:dyDescent="0.2"/>
    <row r="71" spans="1:46" ht="13" hidden="1" x14ac:dyDescent="0.2"/>
    <row r="72" spans="1:46" ht="13" hidden="1" x14ac:dyDescent="0.2"/>
    <row r="73" spans="1:46" ht="13" hidden="1" x14ac:dyDescent="0.2"/>
  </sheetData>
  <sheetProtection algorithmName="SHA-512" hashValue="r527/Z5UvbGXSQJGIcUjsYaCQ89Cs0r7XGw+QqBqLekRDnD+EgyowQc5kzO32t32XtFlcrHG519NuazyDdh8Kg==" saltValue="c6ELlag4qDzpVbqz3YL1qQ=="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531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 x14ac:dyDescent="0.2">
      <c r="B2" s="241"/>
      <c r="DG2" s="241"/>
    </row>
    <row r="3" spans="2:125" ht="13"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 x14ac:dyDescent="0.2"/>
    <row r="5" spans="2:125" ht="13" x14ac:dyDescent="0.2"/>
    <row r="6" spans="2:125" ht="13" x14ac:dyDescent="0.2"/>
    <row r="7" spans="2:125" ht="13" x14ac:dyDescent="0.2"/>
    <row r="8" spans="2:125" ht="13" x14ac:dyDescent="0.2"/>
    <row r="9" spans="2:125" ht="13" x14ac:dyDescent="0.2">
      <c r="DU9" s="241"/>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241"/>
    </row>
    <row r="18" spans="125:125" ht="13" x14ac:dyDescent="0.2"/>
    <row r="19" spans="125:125" ht="13" x14ac:dyDescent="0.2"/>
    <row r="20" spans="125:125" ht="13" x14ac:dyDescent="0.2">
      <c r="DU20" s="241"/>
    </row>
    <row r="21" spans="125:125" ht="13" x14ac:dyDescent="0.2">
      <c r="DU21" s="241"/>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241"/>
    </row>
    <row r="29" spans="125:125" ht="13" x14ac:dyDescent="0.2"/>
    <row r="30" spans="125:125" ht="13" x14ac:dyDescent="0.2"/>
    <row r="31" spans="125:125" ht="13" x14ac:dyDescent="0.2"/>
    <row r="32" spans="125:125" ht="13" x14ac:dyDescent="0.2"/>
    <row r="33" spans="2:125" ht="13" x14ac:dyDescent="0.2">
      <c r="B33" s="241"/>
      <c r="G33" s="241"/>
      <c r="I33" s="241"/>
    </row>
    <row r="34" spans="2:125" ht="13" x14ac:dyDescent="0.2">
      <c r="C34" s="241"/>
      <c r="P34" s="241"/>
      <c r="DE34" s="241"/>
      <c r="DH34" s="241"/>
    </row>
    <row r="35" spans="2:125" ht="13" x14ac:dyDescent="0.2">
      <c r="D35" s="241"/>
      <c r="E35" s="241"/>
      <c r="DG35" s="241"/>
      <c r="DJ35" s="241"/>
      <c r="DP35" s="241"/>
      <c r="DQ35" s="241"/>
      <c r="DR35" s="241"/>
      <c r="DS35" s="241"/>
      <c r="DT35" s="241"/>
      <c r="DU35" s="241"/>
    </row>
    <row r="36" spans="2:125" ht="13"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 x14ac:dyDescent="0.2">
      <c r="DU37" s="241"/>
    </row>
    <row r="38" spans="2:125" ht="13" x14ac:dyDescent="0.2">
      <c r="DT38" s="241"/>
      <c r="DU38" s="241"/>
    </row>
    <row r="39" spans="2:125" ht="13" x14ac:dyDescent="0.2"/>
    <row r="40" spans="2:125" ht="13" x14ac:dyDescent="0.2">
      <c r="DH40" s="241"/>
    </row>
    <row r="41" spans="2:125" ht="13" x14ac:dyDescent="0.2">
      <c r="DE41" s="241"/>
    </row>
    <row r="42" spans="2:125" ht="13" x14ac:dyDescent="0.2">
      <c r="DG42" s="241"/>
      <c r="DJ42" s="241"/>
    </row>
    <row r="43" spans="2:125" ht="13"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 x14ac:dyDescent="0.2">
      <c r="DU44" s="241"/>
    </row>
    <row r="45" spans="2:125" ht="13" x14ac:dyDescent="0.2"/>
    <row r="46" spans="2:125" ht="13" x14ac:dyDescent="0.2"/>
    <row r="47" spans="2:125" ht="13" x14ac:dyDescent="0.2"/>
    <row r="48" spans="2:125" ht="13" x14ac:dyDescent="0.2">
      <c r="DT48" s="241"/>
      <c r="DU48" s="241"/>
    </row>
    <row r="49" spans="120:125" ht="13" x14ac:dyDescent="0.2">
      <c r="DU49" s="241"/>
    </row>
    <row r="50" spans="120:125" ht="13" x14ac:dyDescent="0.2">
      <c r="DU50" s="241"/>
    </row>
    <row r="51" spans="120:125" ht="13" x14ac:dyDescent="0.2">
      <c r="DP51" s="241"/>
      <c r="DQ51" s="241"/>
      <c r="DR51" s="241"/>
      <c r="DS51" s="241"/>
      <c r="DT51" s="241"/>
      <c r="DU51" s="241"/>
    </row>
    <row r="52" spans="120:125" ht="13" x14ac:dyDescent="0.2"/>
    <row r="53" spans="120:125" ht="13" x14ac:dyDescent="0.2"/>
    <row r="54" spans="120:125" ht="13" x14ac:dyDescent="0.2">
      <c r="DU54" s="241"/>
    </row>
    <row r="55" spans="120:125" ht="13" x14ac:dyDescent="0.2"/>
    <row r="56" spans="120:125" ht="13" x14ac:dyDescent="0.2"/>
    <row r="57" spans="120:125" ht="13" x14ac:dyDescent="0.2"/>
    <row r="58" spans="120:125" ht="13" x14ac:dyDescent="0.2">
      <c r="DU58" s="241"/>
    </row>
    <row r="59" spans="120:125" ht="13" x14ac:dyDescent="0.2"/>
    <row r="60" spans="120:125" ht="13" x14ac:dyDescent="0.2"/>
    <row r="61" spans="120:125" ht="13" x14ac:dyDescent="0.2"/>
    <row r="62" spans="120:125" ht="13" x14ac:dyDescent="0.2"/>
    <row r="63" spans="120:125" ht="13" x14ac:dyDescent="0.2">
      <c r="DU63" s="241"/>
    </row>
    <row r="64" spans="120:125" ht="13" x14ac:dyDescent="0.2">
      <c r="DT64" s="241"/>
      <c r="DU64" s="241"/>
    </row>
    <row r="65" spans="123:125" ht="13" x14ac:dyDescent="0.2"/>
    <row r="66" spans="123:125" ht="13" x14ac:dyDescent="0.2"/>
    <row r="67" spans="123:125" ht="13" x14ac:dyDescent="0.2"/>
    <row r="68" spans="123:125" ht="13" x14ac:dyDescent="0.2"/>
    <row r="69" spans="123:125" ht="13" x14ac:dyDescent="0.2">
      <c r="DS69" s="241"/>
      <c r="DT69" s="241"/>
      <c r="DU69" s="241"/>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241"/>
    </row>
    <row r="83" spans="116:125" ht="13" x14ac:dyDescent="0.2">
      <c r="DM83" s="241"/>
      <c r="DN83" s="241"/>
      <c r="DO83" s="241"/>
      <c r="DP83" s="241"/>
      <c r="DQ83" s="241"/>
      <c r="DR83" s="241"/>
      <c r="DS83" s="241"/>
      <c r="DT83" s="241"/>
      <c r="DU83" s="241"/>
    </row>
    <row r="84" spans="116:125" ht="13" x14ac:dyDescent="0.2"/>
    <row r="85" spans="116:125" ht="13" x14ac:dyDescent="0.2"/>
    <row r="86" spans="116:125" ht="13" x14ac:dyDescent="0.2"/>
    <row r="87" spans="116:125" ht="13" x14ac:dyDescent="0.2"/>
    <row r="88" spans="116:125" ht="13" x14ac:dyDescent="0.2">
      <c r="DU88" s="241"/>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474</v>
      </c>
    </row>
    <row r="121" spans="125:125" ht="13.5" hidden="1" customHeight="1" x14ac:dyDescent="0.2">
      <c r="DU121" s="241"/>
    </row>
  </sheetData>
  <sheetProtection algorithmName="SHA-512" hashValue="lyyhgkQpySBK+augerAoy236jGhgBbEdaEISSXVivmwb6VDBiogwyLYjrSeevGTU63T8JalrEOgopyL/ejjvcQ==" saltValue="8DAhRtZ+vaIhSbq5i+5VeQ=="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531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 x14ac:dyDescent="0.2">
      <c r="B2" s="241"/>
      <c r="T2" s="241"/>
    </row>
    <row r="3" spans="1:125"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241"/>
      <c r="G33" s="241"/>
      <c r="I33" s="241"/>
    </row>
    <row r="34" spans="2:125" ht="13" x14ac:dyDescent="0.2">
      <c r="C34" s="241"/>
      <c r="P34" s="241"/>
      <c r="R34" s="241"/>
      <c r="U34" s="241"/>
    </row>
    <row r="35" spans="2:125" ht="13"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 x14ac:dyDescent="0.2">
      <c r="F36" s="241"/>
      <c r="H36" s="241"/>
      <c r="J36" s="241"/>
      <c r="K36" s="241"/>
      <c r="L36" s="241"/>
      <c r="M36" s="241"/>
      <c r="N36" s="241"/>
      <c r="O36" s="241"/>
      <c r="Q36" s="241"/>
      <c r="S36" s="241"/>
      <c r="V36" s="241"/>
    </row>
    <row r="37" spans="2:125" ht="13" x14ac:dyDescent="0.2"/>
    <row r="38" spans="2:125" ht="13" x14ac:dyDescent="0.2"/>
    <row r="39" spans="2:125" ht="13" x14ac:dyDescent="0.2"/>
    <row r="40" spans="2:125" ht="13" x14ac:dyDescent="0.2">
      <c r="U40" s="241"/>
    </row>
    <row r="41" spans="2:125" ht="13" x14ac:dyDescent="0.2">
      <c r="R41" s="241"/>
    </row>
    <row r="42" spans="2:125" ht="13"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 x14ac:dyDescent="0.2">
      <c r="Q43" s="241"/>
      <c r="S43" s="241"/>
      <c r="V43" s="241"/>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474</v>
      </c>
    </row>
  </sheetData>
  <sheetProtection algorithmName="SHA-512" hashValue="ITT+/N2eti/G5CKq13RrMYPfmA/fliAmJzm87Cu6O6j0y6uXAkRZdRQ95xn670djrDwrVdwbArKN3FgeB/iq6Q==" saltValue="A6kqYSagoSucEgh65jp+zw=="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election activeCell="O44" sqref="O44"/>
    </sheetView>
  </sheetViews>
  <sheetFormatPr defaultColWidth="0" defaultRowHeight="13.5" customHeight="1" zeroHeight="1" x14ac:dyDescent="0.2"/>
  <cols>
    <col min="1" max="1" width="8.1796875" style="1" customWidth="1"/>
    <col min="2" max="16" width="14.63281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3">
      <c r="B46" s="4" t="s">
        <v>1</v>
      </c>
      <c r="C46" s="5"/>
      <c r="D46" s="5"/>
      <c r="E46" s="6" t="s">
        <v>2</v>
      </c>
      <c r="F46" s="7" t="s">
        <v>524</v>
      </c>
      <c r="G46" s="8" t="s">
        <v>525</v>
      </c>
      <c r="H46" s="8" t="s">
        <v>526</v>
      </c>
      <c r="I46" s="8" t="s">
        <v>527</v>
      </c>
      <c r="J46" s="9" t="s">
        <v>528</v>
      </c>
    </row>
    <row r="47" spans="2:10" ht="57.75" customHeight="1" x14ac:dyDescent="0.2">
      <c r="B47" s="10"/>
      <c r="C47" s="1152" t="s">
        <v>3</v>
      </c>
      <c r="D47" s="1152"/>
      <c r="E47" s="1153"/>
      <c r="F47" s="11">
        <v>44.85</v>
      </c>
      <c r="G47" s="12">
        <v>43.99</v>
      </c>
      <c r="H47" s="12">
        <v>44.59</v>
      </c>
      <c r="I47" s="12">
        <v>39.49</v>
      </c>
      <c r="J47" s="13">
        <v>31.1</v>
      </c>
    </row>
    <row r="48" spans="2:10" ht="57.75" customHeight="1" x14ac:dyDescent="0.2">
      <c r="B48" s="14"/>
      <c r="C48" s="1154" t="s">
        <v>4</v>
      </c>
      <c r="D48" s="1154"/>
      <c r="E48" s="1155"/>
      <c r="F48" s="15">
        <v>6.26</v>
      </c>
      <c r="G48" s="16">
        <v>5.56</v>
      </c>
      <c r="H48" s="16">
        <v>5.05</v>
      </c>
      <c r="I48" s="16">
        <v>4.3</v>
      </c>
      <c r="J48" s="17">
        <v>4.95</v>
      </c>
    </row>
    <row r="49" spans="2:10" ht="57.75" customHeight="1" thickBot="1" x14ac:dyDescent="0.25">
      <c r="B49" s="18"/>
      <c r="C49" s="1156" t="s">
        <v>5</v>
      </c>
      <c r="D49" s="1156"/>
      <c r="E49" s="1157"/>
      <c r="F49" s="19" t="s">
        <v>529</v>
      </c>
      <c r="G49" s="20">
        <v>2.69</v>
      </c>
      <c r="H49" s="20" t="s">
        <v>530</v>
      </c>
      <c r="I49" s="20" t="s">
        <v>531</v>
      </c>
      <c r="J49" s="21" t="s">
        <v>532</v>
      </c>
    </row>
    <row r="50" spans="2:10" ht="13" x14ac:dyDescent="0.2"/>
  </sheetData>
  <sheetProtection algorithmName="SHA-512" hashValue="fTa3UEcuKpvaZmc7EZB8QSMxmdGoQ8GlRkYcO9/1cZQsQlnsGyAL6bjhk/TMCL4UePa/d5rG8dINXVCPuswhFg==" saltValue="uu4imv/ofwEvZwiQl4L4d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1"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96" zoomScaleNormal="96" zoomScaleSheetLayoutView="100" workbookViewId="0"/>
  </sheetViews>
  <sheetFormatPr defaultColWidth="0" defaultRowHeight="13.5" customHeight="1" zeroHeight="1" x14ac:dyDescent="0.2"/>
  <cols>
    <col min="1" max="1" width="6.6328125" style="23" customWidth="1"/>
    <col min="2" max="2" width="11" style="23" customWidth="1"/>
    <col min="3" max="3" width="17" style="23" customWidth="1"/>
    <col min="4" max="5" width="16.63281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3">
      <c r="A33" s="22"/>
      <c r="B33" s="25" t="s">
        <v>6</v>
      </c>
      <c r="C33" s="26"/>
      <c r="D33" s="26"/>
      <c r="E33" s="27" t="s">
        <v>2</v>
      </c>
      <c r="F33" s="28" t="s">
        <v>524</v>
      </c>
      <c r="G33" s="29" t="s">
        <v>525</v>
      </c>
      <c r="H33" s="29" t="s">
        <v>526</v>
      </c>
      <c r="I33" s="29" t="s">
        <v>527</v>
      </c>
      <c r="J33" s="30" t="s">
        <v>528</v>
      </c>
      <c r="K33" s="22"/>
      <c r="L33" s="22"/>
      <c r="M33" s="22"/>
      <c r="N33" s="22"/>
      <c r="O33" s="22"/>
      <c r="P33" s="22"/>
    </row>
    <row r="34" spans="1:16" ht="39" customHeight="1" x14ac:dyDescent="0.2">
      <c r="A34" s="22"/>
      <c r="B34" s="31"/>
      <c r="C34" s="1162" t="s">
        <v>533</v>
      </c>
      <c r="D34" s="1162"/>
      <c r="E34" s="1163"/>
      <c r="F34" s="32">
        <v>6.25</v>
      </c>
      <c r="G34" s="33">
        <v>5.55</v>
      </c>
      <c r="H34" s="33">
        <v>5.03</v>
      </c>
      <c r="I34" s="33">
        <v>4.29</v>
      </c>
      <c r="J34" s="34">
        <v>4.95</v>
      </c>
      <c r="K34" s="22"/>
      <c r="L34" s="22"/>
      <c r="M34" s="22"/>
      <c r="N34" s="22"/>
      <c r="O34" s="22"/>
      <c r="P34" s="22"/>
    </row>
    <row r="35" spans="1:16" ht="39" customHeight="1" x14ac:dyDescent="0.2">
      <c r="A35" s="22"/>
      <c r="B35" s="35"/>
      <c r="C35" s="1158" t="s">
        <v>534</v>
      </c>
      <c r="D35" s="1158"/>
      <c r="E35" s="1159"/>
      <c r="F35" s="36">
        <v>0.37</v>
      </c>
      <c r="G35" s="37">
        <v>1.33</v>
      </c>
      <c r="H35" s="37">
        <v>2.97</v>
      </c>
      <c r="I35" s="37">
        <v>1.95</v>
      </c>
      <c r="J35" s="38">
        <v>2.12</v>
      </c>
      <c r="K35" s="22"/>
      <c r="L35" s="22"/>
      <c r="M35" s="22"/>
      <c r="N35" s="22"/>
      <c r="O35" s="22"/>
      <c r="P35" s="22"/>
    </row>
    <row r="36" spans="1:16" ht="39" customHeight="1" x14ac:dyDescent="0.2">
      <c r="A36" s="22"/>
      <c r="B36" s="35"/>
      <c r="C36" s="1158" t="s">
        <v>535</v>
      </c>
      <c r="D36" s="1158"/>
      <c r="E36" s="1159"/>
      <c r="F36" s="36" t="s">
        <v>485</v>
      </c>
      <c r="G36" s="37" t="s">
        <v>485</v>
      </c>
      <c r="H36" s="37" t="s">
        <v>485</v>
      </c>
      <c r="I36" s="37" t="s">
        <v>485</v>
      </c>
      <c r="J36" s="38">
        <v>0.34</v>
      </c>
      <c r="K36" s="22"/>
      <c r="L36" s="22"/>
      <c r="M36" s="22"/>
      <c r="N36" s="22"/>
      <c r="O36" s="22"/>
      <c r="P36" s="22"/>
    </row>
    <row r="37" spans="1:16" ht="39" customHeight="1" x14ac:dyDescent="0.2">
      <c r="A37" s="22"/>
      <c r="B37" s="35"/>
      <c r="C37" s="1158" t="s">
        <v>536</v>
      </c>
      <c r="D37" s="1158"/>
      <c r="E37" s="1159"/>
      <c r="F37" s="36">
        <v>0.42</v>
      </c>
      <c r="G37" s="37">
        <v>0.68</v>
      </c>
      <c r="H37" s="37">
        <v>0.5</v>
      </c>
      <c r="I37" s="37">
        <v>0.48</v>
      </c>
      <c r="J37" s="38">
        <v>0.15</v>
      </c>
      <c r="K37" s="22"/>
      <c r="L37" s="22"/>
      <c r="M37" s="22"/>
      <c r="N37" s="22"/>
      <c r="O37" s="22"/>
      <c r="P37" s="22"/>
    </row>
    <row r="38" spans="1:16" ht="39" customHeight="1" x14ac:dyDescent="0.2">
      <c r="A38" s="22"/>
      <c r="B38" s="35"/>
      <c r="C38" s="1158" t="s">
        <v>537</v>
      </c>
      <c r="D38" s="1158"/>
      <c r="E38" s="1159"/>
      <c r="F38" s="36">
        <v>0.02</v>
      </c>
      <c r="G38" s="37">
        <v>0.01</v>
      </c>
      <c r="H38" s="37">
        <v>0</v>
      </c>
      <c r="I38" s="37">
        <v>0</v>
      </c>
      <c r="J38" s="38">
        <v>0.01</v>
      </c>
      <c r="K38" s="22"/>
      <c r="L38" s="22"/>
      <c r="M38" s="22"/>
      <c r="N38" s="22"/>
      <c r="O38" s="22"/>
      <c r="P38" s="22"/>
    </row>
    <row r="39" spans="1:16" ht="39" customHeight="1" x14ac:dyDescent="0.2">
      <c r="A39" s="22"/>
      <c r="B39" s="35"/>
      <c r="C39" s="1158" t="s">
        <v>538</v>
      </c>
      <c r="D39" s="1158"/>
      <c r="E39" s="1159"/>
      <c r="F39" s="36">
        <v>0</v>
      </c>
      <c r="G39" s="37">
        <v>0</v>
      </c>
      <c r="H39" s="37">
        <v>0.01</v>
      </c>
      <c r="I39" s="37">
        <v>0</v>
      </c>
      <c r="J39" s="38">
        <v>0</v>
      </c>
      <c r="K39" s="22"/>
      <c r="L39" s="22"/>
      <c r="M39" s="22"/>
      <c r="N39" s="22"/>
      <c r="O39" s="22"/>
      <c r="P39" s="22"/>
    </row>
    <row r="40" spans="1:16" ht="39" customHeight="1" x14ac:dyDescent="0.2">
      <c r="A40" s="22"/>
      <c r="B40" s="35"/>
      <c r="C40" s="1158"/>
      <c r="D40" s="1158"/>
      <c r="E40" s="1159"/>
      <c r="F40" s="36"/>
      <c r="G40" s="37"/>
      <c r="H40" s="37"/>
      <c r="I40" s="37"/>
      <c r="J40" s="38"/>
      <c r="K40" s="22"/>
      <c r="L40" s="22"/>
      <c r="M40" s="22"/>
      <c r="N40" s="22"/>
      <c r="O40" s="22"/>
      <c r="P40" s="22"/>
    </row>
    <row r="41" spans="1:16" ht="39" customHeight="1" x14ac:dyDescent="0.2">
      <c r="A41" s="22"/>
      <c r="B41" s="35"/>
      <c r="C41" s="1158"/>
      <c r="D41" s="1158"/>
      <c r="E41" s="1159"/>
      <c r="F41" s="36"/>
      <c r="G41" s="37"/>
      <c r="H41" s="37"/>
      <c r="I41" s="37"/>
      <c r="J41" s="38"/>
      <c r="K41" s="22"/>
      <c r="L41" s="22"/>
      <c r="M41" s="22"/>
      <c r="N41" s="22"/>
      <c r="O41" s="22"/>
      <c r="P41" s="22"/>
    </row>
    <row r="42" spans="1:16" ht="39" customHeight="1" x14ac:dyDescent="0.2">
      <c r="A42" s="22"/>
      <c r="B42" s="39"/>
      <c r="C42" s="1158" t="s">
        <v>539</v>
      </c>
      <c r="D42" s="1158"/>
      <c r="E42" s="1159"/>
      <c r="F42" s="36" t="s">
        <v>485</v>
      </c>
      <c r="G42" s="37" t="s">
        <v>485</v>
      </c>
      <c r="H42" s="37" t="s">
        <v>485</v>
      </c>
      <c r="I42" s="37" t="s">
        <v>485</v>
      </c>
      <c r="J42" s="38" t="s">
        <v>485</v>
      </c>
      <c r="K42" s="22"/>
      <c r="L42" s="22"/>
      <c r="M42" s="22"/>
      <c r="N42" s="22"/>
      <c r="O42" s="22"/>
      <c r="P42" s="22"/>
    </row>
    <row r="43" spans="1:16" ht="39" customHeight="1" thickBot="1" x14ac:dyDescent="0.25">
      <c r="A43" s="22"/>
      <c r="B43" s="40"/>
      <c r="C43" s="1160" t="s">
        <v>540</v>
      </c>
      <c r="D43" s="1160"/>
      <c r="E43" s="1161"/>
      <c r="F43" s="41">
        <v>0.26</v>
      </c>
      <c r="G43" s="42">
        <v>0.32</v>
      </c>
      <c r="H43" s="42">
        <v>0.38</v>
      </c>
      <c r="I43" s="42">
        <v>2.4300000000000002</v>
      </c>
      <c r="J43" s="43" t="s">
        <v>485</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5" x14ac:dyDescent="0.2">
      <c r="A45" s="22"/>
      <c r="B45" s="22"/>
      <c r="C45" s="22"/>
      <c r="D45" s="22"/>
      <c r="E45" s="22"/>
      <c r="F45" s="22"/>
      <c r="G45" s="22"/>
      <c r="H45" s="22"/>
      <c r="I45" s="22"/>
      <c r="J45" s="22"/>
      <c r="K45" s="22"/>
      <c r="L45" s="22"/>
      <c r="M45" s="22"/>
      <c r="N45" s="22"/>
      <c r="O45" s="22"/>
      <c r="P45" s="22"/>
    </row>
  </sheetData>
  <sheetProtection algorithmName="SHA-512" hashValue="eFerNAElB0bTWILp7aSSmVEj1gIz8JCI37LnVRwoZtIUGAhro4p0aVgBDU4S9L8E7j/Zxnu4tvJgltnKUrtTYg==" saltValue="KKMUQJAcdaW44g1URBbkE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heetViews>
  <sheetFormatPr defaultColWidth="0" defaultRowHeight="12.65" customHeight="1" zeroHeight="1" x14ac:dyDescent="0.2"/>
  <cols>
    <col min="1" max="1" width="6.6328125" style="47" customWidth="1"/>
    <col min="2" max="3" width="10.90625" style="47" customWidth="1"/>
    <col min="4" max="4" width="10" style="47" customWidth="1"/>
    <col min="5" max="10" width="11" style="47" customWidth="1"/>
    <col min="11" max="15" width="13.08984375" style="47" customWidth="1"/>
    <col min="16" max="21" width="11.4531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3">
      <c r="A44" s="46"/>
      <c r="B44" s="49" t="s">
        <v>8</v>
      </c>
      <c r="C44" s="50"/>
      <c r="D44" s="50"/>
      <c r="E44" s="51"/>
      <c r="F44" s="51"/>
      <c r="G44" s="51"/>
      <c r="H44" s="51"/>
      <c r="I44" s="51"/>
      <c r="J44" s="52" t="s">
        <v>2</v>
      </c>
      <c r="K44" s="53" t="s">
        <v>524</v>
      </c>
      <c r="L44" s="54" t="s">
        <v>525</v>
      </c>
      <c r="M44" s="54" t="s">
        <v>526</v>
      </c>
      <c r="N44" s="54" t="s">
        <v>527</v>
      </c>
      <c r="O44" s="55" t="s">
        <v>528</v>
      </c>
      <c r="P44" s="46"/>
      <c r="Q44" s="46"/>
      <c r="R44" s="46"/>
      <c r="S44" s="46"/>
      <c r="T44" s="46"/>
      <c r="U44" s="46"/>
    </row>
    <row r="45" spans="1:21" ht="30.75" customHeight="1" x14ac:dyDescent="0.2">
      <c r="A45" s="46"/>
      <c r="B45" s="1187" t="s">
        <v>9</v>
      </c>
      <c r="C45" s="1188"/>
      <c r="D45" s="56"/>
      <c r="E45" s="1193" t="s">
        <v>10</v>
      </c>
      <c r="F45" s="1193"/>
      <c r="G45" s="1193"/>
      <c r="H45" s="1193"/>
      <c r="I45" s="1193"/>
      <c r="J45" s="1194"/>
      <c r="K45" s="57">
        <v>306</v>
      </c>
      <c r="L45" s="58">
        <v>331</v>
      </c>
      <c r="M45" s="58">
        <v>357</v>
      </c>
      <c r="N45" s="58">
        <v>398</v>
      </c>
      <c r="O45" s="59">
        <v>400</v>
      </c>
      <c r="P45" s="46"/>
      <c r="Q45" s="46"/>
      <c r="R45" s="46"/>
      <c r="S45" s="46"/>
      <c r="T45" s="46"/>
      <c r="U45" s="46"/>
    </row>
    <row r="46" spans="1:21" ht="30.75" customHeight="1" x14ac:dyDescent="0.2">
      <c r="A46" s="46"/>
      <c r="B46" s="1189"/>
      <c r="C46" s="1190"/>
      <c r="D46" s="60"/>
      <c r="E46" s="1166" t="s">
        <v>11</v>
      </c>
      <c r="F46" s="1166"/>
      <c r="G46" s="1166"/>
      <c r="H46" s="1166"/>
      <c r="I46" s="1166"/>
      <c r="J46" s="1167"/>
      <c r="K46" s="61" t="s">
        <v>485</v>
      </c>
      <c r="L46" s="62" t="s">
        <v>485</v>
      </c>
      <c r="M46" s="62" t="s">
        <v>485</v>
      </c>
      <c r="N46" s="62" t="s">
        <v>485</v>
      </c>
      <c r="O46" s="63" t="s">
        <v>485</v>
      </c>
      <c r="P46" s="46"/>
      <c r="Q46" s="46"/>
      <c r="R46" s="46"/>
      <c r="S46" s="46"/>
      <c r="T46" s="46"/>
      <c r="U46" s="46"/>
    </row>
    <row r="47" spans="1:21" ht="30.75" customHeight="1" x14ac:dyDescent="0.2">
      <c r="A47" s="46"/>
      <c r="B47" s="1189"/>
      <c r="C47" s="1190"/>
      <c r="D47" s="60"/>
      <c r="E47" s="1166" t="s">
        <v>12</v>
      </c>
      <c r="F47" s="1166"/>
      <c r="G47" s="1166"/>
      <c r="H47" s="1166"/>
      <c r="I47" s="1166"/>
      <c r="J47" s="1167"/>
      <c r="K47" s="61" t="s">
        <v>485</v>
      </c>
      <c r="L47" s="62" t="s">
        <v>485</v>
      </c>
      <c r="M47" s="62" t="s">
        <v>485</v>
      </c>
      <c r="N47" s="62" t="s">
        <v>485</v>
      </c>
      <c r="O47" s="63" t="s">
        <v>485</v>
      </c>
      <c r="P47" s="46"/>
      <c r="Q47" s="46"/>
      <c r="R47" s="46"/>
      <c r="S47" s="46"/>
      <c r="T47" s="46"/>
      <c r="U47" s="46"/>
    </row>
    <row r="48" spans="1:21" ht="30.75" customHeight="1" x14ac:dyDescent="0.2">
      <c r="A48" s="46"/>
      <c r="B48" s="1189"/>
      <c r="C48" s="1190"/>
      <c r="D48" s="60"/>
      <c r="E48" s="1166" t="s">
        <v>13</v>
      </c>
      <c r="F48" s="1166"/>
      <c r="G48" s="1166"/>
      <c r="H48" s="1166"/>
      <c r="I48" s="1166"/>
      <c r="J48" s="1167"/>
      <c r="K48" s="61">
        <v>105</v>
      </c>
      <c r="L48" s="62">
        <v>105</v>
      </c>
      <c r="M48" s="62">
        <v>105</v>
      </c>
      <c r="N48" s="62">
        <v>105</v>
      </c>
      <c r="O48" s="63">
        <v>49</v>
      </c>
      <c r="P48" s="46"/>
      <c r="Q48" s="46"/>
      <c r="R48" s="46"/>
      <c r="S48" s="46"/>
      <c r="T48" s="46"/>
      <c r="U48" s="46"/>
    </row>
    <row r="49" spans="1:21" ht="30.75" customHeight="1" x14ac:dyDescent="0.2">
      <c r="A49" s="46"/>
      <c r="B49" s="1189"/>
      <c r="C49" s="1190"/>
      <c r="D49" s="60"/>
      <c r="E49" s="1166" t="s">
        <v>14</v>
      </c>
      <c r="F49" s="1166"/>
      <c r="G49" s="1166"/>
      <c r="H49" s="1166"/>
      <c r="I49" s="1166"/>
      <c r="J49" s="1167"/>
      <c r="K49" s="61">
        <v>7</v>
      </c>
      <c r="L49" s="62">
        <v>11</v>
      </c>
      <c r="M49" s="62">
        <v>10</v>
      </c>
      <c r="N49" s="62">
        <v>17</v>
      </c>
      <c r="O49" s="63">
        <v>25</v>
      </c>
      <c r="P49" s="46"/>
      <c r="Q49" s="46"/>
      <c r="R49" s="46"/>
      <c r="S49" s="46"/>
      <c r="T49" s="46"/>
      <c r="U49" s="46"/>
    </row>
    <row r="50" spans="1:21" ht="30.75" customHeight="1" x14ac:dyDescent="0.2">
      <c r="A50" s="46"/>
      <c r="B50" s="1189"/>
      <c r="C50" s="1190"/>
      <c r="D50" s="60"/>
      <c r="E50" s="1166" t="s">
        <v>15</v>
      </c>
      <c r="F50" s="1166"/>
      <c r="G50" s="1166"/>
      <c r="H50" s="1166"/>
      <c r="I50" s="1166"/>
      <c r="J50" s="1167"/>
      <c r="K50" s="61" t="s">
        <v>485</v>
      </c>
      <c r="L50" s="62" t="s">
        <v>485</v>
      </c>
      <c r="M50" s="62" t="s">
        <v>485</v>
      </c>
      <c r="N50" s="62" t="s">
        <v>485</v>
      </c>
      <c r="O50" s="63" t="s">
        <v>485</v>
      </c>
      <c r="P50" s="46"/>
      <c r="Q50" s="46"/>
      <c r="R50" s="46"/>
      <c r="S50" s="46"/>
      <c r="T50" s="46"/>
      <c r="U50" s="46"/>
    </row>
    <row r="51" spans="1:21" ht="30.75" customHeight="1" x14ac:dyDescent="0.2">
      <c r="A51" s="46"/>
      <c r="B51" s="1191"/>
      <c r="C51" s="1192"/>
      <c r="D51" s="64"/>
      <c r="E51" s="1166" t="s">
        <v>16</v>
      </c>
      <c r="F51" s="1166"/>
      <c r="G51" s="1166"/>
      <c r="H51" s="1166"/>
      <c r="I51" s="1166"/>
      <c r="J51" s="1167"/>
      <c r="K51" s="61" t="s">
        <v>485</v>
      </c>
      <c r="L51" s="62" t="s">
        <v>485</v>
      </c>
      <c r="M51" s="62" t="s">
        <v>485</v>
      </c>
      <c r="N51" s="62" t="s">
        <v>485</v>
      </c>
      <c r="O51" s="63" t="s">
        <v>485</v>
      </c>
      <c r="P51" s="46"/>
      <c r="Q51" s="46"/>
      <c r="R51" s="46"/>
      <c r="S51" s="46"/>
      <c r="T51" s="46"/>
      <c r="U51" s="46"/>
    </row>
    <row r="52" spans="1:21" ht="30.75" customHeight="1" x14ac:dyDescent="0.2">
      <c r="A52" s="46"/>
      <c r="B52" s="1164" t="s">
        <v>17</v>
      </c>
      <c r="C52" s="1165"/>
      <c r="D52" s="64"/>
      <c r="E52" s="1166" t="s">
        <v>18</v>
      </c>
      <c r="F52" s="1166"/>
      <c r="G52" s="1166"/>
      <c r="H52" s="1166"/>
      <c r="I52" s="1166"/>
      <c r="J52" s="1167"/>
      <c r="K52" s="61">
        <v>268</v>
      </c>
      <c r="L52" s="62">
        <v>276</v>
      </c>
      <c r="M52" s="62">
        <v>294</v>
      </c>
      <c r="N52" s="62">
        <v>308</v>
      </c>
      <c r="O52" s="63">
        <v>316</v>
      </c>
      <c r="P52" s="46"/>
      <c r="Q52" s="46"/>
      <c r="R52" s="46"/>
      <c r="S52" s="46"/>
      <c r="T52" s="46"/>
      <c r="U52" s="46"/>
    </row>
    <row r="53" spans="1:21" ht="30.75" customHeight="1" thickBot="1" x14ac:dyDescent="0.25">
      <c r="A53" s="46"/>
      <c r="B53" s="1168" t="s">
        <v>19</v>
      </c>
      <c r="C53" s="1169"/>
      <c r="D53" s="65"/>
      <c r="E53" s="1170" t="s">
        <v>20</v>
      </c>
      <c r="F53" s="1170"/>
      <c r="G53" s="1170"/>
      <c r="H53" s="1170"/>
      <c r="I53" s="1170"/>
      <c r="J53" s="1171"/>
      <c r="K53" s="66">
        <v>150</v>
      </c>
      <c r="L53" s="67">
        <v>171</v>
      </c>
      <c r="M53" s="67">
        <v>178</v>
      </c>
      <c r="N53" s="67">
        <v>212</v>
      </c>
      <c r="O53" s="68">
        <v>158</v>
      </c>
      <c r="P53" s="46"/>
      <c r="Q53" s="46"/>
      <c r="R53" s="46"/>
      <c r="S53" s="46"/>
      <c r="T53" s="46"/>
      <c r="U53" s="46"/>
    </row>
    <row r="54" spans="1:21" ht="24" customHeight="1" x14ac:dyDescent="0.2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3">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3">
      <c r="A57" s="46"/>
      <c r="B57" s="74"/>
      <c r="C57" s="75"/>
      <c r="D57" s="75"/>
      <c r="E57" s="76"/>
      <c r="F57" s="76"/>
      <c r="G57" s="76"/>
      <c r="H57" s="76"/>
      <c r="I57" s="76"/>
      <c r="J57" s="77" t="s">
        <v>2</v>
      </c>
      <c r="K57" s="78" t="s">
        <v>541</v>
      </c>
      <c r="L57" s="79" t="s">
        <v>542</v>
      </c>
      <c r="M57" s="79" t="s">
        <v>543</v>
      </c>
      <c r="N57" s="79" t="s">
        <v>544</v>
      </c>
      <c r="O57" s="80" t="s">
        <v>545</v>
      </c>
      <c r="P57" s="46"/>
      <c r="Q57" s="46"/>
      <c r="R57" s="46"/>
      <c r="S57" s="46"/>
      <c r="T57" s="46"/>
      <c r="U57" s="46"/>
    </row>
    <row r="58" spans="1:21" ht="31.5" customHeight="1" x14ac:dyDescent="0.2">
      <c r="B58" s="1172" t="s">
        <v>24</v>
      </c>
      <c r="C58" s="1173"/>
      <c r="D58" s="1178" t="s">
        <v>25</v>
      </c>
      <c r="E58" s="1179"/>
      <c r="F58" s="1179"/>
      <c r="G58" s="1179"/>
      <c r="H58" s="1179"/>
      <c r="I58" s="1179"/>
      <c r="J58" s="1180"/>
      <c r="K58" s="81"/>
      <c r="L58" s="82"/>
      <c r="M58" s="82"/>
      <c r="N58" s="82"/>
      <c r="O58" s="83"/>
    </row>
    <row r="59" spans="1:21" ht="31.5" customHeight="1" x14ac:dyDescent="0.2">
      <c r="B59" s="1174"/>
      <c r="C59" s="1175"/>
      <c r="D59" s="1181" t="s">
        <v>26</v>
      </c>
      <c r="E59" s="1182"/>
      <c r="F59" s="1182"/>
      <c r="G59" s="1182"/>
      <c r="H59" s="1182"/>
      <c r="I59" s="1182"/>
      <c r="J59" s="1183"/>
      <c r="K59" s="84"/>
      <c r="L59" s="85"/>
      <c r="M59" s="85"/>
      <c r="N59" s="85"/>
      <c r="O59" s="86"/>
    </row>
    <row r="60" spans="1:21" ht="31.5" customHeight="1" thickBot="1" x14ac:dyDescent="0.25">
      <c r="B60" s="1176"/>
      <c r="C60" s="1177"/>
      <c r="D60" s="1184" t="s">
        <v>27</v>
      </c>
      <c r="E60" s="1185"/>
      <c r="F60" s="1185"/>
      <c r="G60" s="1185"/>
      <c r="H60" s="1185"/>
      <c r="I60" s="1185"/>
      <c r="J60" s="1186"/>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eLEsqV6bOENLnUtQu2jKl27Q0qTy68tO7sx0AS+tQr0tIhAxQuEDTRHd2f/NcKIex8XjaBQgr4VC+wDIgAO4GA==" saltValue="Ycsey3rKttt1RsZnk4G1vA=="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1"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election activeCell="S44" sqref="S44"/>
    </sheetView>
  </sheetViews>
  <sheetFormatPr defaultColWidth="0" defaultRowHeight="13.5" customHeight="1" zeroHeight="1" x14ac:dyDescent="0.2"/>
  <cols>
    <col min="1" max="1" width="6.6328125" style="94" customWidth="1"/>
    <col min="2" max="3" width="12.6328125" style="94" customWidth="1"/>
    <col min="4" max="4" width="11.6328125" style="94" customWidth="1"/>
    <col min="5" max="8" width="10.36328125" style="94" customWidth="1"/>
    <col min="9" max="13" width="16.36328125" style="94" customWidth="1"/>
    <col min="14" max="19" width="12.63281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3">
      <c r="B40" s="96" t="s">
        <v>8</v>
      </c>
      <c r="C40" s="97"/>
      <c r="D40" s="97"/>
      <c r="E40" s="98"/>
      <c r="F40" s="98"/>
      <c r="G40" s="98"/>
      <c r="H40" s="99" t="s">
        <v>2</v>
      </c>
      <c r="I40" s="100" t="s">
        <v>524</v>
      </c>
      <c r="J40" s="101" t="s">
        <v>525</v>
      </c>
      <c r="K40" s="101" t="s">
        <v>526</v>
      </c>
      <c r="L40" s="101" t="s">
        <v>527</v>
      </c>
      <c r="M40" s="102" t="s">
        <v>528</v>
      </c>
    </row>
    <row r="41" spans="2:13" ht="27.75" customHeight="1" x14ac:dyDescent="0.2">
      <c r="B41" s="1207" t="s">
        <v>30</v>
      </c>
      <c r="C41" s="1208"/>
      <c r="D41" s="103"/>
      <c r="E41" s="1209" t="s">
        <v>31</v>
      </c>
      <c r="F41" s="1209"/>
      <c r="G41" s="1209"/>
      <c r="H41" s="1210"/>
      <c r="I41" s="330">
        <v>3181</v>
      </c>
      <c r="J41" s="331">
        <v>3069</v>
      </c>
      <c r="K41" s="331">
        <v>2794</v>
      </c>
      <c r="L41" s="331">
        <v>2470</v>
      </c>
      <c r="M41" s="332">
        <v>2223</v>
      </c>
    </row>
    <row r="42" spans="2:13" ht="27.75" customHeight="1" x14ac:dyDescent="0.2">
      <c r="B42" s="1197"/>
      <c r="C42" s="1198"/>
      <c r="D42" s="104"/>
      <c r="E42" s="1201" t="s">
        <v>32</v>
      </c>
      <c r="F42" s="1201"/>
      <c r="G42" s="1201"/>
      <c r="H42" s="1202"/>
      <c r="I42" s="333" t="s">
        <v>485</v>
      </c>
      <c r="J42" s="334" t="s">
        <v>485</v>
      </c>
      <c r="K42" s="334" t="s">
        <v>485</v>
      </c>
      <c r="L42" s="334" t="s">
        <v>485</v>
      </c>
      <c r="M42" s="335" t="s">
        <v>485</v>
      </c>
    </row>
    <row r="43" spans="2:13" ht="27.75" customHeight="1" x14ac:dyDescent="0.2">
      <c r="B43" s="1197"/>
      <c r="C43" s="1198"/>
      <c r="D43" s="104"/>
      <c r="E43" s="1201" t="s">
        <v>33</v>
      </c>
      <c r="F43" s="1201"/>
      <c r="G43" s="1201"/>
      <c r="H43" s="1202"/>
      <c r="I43" s="333">
        <v>920</v>
      </c>
      <c r="J43" s="334">
        <v>862</v>
      </c>
      <c r="K43" s="334">
        <v>785</v>
      </c>
      <c r="L43" s="334">
        <v>707</v>
      </c>
      <c r="M43" s="335">
        <v>616</v>
      </c>
    </row>
    <row r="44" spans="2:13" ht="27.75" customHeight="1" x14ac:dyDescent="0.2">
      <c r="B44" s="1197"/>
      <c r="C44" s="1198"/>
      <c r="D44" s="104"/>
      <c r="E44" s="1201" t="s">
        <v>34</v>
      </c>
      <c r="F44" s="1201"/>
      <c r="G44" s="1201"/>
      <c r="H44" s="1202"/>
      <c r="I44" s="333">
        <v>6</v>
      </c>
      <c r="J44" s="334">
        <v>10</v>
      </c>
      <c r="K44" s="334">
        <v>9</v>
      </c>
      <c r="L44" s="334">
        <v>16</v>
      </c>
      <c r="M44" s="335">
        <v>24</v>
      </c>
    </row>
    <row r="45" spans="2:13" ht="27.75" customHeight="1" x14ac:dyDescent="0.2">
      <c r="B45" s="1197"/>
      <c r="C45" s="1198"/>
      <c r="D45" s="104"/>
      <c r="E45" s="1201" t="s">
        <v>35</v>
      </c>
      <c r="F45" s="1201"/>
      <c r="G45" s="1201"/>
      <c r="H45" s="1202"/>
      <c r="I45" s="333">
        <v>382</v>
      </c>
      <c r="J45" s="334">
        <v>347</v>
      </c>
      <c r="K45" s="334">
        <v>305</v>
      </c>
      <c r="L45" s="334">
        <v>328</v>
      </c>
      <c r="M45" s="335">
        <v>302</v>
      </c>
    </row>
    <row r="46" spans="2:13" ht="27.75" customHeight="1" x14ac:dyDescent="0.2">
      <c r="B46" s="1197"/>
      <c r="C46" s="1198"/>
      <c r="D46" s="105"/>
      <c r="E46" s="1201" t="s">
        <v>36</v>
      </c>
      <c r="F46" s="1201"/>
      <c r="G46" s="1201"/>
      <c r="H46" s="1202"/>
      <c r="I46" s="333" t="s">
        <v>485</v>
      </c>
      <c r="J46" s="334" t="s">
        <v>485</v>
      </c>
      <c r="K46" s="334" t="s">
        <v>485</v>
      </c>
      <c r="L46" s="334" t="s">
        <v>485</v>
      </c>
      <c r="M46" s="335" t="s">
        <v>485</v>
      </c>
    </row>
    <row r="47" spans="2:13" ht="27.75" customHeight="1" x14ac:dyDescent="0.2">
      <c r="B47" s="1197"/>
      <c r="C47" s="1198"/>
      <c r="D47" s="106"/>
      <c r="E47" s="1211" t="s">
        <v>37</v>
      </c>
      <c r="F47" s="1212"/>
      <c r="G47" s="1212"/>
      <c r="H47" s="1213"/>
      <c r="I47" s="333" t="s">
        <v>485</v>
      </c>
      <c r="J47" s="334" t="s">
        <v>485</v>
      </c>
      <c r="K47" s="334" t="s">
        <v>485</v>
      </c>
      <c r="L47" s="334" t="s">
        <v>485</v>
      </c>
      <c r="M47" s="335" t="s">
        <v>485</v>
      </c>
    </row>
    <row r="48" spans="2:13" ht="27.75" customHeight="1" x14ac:dyDescent="0.2">
      <c r="B48" s="1197"/>
      <c r="C48" s="1198"/>
      <c r="D48" s="104"/>
      <c r="E48" s="1201" t="s">
        <v>38</v>
      </c>
      <c r="F48" s="1201"/>
      <c r="G48" s="1201"/>
      <c r="H48" s="1202"/>
      <c r="I48" s="333" t="s">
        <v>485</v>
      </c>
      <c r="J48" s="334" t="s">
        <v>485</v>
      </c>
      <c r="K48" s="334" t="s">
        <v>485</v>
      </c>
      <c r="L48" s="334" t="s">
        <v>485</v>
      </c>
      <c r="M48" s="335" t="s">
        <v>485</v>
      </c>
    </row>
    <row r="49" spans="2:13" ht="27.75" customHeight="1" x14ac:dyDescent="0.2">
      <c r="B49" s="1199"/>
      <c r="C49" s="1200"/>
      <c r="D49" s="104"/>
      <c r="E49" s="1201" t="s">
        <v>39</v>
      </c>
      <c r="F49" s="1201"/>
      <c r="G49" s="1201"/>
      <c r="H49" s="1202"/>
      <c r="I49" s="333" t="s">
        <v>485</v>
      </c>
      <c r="J49" s="334" t="s">
        <v>485</v>
      </c>
      <c r="K49" s="334" t="s">
        <v>485</v>
      </c>
      <c r="L49" s="334" t="s">
        <v>485</v>
      </c>
      <c r="M49" s="335" t="s">
        <v>485</v>
      </c>
    </row>
    <row r="50" spans="2:13" ht="27.75" customHeight="1" x14ac:dyDescent="0.2">
      <c r="B50" s="1195" t="s">
        <v>40</v>
      </c>
      <c r="C50" s="1196"/>
      <c r="D50" s="107"/>
      <c r="E50" s="1201" t="s">
        <v>41</v>
      </c>
      <c r="F50" s="1201"/>
      <c r="G50" s="1201"/>
      <c r="H50" s="1202"/>
      <c r="I50" s="333">
        <v>1652</v>
      </c>
      <c r="J50" s="334">
        <v>1793</v>
      </c>
      <c r="K50" s="334">
        <v>1840</v>
      </c>
      <c r="L50" s="334">
        <v>1776</v>
      </c>
      <c r="M50" s="335">
        <v>1630</v>
      </c>
    </row>
    <row r="51" spans="2:13" ht="27.75" customHeight="1" x14ac:dyDescent="0.2">
      <c r="B51" s="1197"/>
      <c r="C51" s="1198"/>
      <c r="D51" s="104"/>
      <c r="E51" s="1201" t="s">
        <v>42</v>
      </c>
      <c r="F51" s="1201"/>
      <c r="G51" s="1201"/>
      <c r="H51" s="1202"/>
      <c r="I51" s="333" t="s">
        <v>485</v>
      </c>
      <c r="J51" s="334" t="s">
        <v>485</v>
      </c>
      <c r="K51" s="334" t="s">
        <v>485</v>
      </c>
      <c r="L51" s="334" t="s">
        <v>485</v>
      </c>
      <c r="M51" s="335" t="s">
        <v>485</v>
      </c>
    </row>
    <row r="52" spans="2:13" ht="27.75" customHeight="1" x14ac:dyDescent="0.2">
      <c r="B52" s="1199"/>
      <c r="C52" s="1200"/>
      <c r="D52" s="104"/>
      <c r="E52" s="1201" t="s">
        <v>43</v>
      </c>
      <c r="F52" s="1201"/>
      <c r="G52" s="1201"/>
      <c r="H52" s="1202"/>
      <c r="I52" s="333">
        <v>2861</v>
      </c>
      <c r="J52" s="334">
        <v>2749</v>
      </c>
      <c r="K52" s="334">
        <v>2530</v>
      </c>
      <c r="L52" s="334">
        <v>2428</v>
      </c>
      <c r="M52" s="335">
        <v>2307</v>
      </c>
    </row>
    <row r="53" spans="2:13" ht="27.75" customHeight="1" thickBot="1" x14ac:dyDescent="0.25">
      <c r="B53" s="1203" t="s">
        <v>19</v>
      </c>
      <c r="C53" s="1204"/>
      <c r="D53" s="108"/>
      <c r="E53" s="1205" t="s">
        <v>44</v>
      </c>
      <c r="F53" s="1205"/>
      <c r="G53" s="1205"/>
      <c r="H53" s="1206"/>
      <c r="I53" s="336">
        <v>-24</v>
      </c>
      <c r="J53" s="337">
        <v>-254</v>
      </c>
      <c r="K53" s="337">
        <v>-477</v>
      </c>
      <c r="L53" s="337">
        <v>-684</v>
      </c>
      <c r="M53" s="338">
        <v>-773</v>
      </c>
    </row>
    <row r="54" spans="2:13" ht="27.75" customHeight="1" x14ac:dyDescent="0.25">
      <c r="B54" s="109"/>
      <c r="C54" s="110"/>
      <c r="D54" s="110"/>
      <c r="E54" s="111"/>
      <c r="F54" s="111"/>
      <c r="G54" s="111"/>
      <c r="H54" s="111"/>
      <c r="I54" s="112"/>
      <c r="J54" s="112"/>
      <c r="K54" s="112"/>
      <c r="L54" s="112"/>
      <c r="M54" s="112"/>
    </row>
    <row r="55" spans="2:13" ht="13" x14ac:dyDescent="0.2"/>
  </sheetData>
  <sheetProtection algorithmName="SHA-512" hashValue="sEvsdxgNikPAaSK2LTSh51CExAiIXyL1lkCK3ov0YN+jR50YOeBNwQKKHjU+wmAPwkWDUP51KD+HXv9QBqxKQQ==" saltValue="yufreK1K7vKexcVzfbZauA=="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Normal="100" zoomScaleSheetLayoutView="100" workbookViewId="0"/>
  </sheetViews>
  <sheetFormatPr defaultColWidth="0" defaultRowHeight="13.5" customHeight="1" zeroHeight="1" x14ac:dyDescent="0.2"/>
  <cols>
    <col min="1" max="1" width="8.1796875" style="1" customWidth="1"/>
    <col min="2" max="2" width="16.36328125" style="1" customWidth="1"/>
    <col min="3" max="5" width="26.1796875" style="1" customWidth="1"/>
    <col min="6" max="8" width="24.1796875" style="1" customWidth="1"/>
    <col min="9" max="14" width="26" style="1" customWidth="1"/>
    <col min="15" max="15" width="6.08984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5">
      <c r="B53" s="2"/>
      <c r="C53" s="2"/>
      <c r="D53" s="2"/>
      <c r="E53" s="2"/>
      <c r="F53" s="2"/>
      <c r="G53" s="2"/>
      <c r="H53" s="113" t="s">
        <v>45</v>
      </c>
    </row>
    <row r="54" spans="2:8" ht="29.25" customHeight="1" thickBot="1" x14ac:dyDescent="0.35">
      <c r="B54" s="114" t="s">
        <v>1</v>
      </c>
      <c r="C54" s="115"/>
      <c r="D54" s="115"/>
      <c r="E54" s="116" t="s">
        <v>2</v>
      </c>
      <c r="F54" s="117" t="s">
        <v>526</v>
      </c>
      <c r="G54" s="117" t="s">
        <v>527</v>
      </c>
      <c r="H54" s="118" t="s">
        <v>528</v>
      </c>
    </row>
    <row r="55" spans="2:8" ht="52.5" customHeight="1" x14ac:dyDescent="0.2">
      <c r="B55" s="119"/>
      <c r="C55" s="1222" t="s">
        <v>46</v>
      </c>
      <c r="D55" s="1222"/>
      <c r="E55" s="1223"/>
      <c r="F55" s="339">
        <v>820</v>
      </c>
      <c r="G55" s="339">
        <v>741</v>
      </c>
      <c r="H55" s="340">
        <v>598</v>
      </c>
    </row>
    <row r="56" spans="2:8" ht="52.5" customHeight="1" x14ac:dyDescent="0.2">
      <c r="B56" s="120"/>
      <c r="C56" s="1224" t="s">
        <v>47</v>
      </c>
      <c r="D56" s="1224"/>
      <c r="E56" s="1225"/>
      <c r="F56" s="341">
        <v>40</v>
      </c>
      <c r="G56" s="341">
        <v>40</v>
      </c>
      <c r="H56" s="342">
        <v>48</v>
      </c>
    </row>
    <row r="57" spans="2:8" ht="53.25" customHeight="1" x14ac:dyDescent="0.2">
      <c r="B57" s="120"/>
      <c r="C57" s="1226" t="s">
        <v>48</v>
      </c>
      <c r="D57" s="1226"/>
      <c r="E57" s="1227"/>
      <c r="F57" s="343">
        <v>980</v>
      </c>
      <c r="G57" s="343">
        <v>995</v>
      </c>
      <c r="H57" s="344">
        <v>984</v>
      </c>
    </row>
    <row r="58" spans="2:8" ht="45.75" customHeight="1" x14ac:dyDescent="0.2">
      <c r="B58" s="121"/>
      <c r="C58" s="1214" t="s">
        <v>558</v>
      </c>
      <c r="D58" s="1215"/>
      <c r="E58" s="1216"/>
      <c r="F58" s="345">
        <v>290</v>
      </c>
      <c r="G58" s="345">
        <v>290</v>
      </c>
      <c r="H58" s="346">
        <v>275</v>
      </c>
    </row>
    <row r="59" spans="2:8" ht="45.75" customHeight="1" x14ac:dyDescent="0.2">
      <c r="B59" s="121"/>
      <c r="C59" s="1214" t="s">
        <v>559</v>
      </c>
      <c r="D59" s="1215"/>
      <c r="E59" s="1216"/>
      <c r="F59" s="345">
        <v>191</v>
      </c>
      <c r="G59" s="345">
        <v>221</v>
      </c>
      <c r="H59" s="346">
        <v>250</v>
      </c>
    </row>
    <row r="60" spans="2:8" ht="45.75" customHeight="1" x14ac:dyDescent="0.2">
      <c r="B60" s="121"/>
      <c r="C60" s="1214" t="s">
        <v>560</v>
      </c>
      <c r="D60" s="1215"/>
      <c r="E60" s="1216"/>
      <c r="F60" s="345">
        <v>217</v>
      </c>
      <c r="G60" s="345">
        <v>199</v>
      </c>
      <c r="H60" s="346">
        <v>174</v>
      </c>
    </row>
    <row r="61" spans="2:8" ht="45.75" customHeight="1" x14ac:dyDescent="0.2">
      <c r="B61" s="121"/>
      <c r="C61" s="1214" t="s">
        <v>561</v>
      </c>
      <c r="D61" s="1215"/>
      <c r="E61" s="1216"/>
      <c r="F61" s="345">
        <v>123</v>
      </c>
      <c r="G61" s="345">
        <v>123</v>
      </c>
      <c r="H61" s="346">
        <v>123</v>
      </c>
    </row>
    <row r="62" spans="2:8" ht="45.75" customHeight="1" thickBot="1" x14ac:dyDescent="0.25">
      <c r="B62" s="122"/>
      <c r="C62" s="1217" t="s">
        <v>562</v>
      </c>
      <c r="D62" s="1218"/>
      <c r="E62" s="1219"/>
      <c r="F62" s="347">
        <v>50</v>
      </c>
      <c r="G62" s="347">
        <v>50</v>
      </c>
      <c r="H62" s="348">
        <v>50</v>
      </c>
    </row>
    <row r="63" spans="2:8" ht="52.5" customHeight="1" thickBot="1" x14ac:dyDescent="0.25">
      <c r="B63" s="123"/>
      <c r="C63" s="1220" t="s">
        <v>49</v>
      </c>
      <c r="D63" s="1220"/>
      <c r="E63" s="1221"/>
      <c r="F63" s="349">
        <v>1840</v>
      </c>
      <c r="G63" s="349">
        <v>1776</v>
      </c>
      <c r="H63" s="350">
        <v>1630</v>
      </c>
    </row>
    <row r="64" spans="2:8" ht="13" x14ac:dyDescent="0.2"/>
  </sheetData>
  <sheetProtection algorithmName="SHA-512" hashValue="kEEMKg1K+ururdHjDnkIICIQnXtbYhcUdz5L0es53Ijk5RBd4Csx7VkA1zONk8TKkvn8dLNDA1IXnwjPC5Ggiw==" saltValue="7HddlGscqBxkG8jlU7Uot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2"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16D7B9-E6D9-46A5-9B8B-FE617798D239}">
  <sheetPr>
    <pageSetUpPr fitToPage="1"/>
  </sheetPr>
  <dimension ref="A1:DE85"/>
  <sheetViews>
    <sheetView showGridLines="0" zoomScale="85" zoomScaleNormal="85" zoomScaleSheetLayoutView="55" workbookViewId="0">
      <selection activeCell="AP40" sqref="AP40"/>
    </sheetView>
  </sheetViews>
  <sheetFormatPr defaultColWidth="0" defaultRowHeight="13.5" customHeight="1" zeroHeight="1" x14ac:dyDescent="0.2"/>
  <cols>
    <col min="1" max="1" width="6.36328125" style="243" customWidth="1"/>
    <col min="2" max="107" width="2.453125" style="243" customWidth="1"/>
    <col min="108" max="108" width="6.08984375" style="249" customWidth="1"/>
    <col min="109" max="109" width="5.90625" style="247" customWidth="1"/>
    <col min="110" max="16384" width="8.6328125" style="243" hidden="1"/>
  </cols>
  <sheetData>
    <row r="1" spans="1:109" ht="42.75" customHeight="1" x14ac:dyDescent="0.2">
      <c r="A1" s="351"/>
      <c r="B1" s="352"/>
      <c r="DD1" s="243"/>
      <c r="DE1" s="243"/>
    </row>
    <row r="2" spans="1:109" ht="2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3"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3"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3"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3"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3"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3"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3"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3"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3"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3"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3"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3" x14ac:dyDescent="0.2">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3" x14ac:dyDescent="0.2">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3" x14ac:dyDescent="0.2">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3" x14ac:dyDescent="0.2">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 x14ac:dyDescent="0.2">
      <c r="DD19" s="243"/>
      <c r="DE19" s="243"/>
    </row>
    <row r="20" spans="1:109" ht="13" x14ac:dyDescent="0.2">
      <c r="DD20" s="243"/>
      <c r="DE20" s="243"/>
    </row>
    <row r="21" spans="1:109" ht="17.25" customHeight="1" x14ac:dyDescent="0.2">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
      <c r="B22" s="247"/>
    </row>
    <row r="23" spans="1:109" ht="13" x14ac:dyDescent="0.2">
      <c r="B23" s="247"/>
    </row>
    <row r="24" spans="1:109" ht="13" x14ac:dyDescent="0.2">
      <c r="B24" s="247"/>
    </row>
    <row r="25" spans="1:109" ht="13" x14ac:dyDescent="0.2">
      <c r="B25" s="247"/>
    </row>
    <row r="26" spans="1:109" ht="13" x14ac:dyDescent="0.2">
      <c r="B26" s="247"/>
    </row>
    <row r="27" spans="1:109" ht="13" x14ac:dyDescent="0.2">
      <c r="B27" s="247"/>
    </row>
    <row r="28" spans="1:109" ht="13" x14ac:dyDescent="0.2">
      <c r="B28" s="247"/>
    </row>
    <row r="29" spans="1:109" ht="13" x14ac:dyDescent="0.2">
      <c r="B29" s="247"/>
    </row>
    <row r="30" spans="1:109" ht="13" x14ac:dyDescent="0.2">
      <c r="B30" s="247"/>
    </row>
    <row r="31" spans="1:109" ht="13" x14ac:dyDescent="0.2">
      <c r="B31" s="247"/>
    </row>
    <row r="32" spans="1:109" ht="13" x14ac:dyDescent="0.2">
      <c r="B32" s="247"/>
    </row>
    <row r="33" spans="2:109" ht="13" x14ac:dyDescent="0.2">
      <c r="B33" s="247"/>
    </row>
    <row r="34" spans="2:109" ht="13" x14ac:dyDescent="0.2">
      <c r="B34" s="247"/>
    </row>
    <row r="35" spans="2:109" ht="13" x14ac:dyDescent="0.2">
      <c r="B35" s="247"/>
    </row>
    <row r="36" spans="2:109" ht="13" x14ac:dyDescent="0.2">
      <c r="B36" s="247"/>
    </row>
    <row r="37" spans="2:109" ht="13" x14ac:dyDescent="0.2">
      <c r="B37" s="247"/>
    </row>
    <row r="38" spans="2:109" ht="13" x14ac:dyDescent="0.2">
      <c r="B38" s="247"/>
    </row>
    <row r="39" spans="2:109" ht="13"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 x14ac:dyDescent="0.2">
      <c r="B40" s="356"/>
      <c r="DD40" s="356"/>
      <c r="DE40" s="243"/>
    </row>
    <row r="41" spans="2:109" ht="16.5" x14ac:dyDescent="0.2">
      <c r="B41" s="244" t="s">
        <v>563</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 x14ac:dyDescent="0.2">
      <c r="B42" s="247"/>
      <c r="G42" s="357"/>
      <c r="I42" s="358"/>
      <c r="J42" s="358"/>
      <c r="K42" s="358"/>
      <c r="AM42" s="357"/>
      <c r="AN42" s="357" t="s">
        <v>564</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47"/>
      <c r="AN43" s="1241" t="s">
        <v>565</v>
      </c>
      <c r="AO43" s="1242"/>
      <c r="AP43" s="1242"/>
      <c r="AQ43" s="1242"/>
      <c r="AR43" s="1242"/>
      <c r="AS43" s="1242"/>
      <c r="AT43" s="1242"/>
      <c r="AU43" s="1242"/>
      <c r="AV43" s="1242"/>
      <c r="AW43" s="1242"/>
      <c r="AX43" s="1242"/>
      <c r="AY43" s="1242"/>
      <c r="AZ43" s="1242"/>
      <c r="BA43" s="1242"/>
      <c r="BB43" s="1242"/>
      <c r="BC43" s="1242"/>
      <c r="BD43" s="1242"/>
      <c r="BE43" s="1242"/>
      <c r="BF43" s="1242"/>
      <c r="BG43" s="1242"/>
      <c r="BH43" s="1242"/>
      <c r="BI43" s="1242"/>
      <c r="BJ43" s="1242"/>
      <c r="BK43" s="1242"/>
      <c r="BL43" s="1242"/>
      <c r="BM43" s="1242"/>
      <c r="BN43" s="1242"/>
      <c r="BO43" s="1242"/>
      <c r="BP43" s="1242"/>
      <c r="BQ43" s="1242"/>
      <c r="BR43" s="1242"/>
      <c r="BS43" s="1242"/>
      <c r="BT43" s="1242"/>
      <c r="BU43" s="1242"/>
      <c r="BV43" s="1242"/>
      <c r="BW43" s="1242"/>
      <c r="BX43" s="1242"/>
      <c r="BY43" s="1242"/>
      <c r="BZ43" s="1242"/>
      <c r="CA43" s="1242"/>
      <c r="CB43" s="1242"/>
      <c r="CC43" s="1242"/>
      <c r="CD43" s="1242"/>
      <c r="CE43" s="1242"/>
      <c r="CF43" s="1242"/>
      <c r="CG43" s="1242"/>
      <c r="CH43" s="1242"/>
      <c r="CI43" s="1242"/>
      <c r="CJ43" s="1242"/>
      <c r="CK43" s="1242"/>
      <c r="CL43" s="1242"/>
      <c r="CM43" s="1242"/>
      <c r="CN43" s="1242"/>
      <c r="CO43" s="1242"/>
      <c r="CP43" s="1242"/>
      <c r="CQ43" s="1242"/>
      <c r="CR43" s="1242"/>
      <c r="CS43" s="1242"/>
      <c r="CT43" s="1242"/>
      <c r="CU43" s="1242"/>
      <c r="CV43" s="1242"/>
      <c r="CW43" s="1242"/>
      <c r="CX43" s="1242"/>
      <c r="CY43" s="1242"/>
      <c r="CZ43" s="1242"/>
      <c r="DA43" s="1242"/>
      <c r="DB43" s="1242"/>
      <c r="DC43" s="1243"/>
    </row>
    <row r="44" spans="2:109" ht="13" x14ac:dyDescent="0.2">
      <c r="B44" s="247"/>
      <c r="AN44" s="1244"/>
      <c r="AO44" s="1245"/>
      <c r="AP44" s="1245"/>
      <c r="AQ44" s="1245"/>
      <c r="AR44" s="1245"/>
      <c r="AS44" s="1245"/>
      <c r="AT44" s="1245"/>
      <c r="AU44" s="1245"/>
      <c r="AV44" s="1245"/>
      <c r="AW44" s="1245"/>
      <c r="AX44" s="1245"/>
      <c r="AY44" s="1245"/>
      <c r="AZ44" s="1245"/>
      <c r="BA44" s="1245"/>
      <c r="BB44" s="1245"/>
      <c r="BC44" s="1245"/>
      <c r="BD44" s="1245"/>
      <c r="BE44" s="1245"/>
      <c r="BF44" s="1245"/>
      <c r="BG44" s="1245"/>
      <c r="BH44" s="1245"/>
      <c r="BI44" s="1245"/>
      <c r="BJ44" s="1245"/>
      <c r="BK44" s="1245"/>
      <c r="BL44" s="1245"/>
      <c r="BM44" s="1245"/>
      <c r="BN44" s="1245"/>
      <c r="BO44" s="1245"/>
      <c r="BP44" s="1245"/>
      <c r="BQ44" s="1245"/>
      <c r="BR44" s="1245"/>
      <c r="BS44" s="1245"/>
      <c r="BT44" s="1245"/>
      <c r="BU44" s="1245"/>
      <c r="BV44" s="1245"/>
      <c r="BW44" s="1245"/>
      <c r="BX44" s="1245"/>
      <c r="BY44" s="1245"/>
      <c r="BZ44" s="1245"/>
      <c r="CA44" s="1245"/>
      <c r="CB44" s="1245"/>
      <c r="CC44" s="1245"/>
      <c r="CD44" s="1245"/>
      <c r="CE44" s="1245"/>
      <c r="CF44" s="1245"/>
      <c r="CG44" s="1245"/>
      <c r="CH44" s="1245"/>
      <c r="CI44" s="1245"/>
      <c r="CJ44" s="1245"/>
      <c r="CK44" s="1245"/>
      <c r="CL44" s="1245"/>
      <c r="CM44" s="1245"/>
      <c r="CN44" s="1245"/>
      <c r="CO44" s="1245"/>
      <c r="CP44" s="1245"/>
      <c r="CQ44" s="1245"/>
      <c r="CR44" s="1245"/>
      <c r="CS44" s="1245"/>
      <c r="CT44" s="1245"/>
      <c r="CU44" s="1245"/>
      <c r="CV44" s="1245"/>
      <c r="CW44" s="1245"/>
      <c r="CX44" s="1245"/>
      <c r="CY44" s="1245"/>
      <c r="CZ44" s="1245"/>
      <c r="DA44" s="1245"/>
      <c r="DB44" s="1245"/>
      <c r="DC44" s="1246"/>
    </row>
    <row r="45" spans="2:109" ht="13" x14ac:dyDescent="0.2">
      <c r="B45" s="247"/>
      <c r="AN45" s="1244"/>
      <c r="AO45" s="1245"/>
      <c r="AP45" s="1245"/>
      <c r="AQ45" s="1245"/>
      <c r="AR45" s="1245"/>
      <c r="AS45" s="1245"/>
      <c r="AT45" s="1245"/>
      <c r="AU45" s="1245"/>
      <c r="AV45" s="1245"/>
      <c r="AW45" s="1245"/>
      <c r="AX45" s="1245"/>
      <c r="AY45" s="1245"/>
      <c r="AZ45" s="1245"/>
      <c r="BA45" s="1245"/>
      <c r="BB45" s="1245"/>
      <c r="BC45" s="1245"/>
      <c r="BD45" s="1245"/>
      <c r="BE45" s="1245"/>
      <c r="BF45" s="1245"/>
      <c r="BG45" s="1245"/>
      <c r="BH45" s="1245"/>
      <c r="BI45" s="1245"/>
      <c r="BJ45" s="1245"/>
      <c r="BK45" s="1245"/>
      <c r="BL45" s="1245"/>
      <c r="BM45" s="1245"/>
      <c r="BN45" s="1245"/>
      <c r="BO45" s="1245"/>
      <c r="BP45" s="1245"/>
      <c r="BQ45" s="1245"/>
      <c r="BR45" s="1245"/>
      <c r="BS45" s="1245"/>
      <c r="BT45" s="1245"/>
      <c r="BU45" s="1245"/>
      <c r="BV45" s="1245"/>
      <c r="BW45" s="1245"/>
      <c r="BX45" s="1245"/>
      <c r="BY45" s="1245"/>
      <c r="BZ45" s="1245"/>
      <c r="CA45" s="1245"/>
      <c r="CB45" s="1245"/>
      <c r="CC45" s="1245"/>
      <c r="CD45" s="1245"/>
      <c r="CE45" s="1245"/>
      <c r="CF45" s="1245"/>
      <c r="CG45" s="1245"/>
      <c r="CH45" s="1245"/>
      <c r="CI45" s="1245"/>
      <c r="CJ45" s="1245"/>
      <c r="CK45" s="1245"/>
      <c r="CL45" s="1245"/>
      <c r="CM45" s="1245"/>
      <c r="CN45" s="1245"/>
      <c r="CO45" s="1245"/>
      <c r="CP45" s="1245"/>
      <c r="CQ45" s="1245"/>
      <c r="CR45" s="1245"/>
      <c r="CS45" s="1245"/>
      <c r="CT45" s="1245"/>
      <c r="CU45" s="1245"/>
      <c r="CV45" s="1245"/>
      <c r="CW45" s="1245"/>
      <c r="CX45" s="1245"/>
      <c r="CY45" s="1245"/>
      <c r="CZ45" s="1245"/>
      <c r="DA45" s="1245"/>
      <c r="DB45" s="1245"/>
      <c r="DC45" s="1246"/>
    </row>
    <row r="46" spans="2:109" ht="13" x14ac:dyDescent="0.2">
      <c r="B46" s="247"/>
      <c r="AN46" s="1244"/>
      <c r="AO46" s="1245"/>
      <c r="AP46" s="1245"/>
      <c r="AQ46" s="1245"/>
      <c r="AR46" s="1245"/>
      <c r="AS46" s="1245"/>
      <c r="AT46" s="1245"/>
      <c r="AU46" s="1245"/>
      <c r="AV46" s="1245"/>
      <c r="AW46" s="1245"/>
      <c r="AX46" s="1245"/>
      <c r="AY46" s="1245"/>
      <c r="AZ46" s="1245"/>
      <c r="BA46" s="1245"/>
      <c r="BB46" s="1245"/>
      <c r="BC46" s="1245"/>
      <c r="BD46" s="1245"/>
      <c r="BE46" s="1245"/>
      <c r="BF46" s="1245"/>
      <c r="BG46" s="1245"/>
      <c r="BH46" s="1245"/>
      <c r="BI46" s="1245"/>
      <c r="BJ46" s="1245"/>
      <c r="BK46" s="1245"/>
      <c r="BL46" s="1245"/>
      <c r="BM46" s="1245"/>
      <c r="BN46" s="1245"/>
      <c r="BO46" s="1245"/>
      <c r="BP46" s="1245"/>
      <c r="BQ46" s="1245"/>
      <c r="BR46" s="1245"/>
      <c r="BS46" s="1245"/>
      <c r="BT46" s="1245"/>
      <c r="BU46" s="1245"/>
      <c r="BV46" s="1245"/>
      <c r="BW46" s="1245"/>
      <c r="BX46" s="1245"/>
      <c r="BY46" s="1245"/>
      <c r="BZ46" s="1245"/>
      <c r="CA46" s="1245"/>
      <c r="CB46" s="1245"/>
      <c r="CC46" s="1245"/>
      <c r="CD46" s="1245"/>
      <c r="CE46" s="1245"/>
      <c r="CF46" s="1245"/>
      <c r="CG46" s="1245"/>
      <c r="CH46" s="1245"/>
      <c r="CI46" s="1245"/>
      <c r="CJ46" s="1245"/>
      <c r="CK46" s="1245"/>
      <c r="CL46" s="1245"/>
      <c r="CM46" s="1245"/>
      <c r="CN46" s="1245"/>
      <c r="CO46" s="1245"/>
      <c r="CP46" s="1245"/>
      <c r="CQ46" s="1245"/>
      <c r="CR46" s="1245"/>
      <c r="CS46" s="1245"/>
      <c r="CT46" s="1245"/>
      <c r="CU46" s="1245"/>
      <c r="CV46" s="1245"/>
      <c r="CW46" s="1245"/>
      <c r="CX46" s="1245"/>
      <c r="CY46" s="1245"/>
      <c r="CZ46" s="1245"/>
      <c r="DA46" s="1245"/>
      <c r="DB46" s="1245"/>
      <c r="DC46" s="1246"/>
    </row>
    <row r="47" spans="2:109" ht="13" x14ac:dyDescent="0.2">
      <c r="B47" s="247"/>
      <c r="AN47" s="1247"/>
      <c r="AO47" s="1248"/>
      <c r="AP47" s="1248"/>
      <c r="AQ47" s="1248"/>
      <c r="AR47" s="1248"/>
      <c r="AS47" s="1248"/>
      <c r="AT47" s="1248"/>
      <c r="AU47" s="1248"/>
      <c r="AV47" s="1248"/>
      <c r="AW47" s="1248"/>
      <c r="AX47" s="1248"/>
      <c r="AY47" s="1248"/>
      <c r="AZ47" s="1248"/>
      <c r="BA47" s="1248"/>
      <c r="BB47" s="1248"/>
      <c r="BC47" s="1248"/>
      <c r="BD47" s="1248"/>
      <c r="BE47" s="1248"/>
      <c r="BF47" s="1248"/>
      <c r="BG47" s="1248"/>
      <c r="BH47" s="1248"/>
      <c r="BI47" s="1248"/>
      <c r="BJ47" s="1248"/>
      <c r="BK47" s="1248"/>
      <c r="BL47" s="1248"/>
      <c r="BM47" s="1248"/>
      <c r="BN47" s="1248"/>
      <c r="BO47" s="1248"/>
      <c r="BP47" s="1248"/>
      <c r="BQ47" s="1248"/>
      <c r="BR47" s="1248"/>
      <c r="BS47" s="1248"/>
      <c r="BT47" s="1248"/>
      <c r="BU47" s="1248"/>
      <c r="BV47" s="1248"/>
      <c r="BW47" s="1248"/>
      <c r="BX47" s="1248"/>
      <c r="BY47" s="1248"/>
      <c r="BZ47" s="1248"/>
      <c r="CA47" s="1248"/>
      <c r="CB47" s="1248"/>
      <c r="CC47" s="1248"/>
      <c r="CD47" s="1248"/>
      <c r="CE47" s="1248"/>
      <c r="CF47" s="1248"/>
      <c r="CG47" s="1248"/>
      <c r="CH47" s="1248"/>
      <c r="CI47" s="1248"/>
      <c r="CJ47" s="1248"/>
      <c r="CK47" s="1248"/>
      <c r="CL47" s="1248"/>
      <c r="CM47" s="1248"/>
      <c r="CN47" s="1248"/>
      <c r="CO47" s="1248"/>
      <c r="CP47" s="1248"/>
      <c r="CQ47" s="1248"/>
      <c r="CR47" s="1248"/>
      <c r="CS47" s="1248"/>
      <c r="CT47" s="1248"/>
      <c r="CU47" s="1248"/>
      <c r="CV47" s="1248"/>
      <c r="CW47" s="1248"/>
      <c r="CX47" s="1248"/>
      <c r="CY47" s="1248"/>
      <c r="CZ47" s="1248"/>
      <c r="DA47" s="1248"/>
      <c r="DB47" s="1248"/>
      <c r="DC47" s="1249"/>
    </row>
    <row r="48" spans="2:109" ht="13" x14ac:dyDescent="0.2">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 x14ac:dyDescent="0.2">
      <c r="B49" s="247"/>
      <c r="AN49" s="243" t="s">
        <v>566</v>
      </c>
    </row>
    <row r="50" spans="1:109" ht="13" x14ac:dyDescent="0.2">
      <c r="B50" s="247"/>
      <c r="G50" s="1234"/>
      <c r="H50" s="1234"/>
      <c r="I50" s="1234"/>
      <c r="J50" s="1234"/>
      <c r="K50" s="360"/>
      <c r="L50" s="360"/>
      <c r="M50" s="361"/>
      <c r="N50" s="361"/>
      <c r="AN50" s="1237"/>
      <c r="AO50" s="1238"/>
      <c r="AP50" s="1238"/>
      <c r="AQ50" s="1238"/>
      <c r="AR50" s="1238"/>
      <c r="AS50" s="1238"/>
      <c r="AT50" s="1238"/>
      <c r="AU50" s="1238"/>
      <c r="AV50" s="1238"/>
      <c r="AW50" s="1238"/>
      <c r="AX50" s="1238"/>
      <c r="AY50" s="1238"/>
      <c r="AZ50" s="1238"/>
      <c r="BA50" s="1238"/>
      <c r="BB50" s="1238"/>
      <c r="BC50" s="1238"/>
      <c r="BD50" s="1238"/>
      <c r="BE50" s="1238"/>
      <c r="BF50" s="1238"/>
      <c r="BG50" s="1238"/>
      <c r="BH50" s="1238"/>
      <c r="BI50" s="1238"/>
      <c r="BJ50" s="1238"/>
      <c r="BK50" s="1238"/>
      <c r="BL50" s="1238"/>
      <c r="BM50" s="1238"/>
      <c r="BN50" s="1238"/>
      <c r="BO50" s="1239"/>
      <c r="BP50" s="1233" t="s">
        <v>524</v>
      </c>
      <c r="BQ50" s="1233"/>
      <c r="BR50" s="1233"/>
      <c r="BS50" s="1233"/>
      <c r="BT50" s="1233"/>
      <c r="BU50" s="1233"/>
      <c r="BV50" s="1233"/>
      <c r="BW50" s="1233"/>
      <c r="BX50" s="1233" t="s">
        <v>525</v>
      </c>
      <c r="BY50" s="1233"/>
      <c r="BZ50" s="1233"/>
      <c r="CA50" s="1233"/>
      <c r="CB50" s="1233"/>
      <c r="CC50" s="1233"/>
      <c r="CD50" s="1233"/>
      <c r="CE50" s="1233"/>
      <c r="CF50" s="1233" t="s">
        <v>526</v>
      </c>
      <c r="CG50" s="1233"/>
      <c r="CH50" s="1233"/>
      <c r="CI50" s="1233"/>
      <c r="CJ50" s="1233"/>
      <c r="CK50" s="1233"/>
      <c r="CL50" s="1233"/>
      <c r="CM50" s="1233"/>
      <c r="CN50" s="1233" t="s">
        <v>527</v>
      </c>
      <c r="CO50" s="1233"/>
      <c r="CP50" s="1233"/>
      <c r="CQ50" s="1233"/>
      <c r="CR50" s="1233"/>
      <c r="CS50" s="1233"/>
      <c r="CT50" s="1233"/>
      <c r="CU50" s="1233"/>
      <c r="CV50" s="1233" t="s">
        <v>528</v>
      </c>
      <c r="CW50" s="1233"/>
      <c r="CX50" s="1233"/>
      <c r="CY50" s="1233"/>
      <c r="CZ50" s="1233"/>
      <c r="DA50" s="1233"/>
      <c r="DB50" s="1233"/>
      <c r="DC50" s="1233"/>
    </row>
    <row r="51" spans="1:109" ht="13.5" customHeight="1" x14ac:dyDescent="0.2">
      <c r="B51" s="247"/>
      <c r="G51" s="1236"/>
      <c r="H51" s="1236"/>
      <c r="I51" s="1250"/>
      <c r="J51" s="1250"/>
      <c r="K51" s="1235"/>
      <c r="L51" s="1235"/>
      <c r="M51" s="1235"/>
      <c r="N51" s="1235"/>
      <c r="AM51" s="359"/>
      <c r="AN51" s="1231" t="s">
        <v>567</v>
      </c>
      <c r="AO51" s="1231"/>
      <c r="AP51" s="1231"/>
      <c r="AQ51" s="1231"/>
      <c r="AR51" s="1231"/>
      <c r="AS51" s="1231"/>
      <c r="AT51" s="1231"/>
      <c r="AU51" s="1231"/>
      <c r="AV51" s="1231"/>
      <c r="AW51" s="1231"/>
      <c r="AX51" s="1231"/>
      <c r="AY51" s="1231"/>
      <c r="AZ51" s="1231"/>
      <c r="BA51" s="1231"/>
      <c r="BB51" s="1231" t="s">
        <v>568</v>
      </c>
      <c r="BC51" s="1231"/>
      <c r="BD51" s="1231"/>
      <c r="BE51" s="1231"/>
      <c r="BF51" s="1231"/>
      <c r="BG51" s="1231"/>
      <c r="BH51" s="1231"/>
      <c r="BI51" s="1231"/>
      <c r="BJ51" s="1231"/>
      <c r="BK51" s="1231"/>
      <c r="BL51" s="1231"/>
      <c r="BM51" s="1231"/>
      <c r="BN51" s="1231"/>
      <c r="BO51" s="1231"/>
      <c r="BP51" s="1240"/>
      <c r="BQ51" s="1228"/>
      <c r="BR51" s="1228"/>
      <c r="BS51" s="1228"/>
      <c r="BT51" s="1228"/>
      <c r="BU51" s="1228"/>
      <c r="BV51" s="1228"/>
      <c r="BW51" s="1228"/>
      <c r="BX51" s="1240"/>
      <c r="BY51" s="1228"/>
      <c r="BZ51" s="1228"/>
      <c r="CA51" s="1228"/>
      <c r="CB51" s="1228"/>
      <c r="CC51" s="1228"/>
      <c r="CD51" s="1228"/>
      <c r="CE51" s="1228"/>
      <c r="CF51" s="1240"/>
      <c r="CG51" s="1228"/>
      <c r="CH51" s="1228"/>
      <c r="CI51" s="1228"/>
      <c r="CJ51" s="1228"/>
      <c r="CK51" s="1228"/>
      <c r="CL51" s="1228"/>
      <c r="CM51" s="1228"/>
      <c r="CN51" s="1228"/>
      <c r="CO51" s="1228"/>
      <c r="CP51" s="1228"/>
      <c r="CQ51" s="1228"/>
      <c r="CR51" s="1228"/>
      <c r="CS51" s="1228"/>
      <c r="CT51" s="1228"/>
      <c r="CU51" s="1228"/>
      <c r="CV51" s="1240"/>
      <c r="CW51" s="1228"/>
      <c r="CX51" s="1228"/>
      <c r="CY51" s="1228"/>
      <c r="CZ51" s="1228"/>
      <c r="DA51" s="1228"/>
      <c r="DB51" s="1228"/>
      <c r="DC51" s="1228"/>
    </row>
    <row r="52" spans="1:109" ht="13" x14ac:dyDescent="0.2">
      <c r="B52" s="247"/>
      <c r="G52" s="1236"/>
      <c r="H52" s="1236"/>
      <c r="I52" s="1250"/>
      <c r="J52" s="1250"/>
      <c r="K52" s="1235"/>
      <c r="L52" s="1235"/>
      <c r="M52" s="1235"/>
      <c r="N52" s="1235"/>
      <c r="AM52" s="359"/>
      <c r="AN52" s="1231"/>
      <c r="AO52" s="1231"/>
      <c r="AP52" s="1231"/>
      <c r="AQ52" s="1231"/>
      <c r="AR52" s="1231"/>
      <c r="AS52" s="1231"/>
      <c r="AT52" s="1231"/>
      <c r="AU52" s="1231"/>
      <c r="AV52" s="1231"/>
      <c r="AW52" s="1231"/>
      <c r="AX52" s="1231"/>
      <c r="AY52" s="1231"/>
      <c r="AZ52" s="1231"/>
      <c r="BA52" s="1231"/>
      <c r="BB52" s="1231"/>
      <c r="BC52" s="1231"/>
      <c r="BD52" s="1231"/>
      <c r="BE52" s="1231"/>
      <c r="BF52" s="1231"/>
      <c r="BG52" s="1231"/>
      <c r="BH52" s="1231"/>
      <c r="BI52" s="1231"/>
      <c r="BJ52" s="1231"/>
      <c r="BK52" s="1231"/>
      <c r="BL52" s="1231"/>
      <c r="BM52" s="1231"/>
      <c r="BN52" s="1231"/>
      <c r="BO52" s="1231"/>
      <c r="BP52" s="1228"/>
      <c r="BQ52" s="1228"/>
      <c r="BR52" s="1228"/>
      <c r="BS52" s="1228"/>
      <c r="BT52" s="1228"/>
      <c r="BU52" s="1228"/>
      <c r="BV52" s="1228"/>
      <c r="BW52" s="1228"/>
      <c r="BX52" s="1228"/>
      <c r="BY52" s="1228"/>
      <c r="BZ52" s="1228"/>
      <c r="CA52" s="1228"/>
      <c r="CB52" s="1228"/>
      <c r="CC52" s="1228"/>
      <c r="CD52" s="1228"/>
      <c r="CE52" s="1228"/>
      <c r="CF52" s="1228"/>
      <c r="CG52" s="1228"/>
      <c r="CH52" s="1228"/>
      <c r="CI52" s="1228"/>
      <c r="CJ52" s="1228"/>
      <c r="CK52" s="1228"/>
      <c r="CL52" s="1228"/>
      <c r="CM52" s="1228"/>
      <c r="CN52" s="1228"/>
      <c r="CO52" s="1228"/>
      <c r="CP52" s="1228"/>
      <c r="CQ52" s="1228"/>
      <c r="CR52" s="1228"/>
      <c r="CS52" s="1228"/>
      <c r="CT52" s="1228"/>
      <c r="CU52" s="1228"/>
      <c r="CV52" s="1228"/>
      <c r="CW52" s="1228"/>
      <c r="CX52" s="1228"/>
      <c r="CY52" s="1228"/>
      <c r="CZ52" s="1228"/>
      <c r="DA52" s="1228"/>
      <c r="DB52" s="1228"/>
      <c r="DC52" s="1228"/>
    </row>
    <row r="53" spans="1:109" ht="13" x14ac:dyDescent="0.2">
      <c r="A53" s="358"/>
      <c r="B53" s="247"/>
      <c r="G53" s="1236"/>
      <c r="H53" s="1236"/>
      <c r="I53" s="1234"/>
      <c r="J53" s="1234"/>
      <c r="K53" s="1235"/>
      <c r="L53" s="1235"/>
      <c r="M53" s="1235"/>
      <c r="N53" s="1235"/>
      <c r="AM53" s="359"/>
      <c r="AN53" s="1231"/>
      <c r="AO53" s="1231"/>
      <c r="AP53" s="1231"/>
      <c r="AQ53" s="1231"/>
      <c r="AR53" s="1231"/>
      <c r="AS53" s="1231"/>
      <c r="AT53" s="1231"/>
      <c r="AU53" s="1231"/>
      <c r="AV53" s="1231"/>
      <c r="AW53" s="1231"/>
      <c r="AX53" s="1231"/>
      <c r="AY53" s="1231"/>
      <c r="AZ53" s="1231"/>
      <c r="BA53" s="1231"/>
      <c r="BB53" s="1231" t="s">
        <v>569</v>
      </c>
      <c r="BC53" s="1231"/>
      <c r="BD53" s="1231"/>
      <c r="BE53" s="1231"/>
      <c r="BF53" s="1231"/>
      <c r="BG53" s="1231"/>
      <c r="BH53" s="1231"/>
      <c r="BI53" s="1231"/>
      <c r="BJ53" s="1231"/>
      <c r="BK53" s="1231"/>
      <c r="BL53" s="1231"/>
      <c r="BM53" s="1231"/>
      <c r="BN53" s="1231"/>
      <c r="BO53" s="1231"/>
      <c r="BP53" s="1240"/>
      <c r="BQ53" s="1228"/>
      <c r="BR53" s="1228"/>
      <c r="BS53" s="1228"/>
      <c r="BT53" s="1228"/>
      <c r="BU53" s="1228"/>
      <c r="BV53" s="1228"/>
      <c r="BW53" s="1228"/>
      <c r="BX53" s="1240"/>
      <c r="BY53" s="1228"/>
      <c r="BZ53" s="1228"/>
      <c r="CA53" s="1228"/>
      <c r="CB53" s="1228"/>
      <c r="CC53" s="1228"/>
      <c r="CD53" s="1228"/>
      <c r="CE53" s="1228"/>
      <c r="CF53" s="1240"/>
      <c r="CG53" s="1228"/>
      <c r="CH53" s="1228"/>
      <c r="CI53" s="1228"/>
      <c r="CJ53" s="1228"/>
      <c r="CK53" s="1228"/>
      <c r="CL53" s="1228"/>
      <c r="CM53" s="1228"/>
      <c r="CN53" s="1228">
        <v>71.3</v>
      </c>
      <c r="CO53" s="1228"/>
      <c r="CP53" s="1228"/>
      <c r="CQ53" s="1228"/>
      <c r="CR53" s="1228"/>
      <c r="CS53" s="1228"/>
      <c r="CT53" s="1228"/>
      <c r="CU53" s="1228"/>
      <c r="CV53" s="1240"/>
      <c r="CW53" s="1228"/>
      <c r="CX53" s="1228"/>
      <c r="CY53" s="1228"/>
      <c r="CZ53" s="1228"/>
      <c r="DA53" s="1228"/>
      <c r="DB53" s="1228"/>
      <c r="DC53" s="1228"/>
    </row>
    <row r="54" spans="1:109" ht="13" x14ac:dyDescent="0.2">
      <c r="A54" s="358"/>
      <c r="B54" s="247"/>
      <c r="G54" s="1236"/>
      <c r="H54" s="1236"/>
      <c r="I54" s="1234"/>
      <c r="J54" s="1234"/>
      <c r="K54" s="1235"/>
      <c r="L54" s="1235"/>
      <c r="M54" s="1235"/>
      <c r="N54" s="1235"/>
      <c r="AM54" s="359"/>
      <c r="AN54" s="1231"/>
      <c r="AO54" s="1231"/>
      <c r="AP54" s="1231"/>
      <c r="AQ54" s="1231"/>
      <c r="AR54" s="1231"/>
      <c r="AS54" s="1231"/>
      <c r="AT54" s="1231"/>
      <c r="AU54" s="1231"/>
      <c r="AV54" s="1231"/>
      <c r="AW54" s="1231"/>
      <c r="AX54" s="1231"/>
      <c r="AY54" s="1231"/>
      <c r="AZ54" s="1231"/>
      <c r="BA54" s="1231"/>
      <c r="BB54" s="1231"/>
      <c r="BC54" s="1231"/>
      <c r="BD54" s="1231"/>
      <c r="BE54" s="1231"/>
      <c r="BF54" s="1231"/>
      <c r="BG54" s="1231"/>
      <c r="BH54" s="1231"/>
      <c r="BI54" s="1231"/>
      <c r="BJ54" s="1231"/>
      <c r="BK54" s="1231"/>
      <c r="BL54" s="1231"/>
      <c r="BM54" s="1231"/>
      <c r="BN54" s="1231"/>
      <c r="BO54" s="1231"/>
      <c r="BP54" s="1228"/>
      <c r="BQ54" s="1228"/>
      <c r="BR54" s="1228"/>
      <c r="BS54" s="1228"/>
      <c r="BT54" s="1228"/>
      <c r="BU54" s="1228"/>
      <c r="BV54" s="1228"/>
      <c r="BW54" s="1228"/>
      <c r="BX54" s="1228"/>
      <c r="BY54" s="1228"/>
      <c r="BZ54" s="1228"/>
      <c r="CA54" s="1228"/>
      <c r="CB54" s="1228"/>
      <c r="CC54" s="1228"/>
      <c r="CD54" s="1228"/>
      <c r="CE54" s="1228"/>
      <c r="CF54" s="1228"/>
      <c r="CG54" s="1228"/>
      <c r="CH54" s="1228"/>
      <c r="CI54" s="1228"/>
      <c r="CJ54" s="1228"/>
      <c r="CK54" s="1228"/>
      <c r="CL54" s="1228"/>
      <c r="CM54" s="1228"/>
      <c r="CN54" s="1228"/>
      <c r="CO54" s="1228"/>
      <c r="CP54" s="1228"/>
      <c r="CQ54" s="1228"/>
      <c r="CR54" s="1228"/>
      <c r="CS54" s="1228"/>
      <c r="CT54" s="1228"/>
      <c r="CU54" s="1228"/>
      <c r="CV54" s="1228"/>
      <c r="CW54" s="1228"/>
      <c r="CX54" s="1228"/>
      <c r="CY54" s="1228"/>
      <c r="CZ54" s="1228"/>
      <c r="DA54" s="1228"/>
      <c r="DB54" s="1228"/>
      <c r="DC54" s="1228"/>
    </row>
    <row r="55" spans="1:109" ht="13" x14ac:dyDescent="0.2">
      <c r="A55" s="358"/>
      <c r="B55" s="247"/>
      <c r="G55" s="1234"/>
      <c r="H55" s="1234"/>
      <c r="I55" s="1234"/>
      <c r="J55" s="1234"/>
      <c r="K55" s="1235"/>
      <c r="L55" s="1235"/>
      <c r="M55" s="1235"/>
      <c r="N55" s="1235"/>
      <c r="AN55" s="1233" t="s">
        <v>570</v>
      </c>
      <c r="AO55" s="1233"/>
      <c r="AP55" s="1233"/>
      <c r="AQ55" s="1233"/>
      <c r="AR55" s="1233"/>
      <c r="AS55" s="1233"/>
      <c r="AT55" s="1233"/>
      <c r="AU55" s="1233"/>
      <c r="AV55" s="1233"/>
      <c r="AW55" s="1233"/>
      <c r="AX55" s="1233"/>
      <c r="AY55" s="1233"/>
      <c r="AZ55" s="1233"/>
      <c r="BA55" s="1233"/>
      <c r="BB55" s="1231" t="s">
        <v>568</v>
      </c>
      <c r="BC55" s="1231"/>
      <c r="BD55" s="1231"/>
      <c r="BE55" s="1231"/>
      <c r="BF55" s="1231"/>
      <c r="BG55" s="1231"/>
      <c r="BH55" s="1231"/>
      <c r="BI55" s="1231"/>
      <c r="BJ55" s="1231"/>
      <c r="BK55" s="1231"/>
      <c r="BL55" s="1231"/>
      <c r="BM55" s="1231"/>
      <c r="BN55" s="1231"/>
      <c r="BO55" s="1231"/>
      <c r="BP55" s="1240"/>
      <c r="BQ55" s="1228"/>
      <c r="BR55" s="1228"/>
      <c r="BS55" s="1228"/>
      <c r="BT55" s="1228"/>
      <c r="BU55" s="1228"/>
      <c r="BV55" s="1228"/>
      <c r="BW55" s="1228"/>
      <c r="BX55" s="1240"/>
      <c r="BY55" s="1228"/>
      <c r="BZ55" s="1228"/>
      <c r="CA55" s="1228"/>
      <c r="CB55" s="1228"/>
      <c r="CC55" s="1228"/>
      <c r="CD55" s="1228"/>
      <c r="CE55" s="1228"/>
      <c r="CF55" s="1240"/>
      <c r="CG55" s="1228"/>
      <c r="CH55" s="1228"/>
      <c r="CI55" s="1228"/>
      <c r="CJ55" s="1228"/>
      <c r="CK55" s="1228"/>
      <c r="CL55" s="1228"/>
      <c r="CM55" s="1228"/>
      <c r="CN55" s="1228">
        <v>0</v>
      </c>
      <c r="CO55" s="1228"/>
      <c r="CP55" s="1228"/>
      <c r="CQ55" s="1228"/>
      <c r="CR55" s="1228"/>
      <c r="CS55" s="1228"/>
      <c r="CT55" s="1228"/>
      <c r="CU55" s="1228"/>
      <c r="CV55" s="1240"/>
      <c r="CW55" s="1228"/>
      <c r="CX55" s="1228"/>
      <c r="CY55" s="1228"/>
      <c r="CZ55" s="1228"/>
      <c r="DA55" s="1228"/>
      <c r="DB55" s="1228"/>
      <c r="DC55" s="1228"/>
    </row>
    <row r="56" spans="1:109" ht="13" x14ac:dyDescent="0.2">
      <c r="A56" s="358"/>
      <c r="B56" s="247"/>
      <c r="G56" s="1234"/>
      <c r="H56" s="1234"/>
      <c r="I56" s="1234"/>
      <c r="J56" s="1234"/>
      <c r="K56" s="1235"/>
      <c r="L56" s="1235"/>
      <c r="M56" s="1235"/>
      <c r="N56" s="1235"/>
      <c r="AN56" s="1233"/>
      <c r="AO56" s="1233"/>
      <c r="AP56" s="1233"/>
      <c r="AQ56" s="1233"/>
      <c r="AR56" s="1233"/>
      <c r="AS56" s="1233"/>
      <c r="AT56" s="1233"/>
      <c r="AU56" s="1233"/>
      <c r="AV56" s="1233"/>
      <c r="AW56" s="1233"/>
      <c r="AX56" s="1233"/>
      <c r="AY56" s="1233"/>
      <c r="AZ56" s="1233"/>
      <c r="BA56" s="1233"/>
      <c r="BB56" s="1231"/>
      <c r="BC56" s="1231"/>
      <c r="BD56" s="1231"/>
      <c r="BE56" s="1231"/>
      <c r="BF56" s="1231"/>
      <c r="BG56" s="1231"/>
      <c r="BH56" s="1231"/>
      <c r="BI56" s="1231"/>
      <c r="BJ56" s="1231"/>
      <c r="BK56" s="1231"/>
      <c r="BL56" s="1231"/>
      <c r="BM56" s="1231"/>
      <c r="BN56" s="1231"/>
      <c r="BO56" s="1231"/>
      <c r="BP56" s="1228"/>
      <c r="BQ56" s="1228"/>
      <c r="BR56" s="1228"/>
      <c r="BS56" s="1228"/>
      <c r="BT56" s="1228"/>
      <c r="BU56" s="1228"/>
      <c r="BV56" s="1228"/>
      <c r="BW56" s="1228"/>
      <c r="BX56" s="1228"/>
      <c r="BY56" s="1228"/>
      <c r="BZ56" s="1228"/>
      <c r="CA56" s="1228"/>
      <c r="CB56" s="1228"/>
      <c r="CC56" s="1228"/>
      <c r="CD56" s="1228"/>
      <c r="CE56" s="1228"/>
      <c r="CF56" s="1228"/>
      <c r="CG56" s="1228"/>
      <c r="CH56" s="1228"/>
      <c r="CI56" s="1228"/>
      <c r="CJ56" s="1228"/>
      <c r="CK56" s="1228"/>
      <c r="CL56" s="1228"/>
      <c r="CM56" s="1228"/>
      <c r="CN56" s="1228"/>
      <c r="CO56" s="1228"/>
      <c r="CP56" s="1228"/>
      <c r="CQ56" s="1228"/>
      <c r="CR56" s="1228"/>
      <c r="CS56" s="1228"/>
      <c r="CT56" s="1228"/>
      <c r="CU56" s="1228"/>
      <c r="CV56" s="1228"/>
      <c r="CW56" s="1228"/>
      <c r="CX56" s="1228"/>
      <c r="CY56" s="1228"/>
      <c r="CZ56" s="1228"/>
      <c r="DA56" s="1228"/>
      <c r="DB56" s="1228"/>
      <c r="DC56" s="1228"/>
    </row>
    <row r="57" spans="1:109" s="358" customFormat="1" ht="13" x14ac:dyDescent="0.2">
      <c r="B57" s="362"/>
      <c r="G57" s="1234"/>
      <c r="H57" s="1234"/>
      <c r="I57" s="1229"/>
      <c r="J57" s="1229"/>
      <c r="K57" s="1235"/>
      <c r="L57" s="1235"/>
      <c r="M57" s="1235"/>
      <c r="N57" s="1235"/>
      <c r="AM57" s="243"/>
      <c r="AN57" s="1233"/>
      <c r="AO57" s="1233"/>
      <c r="AP57" s="1233"/>
      <c r="AQ57" s="1233"/>
      <c r="AR57" s="1233"/>
      <c r="AS57" s="1233"/>
      <c r="AT57" s="1233"/>
      <c r="AU57" s="1233"/>
      <c r="AV57" s="1233"/>
      <c r="AW57" s="1233"/>
      <c r="AX57" s="1233"/>
      <c r="AY57" s="1233"/>
      <c r="AZ57" s="1233"/>
      <c r="BA57" s="1233"/>
      <c r="BB57" s="1231" t="s">
        <v>569</v>
      </c>
      <c r="BC57" s="1231"/>
      <c r="BD57" s="1231"/>
      <c r="BE57" s="1231"/>
      <c r="BF57" s="1231"/>
      <c r="BG57" s="1231"/>
      <c r="BH57" s="1231"/>
      <c r="BI57" s="1231"/>
      <c r="BJ57" s="1231"/>
      <c r="BK57" s="1231"/>
      <c r="BL57" s="1231"/>
      <c r="BM57" s="1231"/>
      <c r="BN57" s="1231"/>
      <c r="BO57" s="1231"/>
      <c r="BP57" s="1240"/>
      <c r="BQ57" s="1228"/>
      <c r="BR57" s="1228"/>
      <c r="BS57" s="1228"/>
      <c r="BT57" s="1228"/>
      <c r="BU57" s="1228"/>
      <c r="BV57" s="1228"/>
      <c r="BW57" s="1228"/>
      <c r="BX57" s="1240"/>
      <c r="BY57" s="1228"/>
      <c r="BZ57" s="1228"/>
      <c r="CA57" s="1228"/>
      <c r="CB57" s="1228"/>
      <c r="CC57" s="1228"/>
      <c r="CD57" s="1228"/>
      <c r="CE57" s="1228"/>
      <c r="CF57" s="1240"/>
      <c r="CG57" s="1228"/>
      <c r="CH57" s="1228"/>
      <c r="CI57" s="1228"/>
      <c r="CJ57" s="1228"/>
      <c r="CK57" s="1228"/>
      <c r="CL57" s="1228"/>
      <c r="CM57" s="1228"/>
      <c r="CN57" s="1228">
        <v>65.900000000000006</v>
      </c>
      <c r="CO57" s="1228"/>
      <c r="CP57" s="1228"/>
      <c r="CQ57" s="1228"/>
      <c r="CR57" s="1228"/>
      <c r="CS57" s="1228"/>
      <c r="CT57" s="1228"/>
      <c r="CU57" s="1228"/>
      <c r="CV57" s="1240"/>
      <c r="CW57" s="1228"/>
      <c r="CX57" s="1228"/>
      <c r="CY57" s="1228"/>
      <c r="CZ57" s="1228"/>
      <c r="DA57" s="1228"/>
      <c r="DB57" s="1228"/>
      <c r="DC57" s="1228"/>
      <c r="DD57" s="363"/>
      <c r="DE57" s="362"/>
    </row>
    <row r="58" spans="1:109" s="358" customFormat="1" ht="13" x14ac:dyDescent="0.2">
      <c r="A58" s="243"/>
      <c r="B58" s="362"/>
      <c r="G58" s="1234"/>
      <c r="H58" s="1234"/>
      <c r="I58" s="1229"/>
      <c r="J58" s="1229"/>
      <c r="K58" s="1235"/>
      <c r="L58" s="1235"/>
      <c r="M58" s="1235"/>
      <c r="N58" s="1235"/>
      <c r="AM58" s="243"/>
      <c r="AN58" s="1233"/>
      <c r="AO58" s="1233"/>
      <c r="AP58" s="1233"/>
      <c r="AQ58" s="1233"/>
      <c r="AR58" s="1233"/>
      <c r="AS58" s="1233"/>
      <c r="AT58" s="1233"/>
      <c r="AU58" s="1233"/>
      <c r="AV58" s="1233"/>
      <c r="AW58" s="1233"/>
      <c r="AX58" s="1233"/>
      <c r="AY58" s="1233"/>
      <c r="AZ58" s="1233"/>
      <c r="BA58" s="1233"/>
      <c r="BB58" s="1231"/>
      <c r="BC58" s="1231"/>
      <c r="BD58" s="1231"/>
      <c r="BE58" s="1231"/>
      <c r="BF58" s="1231"/>
      <c r="BG58" s="1231"/>
      <c r="BH58" s="1231"/>
      <c r="BI58" s="1231"/>
      <c r="BJ58" s="1231"/>
      <c r="BK58" s="1231"/>
      <c r="BL58" s="1231"/>
      <c r="BM58" s="1231"/>
      <c r="BN58" s="1231"/>
      <c r="BO58" s="1231"/>
      <c r="BP58" s="1228"/>
      <c r="BQ58" s="1228"/>
      <c r="BR58" s="1228"/>
      <c r="BS58" s="1228"/>
      <c r="BT58" s="1228"/>
      <c r="BU58" s="1228"/>
      <c r="BV58" s="1228"/>
      <c r="BW58" s="1228"/>
      <c r="BX58" s="1228"/>
      <c r="BY58" s="1228"/>
      <c r="BZ58" s="1228"/>
      <c r="CA58" s="1228"/>
      <c r="CB58" s="1228"/>
      <c r="CC58" s="1228"/>
      <c r="CD58" s="1228"/>
      <c r="CE58" s="1228"/>
      <c r="CF58" s="1228"/>
      <c r="CG58" s="1228"/>
      <c r="CH58" s="1228"/>
      <c r="CI58" s="1228"/>
      <c r="CJ58" s="1228"/>
      <c r="CK58" s="1228"/>
      <c r="CL58" s="1228"/>
      <c r="CM58" s="1228"/>
      <c r="CN58" s="1228"/>
      <c r="CO58" s="1228"/>
      <c r="CP58" s="1228"/>
      <c r="CQ58" s="1228"/>
      <c r="CR58" s="1228"/>
      <c r="CS58" s="1228"/>
      <c r="CT58" s="1228"/>
      <c r="CU58" s="1228"/>
      <c r="CV58" s="1228"/>
      <c r="CW58" s="1228"/>
      <c r="CX58" s="1228"/>
      <c r="CY58" s="1228"/>
      <c r="CZ58" s="1228"/>
      <c r="DA58" s="1228"/>
      <c r="DB58" s="1228"/>
      <c r="DC58" s="1228"/>
      <c r="DD58" s="363"/>
      <c r="DE58" s="362"/>
    </row>
    <row r="59" spans="1:109" s="358" customFormat="1" ht="13" x14ac:dyDescent="0.2">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 x14ac:dyDescent="0.2">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 x14ac:dyDescent="0.2">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5" x14ac:dyDescent="0.2">
      <c r="B63" s="300" t="s">
        <v>571</v>
      </c>
    </row>
    <row r="64" spans="1:109" ht="13" x14ac:dyDescent="0.2">
      <c r="B64" s="247"/>
      <c r="G64" s="357"/>
      <c r="I64" s="369"/>
      <c r="J64" s="369"/>
      <c r="K64" s="369"/>
      <c r="L64" s="369"/>
      <c r="M64" s="369"/>
      <c r="N64" s="370"/>
      <c r="AM64" s="357"/>
      <c r="AN64" s="357" t="s">
        <v>564</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 x14ac:dyDescent="0.2">
      <c r="B65" s="247"/>
      <c r="AN65" s="1241" t="s">
        <v>565</v>
      </c>
      <c r="AO65" s="1242"/>
      <c r="AP65" s="1242"/>
      <c r="AQ65" s="1242"/>
      <c r="AR65" s="1242"/>
      <c r="AS65" s="1242"/>
      <c r="AT65" s="1242"/>
      <c r="AU65" s="1242"/>
      <c r="AV65" s="1242"/>
      <c r="AW65" s="1242"/>
      <c r="AX65" s="1242"/>
      <c r="AY65" s="1242"/>
      <c r="AZ65" s="1242"/>
      <c r="BA65" s="1242"/>
      <c r="BB65" s="1242"/>
      <c r="BC65" s="1242"/>
      <c r="BD65" s="1242"/>
      <c r="BE65" s="1242"/>
      <c r="BF65" s="1242"/>
      <c r="BG65" s="1242"/>
      <c r="BH65" s="1242"/>
      <c r="BI65" s="1242"/>
      <c r="BJ65" s="1242"/>
      <c r="BK65" s="1242"/>
      <c r="BL65" s="1242"/>
      <c r="BM65" s="1242"/>
      <c r="BN65" s="1242"/>
      <c r="BO65" s="1242"/>
      <c r="BP65" s="1242"/>
      <c r="BQ65" s="1242"/>
      <c r="BR65" s="1242"/>
      <c r="BS65" s="1242"/>
      <c r="BT65" s="1242"/>
      <c r="BU65" s="1242"/>
      <c r="BV65" s="1242"/>
      <c r="BW65" s="1242"/>
      <c r="BX65" s="1242"/>
      <c r="BY65" s="1242"/>
      <c r="BZ65" s="1242"/>
      <c r="CA65" s="1242"/>
      <c r="CB65" s="1242"/>
      <c r="CC65" s="1242"/>
      <c r="CD65" s="1242"/>
      <c r="CE65" s="1242"/>
      <c r="CF65" s="1242"/>
      <c r="CG65" s="1242"/>
      <c r="CH65" s="1242"/>
      <c r="CI65" s="1242"/>
      <c r="CJ65" s="1242"/>
      <c r="CK65" s="1242"/>
      <c r="CL65" s="1242"/>
      <c r="CM65" s="1242"/>
      <c r="CN65" s="1242"/>
      <c r="CO65" s="1242"/>
      <c r="CP65" s="1242"/>
      <c r="CQ65" s="1242"/>
      <c r="CR65" s="1242"/>
      <c r="CS65" s="1242"/>
      <c r="CT65" s="1242"/>
      <c r="CU65" s="1242"/>
      <c r="CV65" s="1242"/>
      <c r="CW65" s="1242"/>
      <c r="CX65" s="1242"/>
      <c r="CY65" s="1242"/>
      <c r="CZ65" s="1242"/>
      <c r="DA65" s="1242"/>
      <c r="DB65" s="1242"/>
      <c r="DC65" s="1243"/>
    </row>
    <row r="66" spans="2:107" ht="13" x14ac:dyDescent="0.2">
      <c r="B66" s="247"/>
      <c r="AN66" s="1244"/>
      <c r="AO66" s="1245"/>
      <c r="AP66" s="1245"/>
      <c r="AQ66" s="1245"/>
      <c r="AR66" s="1245"/>
      <c r="AS66" s="1245"/>
      <c r="AT66" s="1245"/>
      <c r="AU66" s="1245"/>
      <c r="AV66" s="1245"/>
      <c r="AW66" s="1245"/>
      <c r="AX66" s="1245"/>
      <c r="AY66" s="1245"/>
      <c r="AZ66" s="1245"/>
      <c r="BA66" s="1245"/>
      <c r="BB66" s="1245"/>
      <c r="BC66" s="1245"/>
      <c r="BD66" s="1245"/>
      <c r="BE66" s="1245"/>
      <c r="BF66" s="1245"/>
      <c r="BG66" s="1245"/>
      <c r="BH66" s="1245"/>
      <c r="BI66" s="1245"/>
      <c r="BJ66" s="1245"/>
      <c r="BK66" s="1245"/>
      <c r="BL66" s="1245"/>
      <c r="BM66" s="1245"/>
      <c r="BN66" s="1245"/>
      <c r="BO66" s="1245"/>
      <c r="BP66" s="1245"/>
      <c r="BQ66" s="1245"/>
      <c r="BR66" s="1245"/>
      <c r="BS66" s="1245"/>
      <c r="BT66" s="1245"/>
      <c r="BU66" s="1245"/>
      <c r="BV66" s="1245"/>
      <c r="BW66" s="1245"/>
      <c r="BX66" s="1245"/>
      <c r="BY66" s="1245"/>
      <c r="BZ66" s="1245"/>
      <c r="CA66" s="1245"/>
      <c r="CB66" s="1245"/>
      <c r="CC66" s="1245"/>
      <c r="CD66" s="1245"/>
      <c r="CE66" s="1245"/>
      <c r="CF66" s="1245"/>
      <c r="CG66" s="1245"/>
      <c r="CH66" s="1245"/>
      <c r="CI66" s="1245"/>
      <c r="CJ66" s="1245"/>
      <c r="CK66" s="1245"/>
      <c r="CL66" s="1245"/>
      <c r="CM66" s="1245"/>
      <c r="CN66" s="1245"/>
      <c r="CO66" s="1245"/>
      <c r="CP66" s="1245"/>
      <c r="CQ66" s="1245"/>
      <c r="CR66" s="1245"/>
      <c r="CS66" s="1245"/>
      <c r="CT66" s="1245"/>
      <c r="CU66" s="1245"/>
      <c r="CV66" s="1245"/>
      <c r="CW66" s="1245"/>
      <c r="CX66" s="1245"/>
      <c r="CY66" s="1245"/>
      <c r="CZ66" s="1245"/>
      <c r="DA66" s="1245"/>
      <c r="DB66" s="1245"/>
      <c r="DC66" s="1246"/>
    </row>
    <row r="67" spans="2:107" ht="13" x14ac:dyDescent="0.2">
      <c r="B67" s="247"/>
      <c r="AN67" s="1244"/>
      <c r="AO67" s="1245"/>
      <c r="AP67" s="1245"/>
      <c r="AQ67" s="1245"/>
      <c r="AR67" s="1245"/>
      <c r="AS67" s="1245"/>
      <c r="AT67" s="1245"/>
      <c r="AU67" s="1245"/>
      <c r="AV67" s="1245"/>
      <c r="AW67" s="1245"/>
      <c r="AX67" s="1245"/>
      <c r="AY67" s="1245"/>
      <c r="AZ67" s="1245"/>
      <c r="BA67" s="1245"/>
      <c r="BB67" s="1245"/>
      <c r="BC67" s="1245"/>
      <c r="BD67" s="1245"/>
      <c r="BE67" s="1245"/>
      <c r="BF67" s="1245"/>
      <c r="BG67" s="1245"/>
      <c r="BH67" s="1245"/>
      <c r="BI67" s="1245"/>
      <c r="BJ67" s="1245"/>
      <c r="BK67" s="1245"/>
      <c r="BL67" s="1245"/>
      <c r="BM67" s="1245"/>
      <c r="BN67" s="1245"/>
      <c r="BO67" s="1245"/>
      <c r="BP67" s="1245"/>
      <c r="BQ67" s="1245"/>
      <c r="BR67" s="1245"/>
      <c r="BS67" s="1245"/>
      <c r="BT67" s="1245"/>
      <c r="BU67" s="1245"/>
      <c r="BV67" s="1245"/>
      <c r="BW67" s="1245"/>
      <c r="BX67" s="1245"/>
      <c r="BY67" s="1245"/>
      <c r="BZ67" s="1245"/>
      <c r="CA67" s="1245"/>
      <c r="CB67" s="1245"/>
      <c r="CC67" s="1245"/>
      <c r="CD67" s="1245"/>
      <c r="CE67" s="1245"/>
      <c r="CF67" s="1245"/>
      <c r="CG67" s="1245"/>
      <c r="CH67" s="1245"/>
      <c r="CI67" s="1245"/>
      <c r="CJ67" s="1245"/>
      <c r="CK67" s="1245"/>
      <c r="CL67" s="1245"/>
      <c r="CM67" s="1245"/>
      <c r="CN67" s="1245"/>
      <c r="CO67" s="1245"/>
      <c r="CP67" s="1245"/>
      <c r="CQ67" s="1245"/>
      <c r="CR67" s="1245"/>
      <c r="CS67" s="1245"/>
      <c r="CT67" s="1245"/>
      <c r="CU67" s="1245"/>
      <c r="CV67" s="1245"/>
      <c r="CW67" s="1245"/>
      <c r="CX67" s="1245"/>
      <c r="CY67" s="1245"/>
      <c r="CZ67" s="1245"/>
      <c r="DA67" s="1245"/>
      <c r="DB67" s="1245"/>
      <c r="DC67" s="1246"/>
    </row>
    <row r="68" spans="2:107" ht="13" x14ac:dyDescent="0.2">
      <c r="B68" s="247"/>
      <c r="AN68" s="1244"/>
      <c r="AO68" s="1245"/>
      <c r="AP68" s="1245"/>
      <c r="AQ68" s="1245"/>
      <c r="AR68" s="1245"/>
      <c r="AS68" s="1245"/>
      <c r="AT68" s="1245"/>
      <c r="AU68" s="1245"/>
      <c r="AV68" s="1245"/>
      <c r="AW68" s="1245"/>
      <c r="AX68" s="1245"/>
      <c r="AY68" s="1245"/>
      <c r="AZ68" s="1245"/>
      <c r="BA68" s="1245"/>
      <c r="BB68" s="1245"/>
      <c r="BC68" s="1245"/>
      <c r="BD68" s="1245"/>
      <c r="BE68" s="1245"/>
      <c r="BF68" s="1245"/>
      <c r="BG68" s="1245"/>
      <c r="BH68" s="1245"/>
      <c r="BI68" s="1245"/>
      <c r="BJ68" s="1245"/>
      <c r="BK68" s="1245"/>
      <c r="BL68" s="1245"/>
      <c r="BM68" s="1245"/>
      <c r="BN68" s="1245"/>
      <c r="BO68" s="1245"/>
      <c r="BP68" s="1245"/>
      <c r="BQ68" s="1245"/>
      <c r="BR68" s="1245"/>
      <c r="BS68" s="1245"/>
      <c r="BT68" s="1245"/>
      <c r="BU68" s="1245"/>
      <c r="BV68" s="1245"/>
      <c r="BW68" s="1245"/>
      <c r="BX68" s="1245"/>
      <c r="BY68" s="1245"/>
      <c r="BZ68" s="1245"/>
      <c r="CA68" s="1245"/>
      <c r="CB68" s="1245"/>
      <c r="CC68" s="1245"/>
      <c r="CD68" s="1245"/>
      <c r="CE68" s="1245"/>
      <c r="CF68" s="1245"/>
      <c r="CG68" s="1245"/>
      <c r="CH68" s="1245"/>
      <c r="CI68" s="1245"/>
      <c r="CJ68" s="1245"/>
      <c r="CK68" s="1245"/>
      <c r="CL68" s="1245"/>
      <c r="CM68" s="1245"/>
      <c r="CN68" s="1245"/>
      <c r="CO68" s="1245"/>
      <c r="CP68" s="1245"/>
      <c r="CQ68" s="1245"/>
      <c r="CR68" s="1245"/>
      <c r="CS68" s="1245"/>
      <c r="CT68" s="1245"/>
      <c r="CU68" s="1245"/>
      <c r="CV68" s="1245"/>
      <c r="CW68" s="1245"/>
      <c r="CX68" s="1245"/>
      <c r="CY68" s="1245"/>
      <c r="CZ68" s="1245"/>
      <c r="DA68" s="1245"/>
      <c r="DB68" s="1245"/>
      <c r="DC68" s="1246"/>
    </row>
    <row r="69" spans="2:107" ht="13" x14ac:dyDescent="0.2">
      <c r="B69" s="247"/>
      <c r="AN69" s="1247"/>
      <c r="AO69" s="1248"/>
      <c r="AP69" s="1248"/>
      <c r="AQ69" s="1248"/>
      <c r="AR69" s="1248"/>
      <c r="AS69" s="1248"/>
      <c r="AT69" s="1248"/>
      <c r="AU69" s="1248"/>
      <c r="AV69" s="1248"/>
      <c r="AW69" s="1248"/>
      <c r="AX69" s="1248"/>
      <c r="AY69" s="1248"/>
      <c r="AZ69" s="1248"/>
      <c r="BA69" s="1248"/>
      <c r="BB69" s="1248"/>
      <c r="BC69" s="1248"/>
      <c r="BD69" s="1248"/>
      <c r="BE69" s="1248"/>
      <c r="BF69" s="1248"/>
      <c r="BG69" s="1248"/>
      <c r="BH69" s="1248"/>
      <c r="BI69" s="1248"/>
      <c r="BJ69" s="1248"/>
      <c r="BK69" s="1248"/>
      <c r="BL69" s="1248"/>
      <c r="BM69" s="1248"/>
      <c r="BN69" s="1248"/>
      <c r="BO69" s="1248"/>
      <c r="BP69" s="1248"/>
      <c r="BQ69" s="1248"/>
      <c r="BR69" s="1248"/>
      <c r="BS69" s="1248"/>
      <c r="BT69" s="1248"/>
      <c r="BU69" s="1248"/>
      <c r="BV69" s="1248"/>
      <c r="BW69" s="1248"/>
      <c r="BX69" s="1248"/>
      <c r="BY69" s="1248"/>
      <c r="BZ69" s="1248"/>
      <c r="CA69" s="1248"/>
      <c r="CB69" s="1248"/>
      <c r="CC69" s="1248"/>
      <c r="CD69" s="1248"/>
      <c r="CE69" s="1248"/>
      <c r="CF69" s="1248"/>
      <c r="CG69" s="1248"/>
      <c r="CH69" s="1248"/>
      <c r="CI69" s="1248"/>
      <c r="CJ69" s="1248"/>
      <c r="CK69" s="1248"/>
      <c r="CL69" s="1248"/>
      <c r="CM69" s="1248"/>
      <c r="CN69" s="1248"/>
      <c r="CO69" s="1248"/>
      <c r="CP69" s="1248"/>
      <c r="CQ69" s="1248"/>
      <c r="CR69" s="1248"/>
      <c r="CS69" s="1248"/>
      <c r="CT69" s="1248"/>
      <c r="CU69" s="1248"/>
      <c r="CV69" s="1248"/>
      <c r="CW69" s="1248"/>
      <c r="CX69" s="1248"/>
      <c r="CY69" s="1248"/>
      <c r="CZ69" s="1248"/>
      <c r="DA69" s="1248"/>
      <c r="DB69" s="1248"/>
      <c r="DC69" s="1249"/>
    </row>
    <row r="70" spans="2:107" ht="13" x14ac:dyDescent="0.2">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 x14ac:dyDescent="0.2">
      <c r="B71" s="247"/>
      <c r="G71" s="374"/>
      <c r="I71" s="375"/>
      <c r="J71" s="372"/>
      <c r="K71" s="372"/>
      <c r="L71" s="373"/>
      <c r="M71" s="372"/>
      <c r="N71" s="373"/>
      <c r="AM71" s="374"/>
      <c r="AN71" s="243" t="s">
        <v>566</v>
      </c>
    </row>
    <row r="72" spans="2:107" ht="13" x14ac:dyDescent="0.2">
      <c r="B72" s="247"/>
      <c r="G72" s="1234"/>
      <c r="H72" s="1234"/>
      <c r="I72" s="1234"/>
      <c r="J72" s="1234"/>
      <c r="K72" s="360"/>
      <c r="L72" s="360"/>
      <c r="M72" s="361"/>
      <c r="N72" s="361"/>
      <c r="AN72" s="1237"/>
      <c r="AO72" s="1238"/>
      <c r="AP72" s="1238"/>
      <c r="AQ72" s="1238"/>
      <c r="AR72" s="1238"/>
      <c r="AS72" s="1238"/>
      <c r="AT72" s="1238"/>
      <c r="AU72" s="1238"/>
      <c r="AV72" s="1238"/>
      <c r="AW72" s="1238"/>
      <c r="AX72" s="1238"/>
      <c r="AY72" s="1238"/>
      <c r="AZ72" s="1238"/>
      <c r="BA72" s="1238"/>
      <c r="BB72" s="1238"/>
      <c r="BC72" s="1238"/>
      <c r="BD72" s="1238"/>
      <c r="BE72" s="1238"/>
      <c r="BF72" s="1238"/>
      <c r="BG72" s="1238"/>
      <c r="BH72" s="1238"/>
      <c r="BI72" s="1238"/>
      <c r="BJ72" s="1238"/>
      <c r="BK72" s="1238"/>
      <c r="BL72" s="1238"/>
      <c r="BM72" s="1238"/>
      <c r="BN72" s="1238"/>
      <c r="BO72" s="1239"/>
      <c r="BP72" s="1233" t="s">
        <v>524</v>
      </c>
      <c r="BQ72" s="1233"/>
      <c r="BR72" s="1233"/>
      <c r="BS72" s="1233"/>
      <c r="BT72" s="1233"/>
      <c r="BU72" s="1233"/>
      <c r="BV72" s="1233"/>
      <c r="BW72" s="1233"/>
      <c r="BX72" s="1233" t="s">
        <v>525</v>
      </c>
      <c r="BY72" s="1233"/>
      <c r="BZ72" s="1233"/>
      <c r="CA72" s="1233"/>
      <c r="CB72" s="1233"/>
      <c r="CC72" s="1233"/>
      <c r="CD72" s="1233"/>
      <c r="CE72" s="1233"/>
      <c r="CF72" s="1233" t="s">
        <v>526</v>
      </c>
      <c r="CG72" s="1233"/>
      <c r="CH72" s="1233"/>
      <c r="CI72" s="1233"/>
      <c r="CJ72" s="1233"/>
      <c r="CK72" s="1233"/>
      <c r="CL72" s="1233"/>
      <c r="CM72" s="1233"/>
      <c r="CN72" s="1233" t="s">
        <v>527</v>
      </c>
      <c r="CO72" s="1233"/>
      <c r="CP72" s="1233"/>
      <c r="CQ72" s="1233"/>
      <c r="CR72" s="1233"/>
      <c r="CS72" s="1233"/>
      <c r="CT72" s="1233"/>
      <c r="CU72" s="1233"/>
      <c r="CV72" s="1233" t="s">
        <v>528</v>
      </c>
      <c r="CW72" s="1233"/>
      <c r="CX72" s="1233"/>
      <c r="CY72" s="1233"/>
      <c r="CZ72" s="1233"/>
      <c r="DA72" s="1233"/>
      <c r="DB72" s="1233"/>
      <c r="DC72" s="1233"/>
    </row>
    <row r="73" spans="2:107" ht="13" x14ac:dyDescent="0.2">
      <c r="B73" s="247"/>
      <c r="G73" s="1236"/>
      <c r="H73" s="1236"/>
      <c r="I73" s="1236"/>
      <c r="J73" s="1236"/>
      <c r="K73" s="1232"/>
      <c r="L73" s="1232"/>
      <c r="M73" s="1232"/>
      <c r="N73" s="1232"/>
      <c r="AM73" s="359"/>
      <c r="AN73" s="1231" t="s">
        <v>567</v>
      </c>
      <c r="AO73" s="1231"/>
      <c r="AP73" s="1231"/>
      <c r="AQ73" s="1231"/>
      <c r="AR73" s="1231"/>
      <c r="AS73" s="1231"/>
      <c r="AT73" s="1231"/>
      <c r="AU73" s="1231"/>
      <c r="AV73" s="1231"/>
      <c r="AW73" s="1231"/>
      <c r="AX73" s="1231"/>
      <c r="AY73" s="1231"/>
      <c r="AZ73" s="1231"/>
      <c r="BA73" s="1231"/>
      <c r="BB73" s="1231" t="s">
        <v>568</v>
      </c>
      <c r="BC73" s="1231"/>
      <c r="BD73" s="1231"/>
      <c r="BE73" s="1231"/>
      <c r="BF73" s="1231"/>
      <c r="BG73" s="1231"/>
      <c r="BH73" s="1231"/>
      <c r="BI73" s="1231"/>
      <c r="BJ73" s="1231"/>
      <c r="BK73" s="1231"/>
      <c r="BL73" s="1231"/>
      <c r="BM73" s="1231"/>
      <c r="BN73" s="1231"/>
      <c r="BO73" s="1231"/>
      <c r="BP73" s="1228"/>
      <c r="BQ73" s="1228"/>
      <c r="BR73" s="1228"/>
      <c r="BS73" s="1228"/>
      <c r="BT73" s="1228"/>
      <c r="BU73" s="1228"/>
      <c r="BV73" s="1228"/>
      <c r="BW73" s="1228"/>
      <c r="BX73" s="1228"/>
      <c r="BY73" s="1228"/>
      <c r="BZ73" s="1228"/>
      <c r="CA73" s="1228"/>
      <c r="CB73" s="1228"/>
      <c r="CC73" s="1228"/>
      <c r="CD73" s="1228"/>
      <c r="CE73" s="1228"/>
      <c r="CF73" s="1228"/>
      <c r="CG73" s="1228"/>
      <c r="CH73" s="1228"/>
      <c r="CI73" s="1228"/>
      <c r="CJ73" s="1228"/>
      <c r="CK73" s="1228"/>
      <c r="CL73" s="1228"/>
      <c r="CM73" s="1228"/>
      <c r="CN73" s="1228"/>
      <c r="CO73" s="1228"/>
      <c r="CP73" s="1228"/>
      <c r="CQ73" s="1228"/>
      <c r="CR73" s="1228"/>
      <c r="CS73" s="1228"/>
      <c r="CT73" s="1228"/>
      <c r="CU73" s="1228"/>
      <c r="CV73" s="1228"/>
      <c r="CW73" s="1228"/>
      <c r="CX73" s="1228"/>
      <c r="CY73" s="1228"/>
      <c r="CZ73" s="1228"/>
      <c r="DA73" s="1228"/>
      <c r="DB73" s="1228"/>
      <c r="DC73" s="1228"/>
    </row>
    <row r="74" spans="2:107" ht="13" x14ac:dyDescent="0.2">
      <c r="B74" s="247"/>
      <c r="G74" s="1236"/>
      <c r="H74" s="1236"/>
      <c r="I74" s="1236"/>
      <c r="J74" s="1236"/>
      <c r="K74" s="1232"/>
      <c r="L74" s="1232"/>
      <c r="M74" s="1232"/>
      <c r="N74" s="1232"/>
      <c r="AM74" s="359"/>
      <c r="AN74" s="1231"/>
      <c r="AO74" s="1231"/>
      <c r="AP74" s="1231"/>
      <c r="AQ74" s="1231"/>
      <c r="AR74" s="1231"/>
      <c r="AS74" s="1231"/>
      <c r="AT74" s="1231"/>
      <c r="AU74" s="1231"/>
      <c r="AV74" s="1231"/>
      <c r="AW74" s="1231"/>
      <c r="AX74" s="1231"/>
      <c r="AY74" s="1231"/>
      <c r="AZ74" s="1231"/>
      <c r="BA74" s="1231"/>
      <c r="BB74" s="1231"/>
      <c r="BC74" s="1231"/>
      <c r="BD74" s="1231"/>
      <c r="BE74" s="1231"/>
      <c r="BF74" s="1231"/>
      <c r="BG74" s="1231"/>
      <c r="BH74" s="1231"/>
      <c r="BI74" s="1231"/>
      <c r="BJ74" s="1231"/>
      <c r="BK74" s="1231"/>
      <c r="BL74" s="1231"/>
      <c r="BM74" s="1231"/>
      <c r="BN74" s="1231"/>
      <c r="BO74" s="1231"/>
      <c r="BP74" s="1228"/>
      <c r="BQ74" s="1228"/>
      <c r="BR74" s="1228"/>
      <c r="BS74" s="1228"/>
      <c r="BT74" s="1228"/>
      <c r="BU74" s="1228"/>
      <c r="BV74" s="1228"/>
      <c r="BW74" s="1228"/>
      <c r="BX74" s="1228"/>
      <c r="BY74" s="1228"/>
      <c r="BZ74" s="1228"/>
      <c r="CA74" s="1228"/>
      <c r="CB74" s="1228"/>
      <c r="CC74" s="1228"/>
      <c r="CD74" s="1228"/>
      <c r="CE74" s="1228"/>
      <c r="CF74" s="1228"/>
      <c r="CG74" s="1228"/>
      <c r="CH74" s="1228"/>
      <c r="CI74" s="1228"/>
      <c r="CJ74" s="1228"/>
      <c r="CK74" s="1228"/>
      <c r="CL74" s="1228"/>
      <c r="CM74" s="1228"/>
      <c r="CN74" s="1228"/>
      <c r="CO74" s="1228"/>
      <c r="CP74" s="1228"/>
      <c r="CQ74" s="1228"/>
      <c r="CR74" s="1228"/>
      <c r="CS74" s="1228"/>
      <c r="CT74" s="1228"/>
      <c r="CU74" s="1228"/>
      <c r="CV74" s="1228"/>
      <c r="CW74" s="1228"/>
      <c r="CX74" s="1228"/>
      <c r="CY74" s="1228"/>
      <c r="CZ74" s="1228"/>
      <c r="DA74" s="1228"/>
      <c r="DB74" s="1228"/>
      <c r="DC74" s="1228"/>
    </row>
    <row r="75" spans="2:107" ht="13" x14ac:dyDescent="0.2">
      <c r="B75" s="247"/>
      <c r="G75" s="1236"/>
      <c r="H75" s="1236"/>
      <c r="I75" s="1234"/>
      <c r="J75" s="1234"/>
      <c r="K75" s="1235"/>
      <c r="L75" s="1235"/>
      <c r="M75" s="1235"/>
      <c r="N75" s="1235"/>
      <c r="AM75" s="359"/>
      <c r="AN75" s="1231"/>
      <c r="AO75" s="1231"/>
      <c r="AP75" s="1231"/>
      <c r="AQ75" s="1231"/>
      <c r="AR75" s="1231"/>
      <c r="AS75" s="1231"/>
      <c r="AT75" s="1231"/>
      <c r="AU75" s="1231"/>
      <c r="AV75" s="1231"/>
      <c r="AW75" s="1231"/>
      <c r="AX75" s="1231"/>
      <c r="AY75" s="1231"/>
      <c r="AZ75" s="1231"/>
      <c r="BA75" s="1231"/>
      <c r="BB75" s="1231" t="s">
        <v>572</v>
      </c>
      <c r="BC75" s="1231"/>
      <c r="BD75" s="1231"/>
      <c r="BE75" s="1231"/>
      <c r="BF75" s="1231"/>
      <c r="BG75" s="1231"/>
      <c r="BH75" s="1231"/>
      <c r="BI75" s="1231"/>
      <c r="BJ75" s="1231"/>
      <c r="BK75" s="1231"/>
      <c r="BL75" s="1231"/>
      <c r="BM75" s="1231"/>
      <c r="BN75" s="1231"/>
      <c r="BO75" s="1231"/>
      <c r="BP75" s="1228">
        <v>10.4</v>
      </c>
      <c r="BQ75" s="1228"/>
      <c r="BR75" s="1228"/>
      <c r="BS75" s="1228"/>
      <c r="BT75" s="1228"/>
      <c r="BU75" s="1228"/>
      <c r="BV75" s="1228"/>
      <c r="BW75" s="1228"/>
      <c r="BX75" s="1228">
        <v>10.6</v>
      </c>
      <c r="BY75" s="1228"/>
      <c r="BZ75" s="1228"/>
      <c r="CA75" s="1228"/>
      <c r="CB75" s="1228"/>
      <c r="CC75" s="1228"/>
      <c r="CD75" s="1228"/>
      <c r="CE75" s="1228"/>
      <c r="CF75" s="1228">
        <v>10.9</v>
      </c>
      <c r="CG75" s="1228"/>
      <c r="CH75" s="1228"/>
      <c r="CI75" s="1228"/>
      <c r="CJ75" s="1228"/>
      <c r="CK75" s="1228"/>
      <c r="CL75" s="1228"/>
      <c r="CM75" s="1228"/>
      <c r="CN75" s="1228">
        <v>11.9</v>
      </c>
      <c r="CO75" s="1228"/>
      <c r="CP75" s="1228"/>
      <c r="CQ75" s="1228"/>
      <c r="CR75" s="1228"/>
      <c r="CS75" s="1228"/>
      <c r="CT75" s="1228"/>
      <c r="CU75" s="1228"/>
      <c r="CV75" s="1228">
        <v>11.5</v>
      </c>
      <c r="CW75" s="1228"/>
      <c r="CX75" s="1228"/>
      <c r="CY75" s="1228"/>
      <c r="CZ75" s="1228"/>
      <c r="DA75" s="1228"/>
      <c r="DB75" s="1228"/>
      <c r="DC75" s="1228"/>
    </row>
    <row r="76" spans="2:107" ht="13" x14ac:dyDescent="0.2">
      <c r="B76" s="247"/>
      <c r="G76" s="1236"/>
      <c r="H76" s="1236"/>
      <c r="I76" s="1234"/>
      <c r="J76" s="1234"/>
      <c r="K76" s="1235"/>
      <c r="L76" s="1235"/>
      <c r="M76" s="1235"/>
      <c r="N76" s="1235"/>
      <c r="AM76" s="359"/>
      <c r="AN76" s="1231"/>
      <c r="AO76" s="1231"/>
      <c r="AP76" s="1231"/>
      <c r="AQ76" s="1231"/>
      <c r="AR76" s="1231"/>
      <c r="AS76" s="1231"/>
      <c r="AT76" s="1231"/>
      <c r="AU76" s="1231"/>
      <c r="AV76" s="1231"/>
      <c r="AW76" s="1231"/>
      <c r="AX76" s="1231"/>
      <c r="AY76" s="1231"/>
      <c r="AZ76" s="1231"/>
      <c r="BA76" s="1231"/>
      <c r="BB76" s="1231"/>
      <c r="BC76" s="1231"/>
      <c r="BD76" s="1231"/>
      <c r="BE76" s="1231"/>
      <c r="BF76" s="1231"/>
      <c r="BG76" s="1231"/>
      <c r="BH76" s="1231"/>
      <c r="BI76" s="1231"/>
      <c r="BJ76" s="1231"/>
      <c r="BK76" s="1231"/>
      <c r="BL76" s="1231"/>
      <c r="BM76" s="1231"/>
      <c r="BN76" s="1231"/>
      <c r="BO76" s="1231"/>
      <c r="BP76" s="1228"/>
      <c r="BQ76" s="1228"/>
      <c r="BR76" s="1228"/>
      <c r="BS76" s="1228"/>
      <c r="BT76" s="1228"/>
      <c r="BU76" s="1228"/>
      <c r="BV76" s="1228"/>
      <c r="BW76" s="1228"/>
      <c r="BX76" s="1228"/>
      <c r="BY76" s="1228"/>
      <c r="BZ76" s="1228"/>
      <c r="CA76" s="1228"/>
      <c r="CB76" s="1228"/>
      <c r="CC76" s="1228"/>
      <c r="CD76" s="1228"/>
      <c r="CE76" s="1228"/>
      <c r="CF76" s="1228"/>
      <c r="CG76" s="1228"/>
      <c r="CH76" s="1228"/>
      <c r="CI76" s="1228"/>
      <c r="CJ76" s="1228"/>
      <c r="CK76" s="1228"/>
      <c r="CL76" s="1228"/>
      <c r="CM76" s="1228"/>
      <c r="CN76" s="1228"/>
      <c r="CO76" s="1228"/>
      <c r="CP76" s="1228"/>
      <c r="CQ76" s="1228"/>
      <c r="CR76" s="1228"/>
      <c r="CS76" s="1228"/>
      <c r="CT76" s="1228"/>
      <c r="CU76" s="1228"/>
      <c r="CV76" s="1228"/>
      <c r="CW76" s="1228"/>
      <c r="CX76" s="1228"/>
      <c r="CY76" s="1228"/>
      <c r="CZ76" s="1228"/>
      <c r="DA76" s="1228"/>
      <c r="DB76" s="1228"/>
      <c r="DC76" s="1228"/>
    </row>
    <row r="77" spans="2:107" ht="13" x14ac:dyDescent="0.2">
      <c r="B77" s="247"/>
      <c r="G77" s="1234"/>
      <c r="H77" s="1234"/>
      <c r="I77" s="1234"/>
      <c r="J77" s="1234"/>
      <c r="K77" s="1232"/>
      <c r="L77" s="1232"/>
      <c r="M77" s="1232"/>
      <c r="N77" s="1232"/>
      <c r="AN77" s="1233" t="s">
        <v>570</v>
      </c>
      <c r="AO77" s="1233"/>
      <c r="AP77" s="1233"/>
      <c r="AQ77" s="1233"/>
      <c r="AR77" s="1233"/>
      <c r="AS77" s="1233"/>
      <c r="AT77" s="1233"/>
      <c r="AU77" s="1233"/>
      <c r="AV77" s="1233"/>
      <c r="AW77" s="1233"/>
      <c r="AX77" s="1233"/>
      <c r="AY77" s="1233"/>
      <c r="AZ77" s="1233"/>
      <c r="BA77" s="1233"/>
      <c r="BB77" s="1231" t="s">
        <v>568</v>
      </c>
      <c r="BC77" s="1231"/>
      <c r="BD77" s="1231"/>
      <c r="BE77" s="1231"/>
      <c r="BF77" s="1231"/>
      <c r="BG77" s="1231"/>
      <c r="BH77" s="1231"/>
      <c r="BI77" s="1231"/>
      <c r="BJ77" s="1231"/>
      <c r="BK77" s="1231"/>
      <c r="BL77" s="1231"/>
      <c r="BM77" s="1231"/>
      <c r="BN77" s="1231"/>
      <c r="BO77" s="1231"/>
      <c r="BP77" s="1228">
        <v>0</v>
      </c>
      <c r="BQ77" s="1228"/>
      <c r="BR77" s="1228"/>
      <c r="BS77" s="1228"/>
      <c r="BT77" s="1228"/>
      <c r="BU77" s="1228"/>
      <c r="BV77" s="1228"/>
      <c r="BW77" s="1228"/>
      <c r="BX77" s="1228">
        <v>0</v>
      </c>
      <c r="BY77" s="1228"/>
      <c r="BZ77" s="1228"/>
      <c r="CA77" s="1228"/>
      <c r="CB77" s="1228"/>
      <c r="CC77" s="1228"/>
      <c r="CD77" s="1228"/>
      <c r="CE77" s="1228"/>
      <c r="CF77" s="1228">
        <v>0</v>
      </c>
      <c r="CG77" s="1228"/>
      <c r="CH77" s="1228"/>
      <c r="CI77" s="1228"/>
      <c r="CJ77" s="1228"/>
      <c r="CK77" s="1228"/>
      <c r="CL77" s="1228"/>
      <c r="CM77" s="1228"/>
      <c r="CN77" s="1228">
        <v>0</v>
      </c>
      <c r="CO77" s="1228"/>
      <c r="CP77" s="1228"/>
      <c r="CQ77" s="1228"/>
      <c r="CR77" s="1228"/>
      <c r="CS77" s="1228"/>
      <c r="CT77" s="1228"/>
      <c r="CU77" s="1228"/>
      <c r="CV77" s="1228">
        <v>0</v>
      </c>
      <c r="CW77" s="1228"/>
      <c r="CX77" s="1228"/>
      <c r="CY77" s="1228"/>
      <c r="CZ77" s="1228"/>
      <c r="DA77" s="1228"/>
      <c r="DB77" s="1228"/>
      <c r="DC77" s="1228"/>
    </row>
    <row r="78" spans="2:107" ht="13" x14ac:dyDescent="0.2">
      <c r="B78" s="247"/>
      <c r="G78" s="1234"/>
      <c r="H78" s="1234"/>
      <c r="I78" s="1234"/>
      <c r="J78" s="1234"/>
      <c r="K78" s="1232"/>
      <c r="L78" s="1232"/>
      <c r="M78" s="1232"/>
      <c r="N78" s="1232"/>
      <c r="AN78" s="1233"/>
      <c r="AO78" s="1233"/>
      <c r="AP78" s="1233"/>
      <c r="AQ78" s="1233"/>
      <c r="AR78" s="1233"/>
      <c r="AS78" s="1233"/>
      <c r="AT78" s="1233"/>
      <c r="AU78" s="1233"/>
      <c r="AV78" s="1233"/>
      <c r="AW78" s="1233"/>
      <c r="AX78" s="1233"/>
      <c r="AY78" s="1233"/>
      <c r="AZ78" s="1233"/>
      <c r="BA78" s="1233"/>
      <c r="BB78" s="1231"/>
      <c r="BC78" s="1231"/>
      <c r="BD78" s="1231"/>
      <c r="BE78" s="1231"/>
      <c r="BF78" s="1231"/>
      <c r="BG78" s="1231"/>
      <c r="BH78" s="1231"/>
      <c r="BI78" s="1231"/>
      <c r="BJ78" s="1231"/>
      <c r="BK78" s="1231"/>
      <c r="BL78" s="1231"/>
      <c r="BM78" s="1231"/>
      <c r="BN78" s="1231"/>
      <c r="BO78" s="1231"/>
      <c r="BP78" s="1228"/>
      <c r="BQ78" s="1228"/>
      <c r="BR78" s="1228"/>
      <c r="BS78" s="1228"/>
      <c r="BT78" s="1228"/>
      <c r="BU78" s="1228"/>
      <c r="BV78" s="1228"/>
      <c r="BW78" s="1228"/>
      <c r="BX78" s="1228"/>
      <c r="BY78" s="1228"/>
      <c r="BZ78" s="1228"/>
      <c r="CA78" s="1228"/>
      <c r="CB78" s="1228"/>
      <c r="CC78" s="1228"/>
      <c r="CD78" s="1228"/>
      <c r="CE78" s="1228"/>
      <c r="CF78" s="1228"/>
      <c r="CG78" s="1228"/>
      <c r="CH78" s="1228"/>
      <c r="CI78" s="1228"/>
      <c r="CJ78" s="1228"/>
      <c r="CK78" s="1228"/>
      <c r="CL78" s="1228"/>
      <c r="CM78" s="1228"/>
      <c r="CN78" s="1228"/>
      <c r="CO78" s="1228"/>
      <c r="CP78" s="1228"/>
      <c r="CQ78" s="1228"/>
      <c r="CR78" s="1228"/>
      <c r="CS78" s="1228"/>
      <c r="CT78" s="1228"/>
      <c r="CU78" s="1228"/>
      <c r="CV78" s="1228"/>
      <c r="CW78" s="1228"/>
      <c r="CX78" s="1228"/>
      <c r="CY78" s="1228"/>
      <c r="CZ78" s="1228"/>
      <c r="DA78" s="1228"/>
      <c r="DB78" s="1228"/>
      <c r="DC78" s="1228"/>
    </row>
    <row r="79" spans="2:107" ht="13" x14ac:dyDescent="0.2">
      <c r="B79" s="247"/>
      <c r="G79" s="1234"/>
      <c r="H79" s="1234"/>
      <c r="I79" s="1229"/>
      <c r="J79" s="1229"/>
      <c r="K79" s="1230"/>
      <c r="L79" s="1230"/>
      <c r="M79" s="1230"/>
      <c r="N79" s="1230"/>
      <c r="AN79" s="1233"/>
      <c r="AO79" s="1233"/>
      <c r="AP79" s="1233"/>
      <c r="AQ79" s="1233"/>
      <c r="AR79" s="1233"/>
      <c r="AS79" s="1233"/>
      <c r="AT79" s="1233"/>
      <c r="AU79" s="1233"/>
      <c r="AV79" s="1233"/>
      <c r="AW79" s="1233"/>
      <c r="AX79" s="1233"/>
      <c r="AY79" s="1233"/>
      <c r="AZ79" s="1233"/>
      <c r="BA79" s="1233"/>
      <c r="BB79" s="1231" t="s">
        <v>572</v>
      </c>
      <c r="BC79" s="1231"/>
      <c r="BD79" s="1231"/>
      <c r="BE79" s="1231"/>
      <c r="BF79" s="1231"/>
      <c r="BG79" s="1231"/>
      <c r="BH79" s="1231"/>
      <c r="BI79" s="1231"/>
      <c r="BJ79" s="1231"/>
      <c r="BK79" s="1231"/>
      <c r="BL79" s="1231"/>
      <c r="BM79" s="1231"/>
      <c r="BN79" s="1231"/>
      <c r="BO79" s="1231"/>
      <c r="BP79" s="1228">
        <v>7.4</v>
      </c>
      <c r="BQ79" s="1228"/>
      <c r="BR79" s="1228"/>
      <c r="BS79" s="1228"/>
      <c r="BT79" s="1228"/>
      <c r="BU79" s="1228"/>
      <c r="BV79" s="1228"/>
      <c r="BW79" s="1228"/>
      <c r="BX79" s="1228">
        <v>7.5</v>
      </c>
      <c r="BY79" s="1228"/>
      <c r="BZ79" s="1228"/>
      <c r="CA79" s="1228"/>
      <c r="CB79" s="1228"/>
      <c r="CC79" s="1228"/>
      <c r="CD79" s="1228"/>
      <c r="CE79" s="1228"/>
      <c r="CF79" s="1228">
        <v>7.5</v>
      </c>
      <c r="CG79" s="1228"/>
      <c r="CH79" s="1228"/>
      <c r="CI79" s="1228"/>
      <c r="CJ79" s="1228"/>
      <c r="CK79" s="1228"/>
      <c r="CL79" s="1228"/>
      <c r="CM79" s="1228"/>
      <c r="CN79" s="1228">
        <v>7.7</v>
      </c>
      <c r="CO79" s="1228"/>
      <c r="CP79" s="1228"/>
      <c r="CQ79" s="1228"/>
      <c r="CR79" s="1228"/>
      <c r="CS79" s="1228"/>
      <c r="CT79" s="1228"/>
      <c r="CU79" s="1228"/>
      <c r="CV79" s="1228">
        <v>8</v>
      </c>
      <c r="CW79" s="1228"/>
      <c r="CX79" s="1228"/>
      <c r="CY79" s="1228"/>
      <c r="CZ79" s="1228"/>
      <c r="DA79" s="1228"/>
      <c r="DB79" s="1228"/>
      <c r="DC79" s="1228"/>
    </row>
    <row r="80" spans="2:107" ht="13" x14ac:dyDescent="0.2">
      <c r="B80" s="247"/>
      <c r="G80" s="1234"/>
      <c r="H80" s="1234"/>
      <c r="I80" s="1229"/>
      <c r="J80" s="1229"/>
      <c r="K80" s="1230"/>
      <c r="L80" s="1230"/>
      <c r="M80" s="1230"/>
      <c r="N80" s="1230"/>
      <c r="AN80" s="1233"/>
      <c r="AO80" s="1233"/>
      <c r="AP80" s="1233"/>
      <c r="AQ80" s="1233"/>
      <c r="AR80" s="1233"/>
      <c r="AS80" s="1233"/>
      <c r="AT80" s="1233"/>
      <c r="AU80" s="1233"/>
      <c r="AV80" s="1233"/>
      <c r="AW80" s="1233"/>
      <c r="AX80" s="1233"/>
      <c r="AY80" s="1233"/>
      <c r="AZ80" s="1233"/>
      <c r="BA80" s="1233"/>
      <c r="BB80" s="1231"/>
      <c r="BC80" s="1231"/>
      <c r="BD80" s="1231"/>
      <c r="BE80" s="1231"/>
      <c r="BF80" s="1231"/>
      <c r="BG80" s="1231"/>
      <c r="BH80" s="1231"/>
      <c r="BI80" s="1231"/>
      <c r="BJ80" s="1231"/>
      <c r="BK80" s="1231"/>
      <c r="BL80" s="1231"/>
      <c r="BM80" s="1231"/>
      <c r="BN80" s="1231"/>
      <c r="BO80" s="1231"/>
      <c r="BP80" s="1228"/>
      <c r="BQ80" s="1228"/>
      <c r="BR80" s="1228"/>
      <c r="BS80" s="1228"/>
      <c r="BT80" s="1228"/>
      <c r="BU80" s="1228"/>
      <c r="BV80" s="1228"/>
      <c r="BW80" s="1228"/>
      <c r="BX80" s="1228"/>
      <c r="BY80" s="1228"/>
      <c r="BZ80" s="1228"/>
      <c r="CA80" s="1228"/>
      <c r="CB80" s="1228"/>
      <c r="CC80" s="1228"/>
      <c r="CD80" s="1228"/>
      <c r="CE80" s="1228"/>
      <c r="CF80" s="1228"/>
      <c r="CG80" s="1228"/>
      <c r="CH80" s="1228"/>
      <c r="CI80" s="1228"/>
      <c r="CJ80" s="1228"/>
      <c r="CK80" s="1228"/>
      <c r="CL80" s="1228"/>
      <c r="CM80" s="1228"/>
      <c r="CN80" s="1228"/>
      <c r="CO80" s="1228"/>
      <c r="CP80" s="1228"/>
      <c r="CQ80" s="1228"/>
      <c r="CR80" s="1228"/>
      <c r="CS80" s="1228"/>
      <c r="CT80" s="1228"/>
      <c r="CU80" s="1228"/>
      <c r="CV80" s="1228"/>
      <c r="CW80" s="1228"/>
      <c r="CX80" s="1228"/>
      <c r="CY80" s="1228"/>
      <c r="CZ80" s="1228"/>
      <c r="DA80" s="1228"/>
      <c r="DB80" s="1228"/>
      <c r="DC80" s="1228"/>
    </row>
    <row r="81" spans="2:109" ht="13" x14ac:dyDescent="0.2">
      <c r="B81" s="247"/>
    </row>
    <row r="82" spans="2:109" ht="16.5" x14ac:dyDescent="0.2">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 x14ac:dyDescent="0.2">
      <c r="DD84" s="243"/>
      <c r="DE84" s="243"/>
    </row>
    <row r="85" spans="2:109" ht="13" x14ac:dyDescent="0.2">
      <c r="DD85" s="243"/>
      <c r="DE85" s="243"/>
    </row>
  </sheetData>
  <sheetProtection algorithmName="SHA-512" hashValue="XPzWH7kLglMJZesB3kwIhpTdwY9No1IwSMF9RynMEJyzPU/G3wsWBxKAJX3ODARpbBY2UuQNX9U+QGqqp71Gyw==" saltValue="eFY0ZOp6G1ew9sqPNl7qrg==" spinCount="100000" sheet="1" objects="1" scenarios="1" formatCells="0"/>
  <dataConsolidate/>
  <mergeCells count="112">
    <mergeCell ref="AN43:DC47"/>
    <mergeCell ref="G50:J50"/>
    <mergeCell ref="AN50:BO50"/>
    <mergeCell ref="BP50:BW50"/>
    <mergeCell ref="BX50:CE50"/>
    <mergeCell ref="CF50:CM50"/>
    <mergeCell ref="CN50:CU50"/>
    <mergeCell ref="CV50:DC50"/>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I51:J52"/>
    <mergeCell ref="K51:K52"/>
    <mergeCell ref="L51:L52"/>
    <mergeCell ref="M51:M52"/>
    <mergeCell ref="N51:N52"/>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FA7C07-A1BD-4EE7-B431-F690E8FC4894}">
  <sheetPr>
    <pageSetUpPr fitToPage="1"/>
  </sheetPr>
  <dimension ref="A1:DR125"/>
  <sheetViews>
    <sheetView showGridLines="0" zoomScale="70" zoomScaleNormal="70" zoomScaleSheetLayoutView="70" workbookViewId="0">
      <selection activeCell="CC40" sqref="CC40"/>
    </sheetView>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 x14ac:dyDescent="0.2">
      <c r="S2" s="241"/>
      <c r="AH2" s="241"/>
    </row>
    <row r="3" spans="1: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 x14ac:dyDescent="0.2"/>
    <row r="5" spans="1:34" ht="13" x14ac:dyDescent="0.2"/>
    <row r="6" spans="1:34" ht="13" x14ac:dyDescent="0.2"/>
    <row r="7" spans="1:34" ht="13" x14ac:dyDescent="0.2"/>
    <row r="8" spans="1:34" ht="13" x14ac:dyDescent="0.2"/>
    <row r="9" spans="1:34" ht="13" x14ac:dyDescent="0.2">
      <c r="AH9" s="241"/>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474</v>
      </c>
    </row>
  </sheetData>
  <sheetProtection algorithmName="SHA-512" hashValue="IczBdE8K54OKbITof78LRZo3XzQOgTheihFd6DkOl7dqmboCYtXylDywGhpBWDvtMaXmWcMi9iBwjO/dChM0eA==" saltValue="W/dqHdYpO+TFmo8zIe1z6w==" spinCount="100000" sheet="1" objects="1" scenarios="1"/>
  <dataConsolidate/>
  <phoneticPr fontId="2"/>
  <printOptions horizontalCentered="1" verticalCentered="1"/>
  <pageMargins left="0" right="0" top="0.19685039370078741" bottom="0" header="0.39370078740157483" footer="0"/>
  <pageSetup paperSize="9" scale="36"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A86C77-4D1F-40A5-BCE7-457013078113}">
  <sheetPr>
    <pageSetUpPr fitToPage="1"/>
  </sheetPr>
  <dimension ref="A1:DR125"/>
  <sheetViews>
    <sheetView showGridLines="0" zoomScale="55" zoomScaleNormal="55" zoomScaleSheetLayoutView="55" workbookViewId="0">
      <selection activeCell="CC40" sqref="CC40"/>
    </sheetView>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 x14ac:dyDescent="0.2">
      <c r="S2" s="241"/>
      <c r="AH2" s="241"/>
    </row>
    <row r="3" spans="2: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 x14ac:dyDescent="0.2"/>
    <row r="5" spans="2:34" ht="13" x14ac:dyDescent="0.2"/>
    <row r="6" spans="2:34" ht="13" x14ac:dyDescent="0.2"/>
    <row r="7" spans="2:34" ht="13" x14ac:dyDescent="0.2"/>
    <row r="8" spans="2:34" ht="13" x14ac:dyDescent="0.2"/>
    <row r="9" spans="2:34" ht="13" x14ac:dyDescent="0.2">
      <c r="AH9" s="241"/>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c r="AG59" s="241"/>
      <c r="AH59" s="241"/>
    </row>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474</v>
      </c>
    </row>
  </sheetData>
  <sheetProtection algorithmName="SHA-512" hashValue="ZEVxpKxMMeDDlGW377YHqn/PJ8SohfmEElE1TK51ZSyA37kOIG8kbvRDOI0OGDDz6RBMJdeb0Qz7WUoI1elUww==" saltValue="WSAmWMfiFU136It6O6ZAlg=="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8984375" defaultRowHeight="13" x14ac:dyDescent="0.2"/>
  <cols>
    <col min="1" max="1" width="45.90625" style="130" customWidth="1"/>
    <col min="2" max="8" width="13.36328125" style="130" customWidth="1"/>
    <col min="9" max="16384" width="11.08984375" style="130"/>
  </cols>
  <sheetData>
    <row r="1" spans="1:8" x14ac:dyDescent="0.2">
      <c r="A1" s="124"/>
      <c r="B1" s="125"/>
      <c r="C1" s="126"/>
      <c r="D1" s="127"/>
      <c r="E1" s="128"/>
      <c r="F1" s="128"/>
      <c r="G1" s="128"/>
      <c r="H1" s="129"/>
    </row>
    <row r="2" spans="1:8" x14ac:dyDescent="0.2">
      <c r="A2" s="131"/>
      <c r="B2" s="132"/>
      <c r="C2" s="133"/>
      <c r="D2" s="134" t="s">
        <v>50</v>
      </c>
      <c r="E2" s="135"/>
      <c r="F2" s="136" t="s">
        <v>523</v>
      </c>
      <c r="G2" s="137"/>
      <c r="H2" s="138"/>
    </row>
    <row r="3" spans="1:8" x14ac:dyDescent="0.2">
      <c r="A3" s="134" t="s">
        <v>516</v>
      </c>
      <c r="B3" s="139"/>
      <c r="C3" s="140"/>
      <c r="D3" s="141">
        <v>177100</v>
      </c>
      <c r="E3" s="142"/>
      <c r="F3" s="143">
        <v>301035</v>
      </c>
      <c r="G3" s="144"/>
      <c r="H3" s="145"/>
    </row>
    <row r="4" spans="1:8" x14ac:dyDescent="0.2">
      <c r="A4" s="146"/>
      <c r="B4" s="147"/>
      <c r="C4" s="148"/>
      <c r="D4" s="149">
        <v>169437</v>
      </c>
      <c r="E4" s="150"/>
      <c r="F4" s="151">
        <v>154376</v>
      </c>
      <c r="G4" s="152"/>
      <c r="H4" s="153"/>
    </row>
    <row r="5" spans="1:8" x14ac:dyDescent="0.2">
      <c r="A5" s="134" t="s">
        <v>518</v>
      </c>
      <c r="B5" s="139"/>
      <c r="C5" s="140"/>
      <c r="D5" s="141">
        <v>42610</v>
      </c>
      <c r="E5" s="142"/>
      <c r="F5" s="143">
        <v>277467</v>
      </c>
      <c r="G5" s="144"/>
      <c r="H5" s="145"/>
    </row>
    <row r="6" spans="1:8" x14ac:dyDescent="0.2">
      <c r="A6" s="146"/>
      <c r="B6" s="147"/>
      <c r="C6" s="148"/>
      <c r="D6" s="149">
        <v>41896</v>
      </c>
      <c r="E6" s="150"/>
      <c r="F6" s="151">
        <v>128378</v>
      </c>
      <c r="G6" s="152"/>
      <c r="H6" s="153"/>
    </row>
    <row r="7" spans="1:8" x14ac:dyDescent="0.2">
      <c r="A7" s="134" t="s">
        <v>519</v>
      </c>
      <c r="B7" s="139"/>
      <c r="C7" s="140"/>
      <c r="D7" s="141">
        <v>17223</v>
      </c>
      <c r="E7" s="142"/>
      <c r="F7" s="143">
        <v>282256</v>
      </c>
      <c r="G7" s="144"/>
      <c r="H7" s="145"/>
    </row>
    <row r="8" spans="1:8" x14ac:dyDescent="0.2">
      <c r="A8" s="146"/>
      <c r="B8" s="147"/>
      <c r="C8" s="148"/>
      <c r="D8" s="149">
        <v>11355</v>
      </c>
      <c r="E8" s="150"/>
      <c r="F8" s="151">
        <v>145453</v>
      </c>
      <c r="G8" s="152"/>
      <c r="H8" s="153"/>
    </row>
    <row r="9" spans="1:8" x14ac:dyDescent="0.2">
      <c r="A9" s="134" t="s">
        <v>520</v>
      </c>
      <c r="B9" s="139"/>
      <c r="C9" s="140"/>
      <c r="D9" s="141">
        <v>6243</v>
      </c>
      <c r="E9" s="142"/>
      <c r="F9" s="143">
        <v>295341</v>
      </c>
      <c r="G9" s="144"/>
      <c r="H9" s="145"/>
    </row>
    <row r="10" spans="1:8" x14ac:dyDescent="0.2">
      <c r="A10" s="146"/>
      <c r="B10" s="147"/>
      <c r="C10" s="148"/>
      <c r="D10" s="149">
        <v>4140</v>
      </c>
      <c r="E10" s="150"/>
      <c r="F10" s="151">
        <v>137402</v>
      </c>
      <c r="G10" s="152"/>
      <c r="H10" s="153"/>
    </row>
    <row r="11" spans="1:8" x14ac:dyDescent="0.2">
      <c r="A11" s="134" t="s">
        <v>521</v>
      </c>
      <c r="B11" s="139"/>
      <c r="C11" s="140"/>
      <c r="D11" s="141">
        <v>28151</v>
      </c>
      <c r="E11" s="142"/>
      <c r="F11" s="143">
        <v>292845</v>
      </c>
      <c r="G11" s="144"/>
      <c r="H11" s="145"/>
    </row>
    <row r="12" spans="1:8" x14ac:dyDescent="0.2">
      <c r="A12" s="146"/>
      <c r="B12" s="147"/>
      <c r="C12" s="154"/>
      <c r="D12" s="149">
        <v>19873</v>
      </c>
      <c r="E12" s="150"/>
      <c r="F12" s="151">
        <v>143187</v>
      </c>
      <c r="G12" s="152"/>
      <c r="H12" s="153"/>
    </row>
    <row r="13" spans="1:8" x14ac:dyDescent="0.2">
      <c r="A13" s="134"/>
      <c r="B13" s="139"/>
      <c r="C13" s="140"/>
      <c r="D13" s="141">
        <v>54265</v>
      </c>
      <c r="E13" s="142"/>
      <c r="F13" s="143">
        <v>289789</v>
      </c>
      <c r="G13" s="155"/>
      <c r="H13" s="145"/>
    </row>
    <row r="14" spans="1:8" x14ac:dyDescent="0.2">
      <c r="A14" s="146"/>
      <c r="B14" s="147"/>
      <c r="C14" s="148"/>
      <c r="D14" s="149">
        <v>49340</v>
      </c>
      <c r="E14" s="150"/>
      <c r="F14" s="151">
        <v>141759</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6.26</v>
      </c>
      <c r="C19" s="156">
        <f>ROUND(VALUE(SUBSTITUTE(実質収支比率等に係る経年分析!G$48,"▲","-")),2)</f>
        <v>5.56</v>
      </c>
      <c r="D19" s="156">
        <f>ROUND(VALUE(SUBSTITUTE(実質収支比率等に係る経年分析!H$48,"▲","-")),2)</f>
        <v>5.05</v>
      </c>
      <c r="E19" s="156">
        <f>ROUND(VALUE(SUBSTITUTE(実質収支比率等に係る経年分析!I$48,"▲","-")),2)</f>
        <v>4.3</v>
      </c>
      <c r="F19" s="156">
        <f>ROUND(VALUE(SUBSTITUTE(実質収支比率等に係る経年分析!J$48,"▲","-")),2)</f>
        <v>4.95</v>
      </c>
    </row>
    <row r="20" spans="1:11" x14ac:dyDescent="0.2">
      <c r="A20" s="156" t="s">
        <v>53</v>
      </c>
      <c r="B20" s="156">
        <f>ROUND(VALUE(SUBSTITUTE(実質収支比率等に係る経年分析!F$47,"▲","-")),2)</f>
        <v>44.85</v>
      </c>
      <c r="C20" s="156">
        <f>ROUND(VALUE(SUBSTITUTE(実質収支比率等に係る経年分析!G$47,"▲","-")),2)</f>
        <v>43.99</v>
      </c>
      <c r="D20" s="156">
        <f>ROUND(VALUE(SUBSTITUTE(実質収支比率等に係る経年分析!H$47,"▲","-")),2)</f>
        <v>44.59</v>
      </c>
      <c r="E20" s="156">
        <f>ROUND(VALUE(SUBSTITUTE(実質収支比率等に係る経年分析!I$47,"▲","-")),2)</f>
        <v>39.49</v>
      </c>
      <c r="F20" s="156">
        <f>ROUND(VALUE(SUBSTITUTE(実質収支比率等に係る経年分析!J$47,"▲","-")),2)</f>
        <v>31.1</v>
      </c>
    </row>
    <row r="21" spans="1:11" x14ac:dyDescent="0.2">
      <c r="A21" s="156" t="s">
        <v>54</v>
      </c>
      <c r="B21" s="156">
        <f>IF(ISNUMBER(VALUE(SUBSTITUTE(実質収支比率等に係る経年分析!F$49,"▲","-"))),ROUND(VALUE(SUBSTITUTE(実質収支比率等に係る経年分析!F$49,"▲","-")),2),NA())</f>
        <v>-1.53</v>
      </c>
      <c r="C21" s="156">
        <f>IF(ISNUMBER(VALUE(SUBSTITUTE(実質収支比率等に係る経年分析!G$49,"▲","-"))),ROUND(VALUE(SUBSTITUTE(実質収支比率等に係る経年分析!G$49,"▲","-")),2),NA())</f>
        <v>2.69</v>
      </c>
      <c r="D21" s="156">
        <f>IF(ISNUMBER(VALUE(SUBSTITUTE(実質収支比率等に係る経年分析!H$49,"▲","-"))),ROUND(VALUE(SUBSTITUTE(実質収支比率等に係る経年分析!H$49,"▲","-")),2),NA())</f>
        <v>-0.09</v>
      </c>
      <c r="E21" s="156">
        <f>IF(ISNUMBER(VALUE(SUBSTITUTE(実質収支比率等に係る経年分析!I$49,"▲","-"))),ROUND(VALUE(SUBSTITUTE(実質収支比率等に係る経年分析!I$49,"▲","-")),2),NA())</f>
        <v>-4.8499999999999996</v>
      </c>
      <c r="F21" s="156">
        <f>IF(ISNUMBER(VALUE(SUBSTITUTE(実質収支比率等に係る経年分析!J$49,"▲","-"))),ROUND(VALUE(SUBSTITUTE(実質収支比率等に係る経年分析!J$49,"▲","-")),2),NA())</f>
        <v>-6.67</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0.26</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0.32</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0.38</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2.4300000000000002</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2">
      <c r="A30" s="157" t="e">
        <f>IF(連結実質赤字比率に係る赤字・黒字の構成分析!C$40="",NA(),連結実質赤字比率に係る赤字・黒字の構成分析!C$40)</f>
        <v>#N/A</v>
      </c>
      <c r="B30" s="157" t="e">
        <f>IF(ROUND(VALUE(SUBSTITUTE(連結実質赤字比率に係る赤字・黒字の構成分析!F$40,"▲", "-")), 2) &lt; 0, ABS(ROUND(VALUE(SUBSTITUTE(連結実質赤字比率に係る赤字・黒字の構成分析!F$40,"▲", "-")), 2)), NA())</f>
        <v>#VALUE!</v>
      </c>
      <c r="C30" s="157" t="e">
        <f>IF(ROUND(VALUE(SUBSTITUTE(連結実質赤字比率に係る赤字・黒字の構成分析!F$40,"▲", "-")), 2) &gt;= 0, ABS(ROUND(VALUE(SUBSTITUTE(連結実質赤字比率に係る赤字・黒字の構成分析!F$40,"▲", "-")), 2)), NA())</f>
        <v>#VALUE!</v>
      </c>
      <c r="D30" s="157" t="e">
        <f>IF(ROUND(VALUE(SUBSTITUTE(連結実質赤字比率に係る赤字・黒字の構成分析!G$40,"▲", "-")), 2) &lt; 0, ABS(ROUND(VALUE(SUBSTITUTE(連結実質赤字比率に係る赤字・黒字の構成分析!G$40,"▲", "-")), 2)), NA())</f>
        <v>#VALUE!</v>
      </c>
      <c r="E30" s="157" t="e">
        <f>IF(ROUND(VALUE(SUBSTITUTE(連結実質赤字比率に係る赤字・黒字の構成分析!G$40,"▲", "-")), 2) &gt;= 0, ABS(ROUND(VALUE(SUBSTITUTE(連結実質赤字比率に係る赤字・黒字の構成分析!G$40,"▲", "-")), 2)), NA())</f>
        <v>#VALUE!</v>
      </c>
      <c r="F30" s="157" t="e">
        <f>IF(ROUND(VALUE(SUBSTITUTE(連結実質赤字比率に係る赤字・黒字の構成分析!H$40,"▲", "-")), 2) &lt; 0, ABS(ROUND(VALUE(SUBSTITUTE(連結実質赤字比率に係る赤字・黒字の構成分析!H$40,"▲", "-")), 2)), NA())</f>
        <v>#VALUE!</v>
      </c>
      <c r="G30" s="157" t="e">
        <f>IF(ROUND(VALUE(SUBSTITUTE(連結実質赤字比率に係る赤字・黒字の構成分析!H$40,"▲", "-")), 2) &gt;= 0, ABS(ROUND(VALUE(SUBSTITUTE(連結実質赤字比率に係る赤字・黒字の構成分析!H$40,"▲", "-")), 2)), NA())</f>
        <v>#VALUE!</v>
      </c>
      <c r="H30" s="157" t="e">
        <f>IF(ROUND(VALUE(SUBSTITUTE(連結実質赤字比率に係る赤字・黒字の構成分析!I$40,"▲", "-")), 2) &lt; 0, ABS(ROUND(VALUE(SUBSTITUTE(連結実質赤字比率に係る赤字・黒字の構成分析!I$40,"▲", "-")), 2)), NA())</f>
        <v>#VALUE!</v>
      </c>
      <c r="I30" s="157" t="e">
        <f>IF(ROUND(VALUE(SUBSTITUTE(連結実質赤字比率に係る赤字・黒字の構成分析!I$40,"▲", "-")), 2) &gt;= 0, ABS(ROUND(VALUE(SUBSTITUTE(連結実質赤字比率に係る赤字・黒字の構成分析!I$40,"▲", "-")), 2)), NA())</f>
        <v>#VALUE!</v>
      </c>
      <c r="J30" s="157" t="e">
        <f>IF(ROUND(VALUE(SUBSTITUTE(連結実質赤字比率に係る赤字・黒字の構成分析!J$40,"▲", "-")), 2) &lt; 0, ABS(ROUND(VALUE(SUBSTITUTE(連結実質赤字比率に係る赤字・黒字の構成分析!J$40,"▲", "-")), 2)), NA())</f>
        <v>#VALUE!</v>
      </c>
      <c r="K30" s="157" t="e">
        <f>IF(ROUND(VALUE(SUBSTITUTE(連結実質赤字比率に係る赤字・黒字の構成分析!J$40,"▲", "-")), 2) &gt;= 0, ABS(ROUND(VALUE(SUBSTITUTE(連結実質赤字比率に係る赤字・黒字の構成分析!J$40,"▲", "-")), 2)), NA())</f>
        <v>#VALUE!</v>
      </c>
    </row>
    <row r="31" spans="1:11" x14ac:dyDescent="0.2">
      <c r="A31" s="157" t="str">
        <f>IF(連結実質赤字比率に係る赤字・黒字の構成分析!C$39="",NA(),連結実質赤字比率に係る赤字・黒字の構成分析!C$39)</f>
        <v>墓地事業特別会計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0.01</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v>
      </c>
    </row>
    <row r="32" spans="1:11" x14ac:dyDescent="0.2">
      <c r="A32" s="157" t="str">
        <f>IF(連結実質赤字比率に係る赤字・黒字の構成分析!C$38="",NA(),連結実質赤字比率に係る赤字・黒字の構成分析!C$38)</f>
        <v>後期高齢者医療特別会計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0.02</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0.01</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0.01</v>
      </c>
    </row>
    <row r="33" spans="1:16" x14ac:dyDescent="0.2">
      <c r="A33" s="157" t="str">
        <f>IF(連結実質赤字比率に係る赤字・黒字の構成分析!C$37="",NA(),連結実質赤字比率に係る赤字・黒字の構成分析!C$37)</f>
        <v>国民健康保険特別会計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0.42</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0.68</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0.5</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0.48</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0.15</v>
      </c>
    </row>
    <row r="34" spans="1:16" x14ac:dyDescent="0.2">
      <c r="A34" s="157" t="str">
        <f>IF(連結実質赤字比率に係る赤字・黒字の構成分析!C$36="",NA(),連結実質赤字比率に係る赤字・黒字の構成分析!C$36)</f>
        <v>湯川村下水道事業会計</v>
      </c>
      <c r="B34" s="157" t="e">
        <f>IF(ROUND(VALUE(SUBSTITUTE(連結実質赤字比率に係る赤字・黒字の構成分析!F$36,"▲", "-")), 2) &lt; 0, ABS(ROUND(VALUE(SUBSTITUTE(連結実質赤字比率に係る赤字・黒字の構成分析!F$36,"▲", "-")), 2)), NA())</f>
        <v>#VALUE!</v>
      </c>
      <c r="C34" s="157" t="e">
        <f>IF(ROUND(VALUE(SUBSTITUTE(連結実質赤字比率に係る赤字・黒字の構成分析!F$36,"▲", "-")), 2) &gt;= 0, ABS(ROUND(VALUE(SUBSTITUTE(連結実質赤字比率に係る赤字・黒字の構成分析!F$36,"▲", "-")), 2)), NA())</f>
        <v>#VALUE!</v>
      </c>
      <c r="D34" s="157" t="e">
        <f>IF(ROUND(VALUE(SUBSTITUTE(連結実質赤字比率に係る赤字・黒字の構成分析!G$36,"▲", "-")), 2) &lt; 0, ABS(ROUND(VALUE(SUBSTITUTE(連結実質赤字比率に係る赤字・黒字の構成分析!G$36,"▲", "-")), 2)), NA())</f>
        <v>#VALUE!</v>
      </c>
      <c r="E34" s="157" t="e">
        <f>IF(ROUND(VALUE(SUBSTITUTE(連結実質赤字比率に係る赤字・黒字の構成分析!G$36,"▲", "-")), 2) &gt;= 0, ABS(ROUND(VALUE(SUBSTITUTE(連結実質赤字比率に係る赤字・黒字の構成分析!G$36,"▲", "-")), 2)), NA())</f>
        <v>#VALUE!</v>
      </c>
      <c r="F34" s="157" t="e">
        <f>IF(ROUND(VALUE(SUBSTITUTE(連結実質赤字比率に係る赤字・黒字の構成分析!H$36,"▲", "-")), 2) &lt; 0, ABS(ROUND(VALUE(SUBSTITUTE(連結実質赤字比率に係る赤字・黒字の構成分析!H$36,"▲", "-")), 2)), NA())</f>
        <v>#VALUE!</v>
      </c>
      <c r="G34" s="157" t="e">
        <f>IF(ROUND(VALUE(SUBSTITUTE(連結実質赤字比率に係る赤字・黒字の構成分析!H$36,"▲", "-")), 2) &gt;= 0, ABS(ROUND(VALUE(SUBSTITUTE(連結実質赤字比率に係る赤字・黒字の構成分析!H$36,"▲", "-")), 2)), NA())</f>
        <v>#VALUE!</v>
      </c>
      <c r="H34" s="157" t="e">
        <f>IF(ROUND(VALUE(SUBSTITUTE(連結実質赤字比率に係る赤字・黒字の構成分析!I$36,"▲", "-")), 2) &lt; 0, ABS(ROUND(VALUE(SUBSTITUTE(連結実質赤字比率に係る赤字・黒字の構成分析!I$36,"▲", "-")), 2)), NA())</f>
        <v>#VALUE!</v>
      </c>
      <c r="I34" s="157" t="e">
        <f>IF(ROUND(VALUE(SUBSTITUTE(連結実質赤字比率に係る赤字・黒字の構成分析!I$36,"▲", "-")), 2) &gt;= 0, ABS(ROUND(VALUE(SUBSTITUTE(連結実質赤字比率に係る赤字・黒字の構成分析!I$36,"▲", "-")), 2)), NA())</f>
        <v>#VALUE!</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0.34</v>
      </c>
    </row>
    <row r="35" spans="1:16" x14ac:dyDescent="0.2">
      <c r="A35" s="157" t="str">
        <f>IF(連結実質赤字比率に係る赤字・黒字の構成分析!C$35="",NA(),連結実質赤字比率に係る赤字・黒字の構成分析!C$35)</f>
        <v>介護保険特別会計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0.37</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1.33</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2.97</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1.95</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2.12</v>
      </c>
    </row>
    <row r="36" spans="1:16" x14ac:dyDescent="0.2">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6.25</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5.55</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5.03</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4.29</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4.95</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268</v>
      </c>
      <c r="E42" s="158"/>
      <c r="F42" s="158"/>
      <c r="G42" s="158">
        <f>'実質公債費比率（分子）の構造'!L$52</f>
        <v>276</v>
      </c>
      <c r="H42" s="158"/>
      <c r="I42" s="158"/>
      <c r="J42" s="158">
        <f>'実質公債費比率（分子）の構造'!M$52</f>
        <v>294</v>
      </c>
      <c r="K42" s="158"/>
      <c r="L42" s="158"/>
      <c r="M42" s="158">
        <f>'実質公債費比率（分子）の構造'!N$52</f>
        <v>308</v>
      </c>
      <c r="N42" s="158"/>
      <c r="O42" s="158"/>
      <c r="P42" s="158">
        <f>'実質公債費比率（分子）の構造'!O$52</f>
        <v>316</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t="str">
        <f>'実質公債費比率（分子）の構造'!K$50</f>
        <v>-</v>
      </c>
      <c r="C44" s="158"/>
      <c r="D44" s="158"/>
      <c r="E44" s="158" t="str">
        <f>'実質公債費比率（分子）の構造'!L$50</f>
        <v>-</v>
      </c>
      <c r="F44" s="158"/>
      <c r="G44" s="158"/>
      <c r="H44" s="158" t="str">
        <f>'実質公債費比率（分子）の構造'!M$50</f>
        <v>-</v>
      </c>
      <c r="I44" s="158"/>
      <c r="J44" s="158"/>
      <c r="K44" s="158" t="str">
        <f>'実質公債費比率（分子）の構造'!N$50</f>
        <v>-</v>
      </c>
      <c r="L44" s="158"/>
      <c r="M44" s="158"/>
      <c r="N44" s="158" t="str">
        <f>'実質公債費比率（分子）の構造'!O$50</f>
        <v>-</v>
      </c>
      <c r="O44" s="158"/>
      <c r="P44" s="158"/>
    </row>
    <row r="45" spans="1:16" x14ac:dyDescent="0.2">
      <c r="A45" s="158" t="s">
        <v>63</v>
      </c>
      <c r="B45" s="158">
        <f>'実質公債費比率（分子）の構造'!K$49</f>
        <v>7</v>
      </c>
      <c r="C45" s="158"/>
      <c r="D45" s="158"/>
      <c r="E45" s="158">
        <f>'実質公債費比率（分子）の構造'!L$49</f>
        <v>11</v>
      </c>
      <c r="F45" s="158"/>
      <c r="G45" s="158"/>
      <c r="H45" s="158">
        <f>'実質公債費比率（分子）の構造'!M$49</f>
        <v>10</v>
      </c>
      <c r="I45" s="158"/>
      <c r="J45" s="158"/>
      <c r="K45" s="158">
        <f>'実質公債費比率（分子）の構造'!N$49</f>
        <v>17</v>
      </c>
      <c r="L45" s="158"/>
      <c r="M45" s="158"/>
      <c r="N45" s="158">
        <f>'実質公債費比率（分子）の構造'!O$49</f>
        <v>25</v>
      </c>
      <c r="O45" s="158"/>
      <c r="P45" s="158"/>
    </row>
    <row r="46" spans="1:16" x14ac:dyDescent="0.2">
      <c r="A46" s="158" t="s">
        <v>64</v>
      </c>
      <c r="B46" s="158">
        <f>'実質公債費比率（分子）の構造'!K$48</f>
        <v>105</v>
      </c>
      <c r="C46" s="158"/>
      <c r="D46" s="158"/>
      <c r="E46" s="158">
        <f>'実質公債費比率（分子）の構造'!L$48</f>
        <v>105</v>
      </c>
      <c r="F46" s="158"/>
      <c r="G46" s="158"/>
      <c r="H46" s="158">
        <f>'実質公債費比率（分子）の構造'!M$48</f>
        <v>105</v>
      </c>
      <c r="I46" s="158"/>
      <c r="J46" s="158"/>
      <c r="K46" s="158">
        <f>'実質公債費比率（分子）の構造'!N$48</f>
        <v>105</v>
      </c>
      <c r="L46" s="158"/>
      <c r="M46" s="158"/>
      <c r="N46" s="158">
        <f>'実質公債費比率（分子）の構造'!O$48</f>
        <v>49</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306</v>
      </c>
      <c r="C49" s="158"/>
      <c r="D49" s="158"/>
      <c r="E49" s="158">
        <f>'実質公債費比率（分子）の構造'!L$45</f>
        <v>331</v>
      </c>
      <c r="F49" s="158"/>
      <c r="G49" s="158"/>
      <c r="H49" s="158">
        <f>'実質公債費比率（分子）の構造'!M$45</f>
        <v>357</v>
      </c>
      <c r="I49" s="158"/>
      <c r="J49" s="158"/>
      <c r="K49" s="158">
        <f>'実質公債費比率（分子）の構造'!N$45</f>
        <v>398</v>
      </c>
      <c r="L49" s="158"/>
      <c r="M49" s="158"/>
      <c r="N49" s="158">
        <f>'実質公債費比率（分子）の構造'!O$45</f>
        <v>400</v>
      </c>
      <c r="O49" s="158"/>
      <c r="P49" s="158"/>
    </row>
    <row r="50" spans="1:16" x14ac:dyDescent="0.2">
      <c r="A50" s="158" t="s">
        <v>67</v>
      </c>
      <c r="B50" s="158" t="e">
        <f>NA()</f>
        <v>#N/A</v>
      </c>
      <c r="C50" s="158">
        <f>IF(ISNUMBER('実質公債費比率（分子）の構造'!K$53),'実質公債費比率（分子）の構造'!K$53,NA())</f>
        <v>150</v>
      </c>
      <c r="D50" s="158" t="e">
        <f>NA()</f>
        <v>#N/A</v>
      </c>
      <c r="E50" s="158" t="e">
        <f>NA()</f>
        <v>#N/A</v>
      </c>
      <c r="F50" s="158">
        <f>IF(ISNUMBER('実質公債費比率（分子）の構造'!L$53),'実質公債費比率（分子）の構造'!L$53,NA())</f>
        <v>171</v>
      </c>
      <c r="G50" s="158" t="e">
        <f>NA()</f>
        <v>#N/A</v>
      </c>
      <c r="H50" s="158" t="e">
        <f>NA()</f>
        <v>#N/A</v>
      </c>
      <c r="I50" s="158">
        <f>IF(ISNUMBER('実質公債費比率（分子）の構造'!M$53),'実質公債費比率（分子）の構造'!M$53,NA())</f>
        <v>178</v>
      </c>
      <c r="J50" s="158" t="e">
        <f>NA()</f>
        <v>#N/A</v>
      </c>
      <c r="K50" s="158" t="e">
        <f>NA()</f>
        <v>#N/A</v>
      </c>
      <c r="L50" s="158">
        <f>IF(ISNUMBER('実質公債費比率（分子）の構造'!N$53),'実質公債費比率（分子）の構造'!N$53,NA())</f>
        <v>212</v>
      </c>
      <c r="M50" s="158" t="e">
        <f>NA()</f>
        <v>#N/A</v>
      </c>
      <c r="N50" s="158" t="e">
        <f>NA()</f>
        <v>#N/A</v>
      </c>
      <c r="O50" s="158">
        <f>IF(ISNUMBER('実質公債費比率（分子）の構造'!O$53),'実質公債費比率（分子）の構造'!O$53,NA())</f>
        <v>158</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2861</v>
      </c>
      <c r="E56" s="157"/>
      <c r="F56" s="157"/>
      <c r="G56" s="157">
        <f>'将来負担比率（分子）の構造'!J$52</f>
        <v>2749</v>
      </c>
      <c r="H56" s="157"/>
      <c r="I56" s="157"/>
      <c r="J56" s="157">
        <f>'将来負担比率（分子）の構造'!K$52</f>
        <v>2530</v>
      </c>
      <c r="K56" s="157"/>
      <c r="L56" s="157"/>
      <c r="M56" s="157">
        <f>'将来負担比率（分子）の構造'!L$52</f>
        <v>2428</v>
      </c>
      <c r="N56" s="157"/>
      <c r="O56" s="157"/>
      <c r="P56" s="157">
        <f>'将来負担比率（分子）の構造'!M$52</f>
        <v>2307</v>
      </c>
    </row>
    <row r="57" spans="1:16" x14ac:dyDescent="0.2">
      <c r="A57" s="157" t="s">
        <v>42</v>
      </c>
      <c r="B57" s="157"/>
      <c r="C57" s="157"/>
      <c r="D57" s="157" t="str">
        <f>'将来負担比率（分子）の構造'!I$51</f>
        <v>-</v>
      </c>
      <c r="E57" s="157"/>
      <c r="F57" s="157"/>
      <c r="G57" s="157" t="str">
        <f>'将来負担比率（分子）の構造'!J$51</f>
        <v>-</v>
      </c>
      <c r="H57" s="157"/>
      <c r="I57" s="157"/>
      <c r="J57" s="157" t="str">
        <f>'将来負担比率（分子）の構造'!K$51</f>
        <v>-</v>
      </c>
      <c r="K57" s="157"/>
      <c r="L57" s="157"/>
      <c r="M57" s="157" t="str">
        <f>'将来負担比率（分子）の構造'!L$51</f>
        <v>-</v>
      </c>
      <c r="N57" s="157"/>
      <c r="O57" s="157"/>
      <c r="P57" s="157" t="str">
        <f>'将来負担比率（分子）の構造'!M$51</f>
        <v>-</v>
      </c>
    </row>
    <row r="58" spans="1:16" x14ac:dyDescent="0.2">
      <c r="A58" s="157" t="s">
        <v>41</v>
      </c>
      <c r="B58" s="157"/>
      <c r="C58" s="157"/>
      <c r="D58" s="157">
        <f>'将来負担比率（分子）の構造'!I$50</f>
        <v>1652</v>
      </c>
      <c r="E58" s="157"/>
      <c r="F58" s="157"/>
      <c r="G58" s="157">
        <f>'将来負担比率（分子）の構造'!J$50</f>
        <v>1793</v>
      </c>
      <c r="H58" s="157"/>
      <c r="I58" s="157"/>
      <c r="J58" s="157">
        <f>'将来負担比率（分子）の構造'!K$50</f>
        <v>1840</v>
      </c>
      <c r="K58" s="157"/>
      <c r="L58" s="157"/>
      <c r="M58" s="157">
        <f>'将来負担比率（分子）の構造'!L$50</f>
        <v>1776</v>
      </c>
      <c r="N58" s="157"/>
      <c r="O58" s="157"/>
      <c r="P58" s="157">
        <f>'将来負担比率（分子）の構造'!M$50</f>
        <v>1630</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382</v>
      </c>
      <c r="C62" s="157"/>
      <c r="D62" s="157"/>
      <c r="E62" s="157">
        <f>'将来負担比率（分子）の構造'!J$45</f>
        <v>347</v>
      </c>
      <c r="F62" s="157"/>
      <c r="G62" s="157"/>
      <c r="H62" s="157">
        <f>'将来負担比率（分子）の構造'!K$45</f>
        <v>305</v>
      </c>
      <c r="I62" s="157"/>
      <c r="J62" s="157"/>
      <c r="K62" s="157">
        <f>'将来負担比率（分子）の構造'!L$45</f>
        <v>328</v>
      </c>
      <c r="L62" s="157"/>
      <c r="M62" s="157"/>
      <c r="N62" s="157">
        <f>'将来負担比率（分子）の構造'!M$45</f>
        <v>302</v>
      </c>
      <c r="O62" s="157"/>
      <c r="P62" s="157"/>
    </row>
    <row r="63" spans="1:16" x14ac:dyDescent="0.2">
      <c r="A63" s="157" t="s">
        <v>34</v>
      </c>
      <c r="B63" s="157">
        <f>'将来負担比率（分子）の構造'!I$44</f>
        <v>6</v>
      </c>
      <c r="C63" s="157"/>
      <c r="D63" s="157"/>
      <c r="E63" s="157">
        <f>'将来負担比率（分子）の構造'!J$44</f>
        <v>10</v>
      </c>
      <c r="F63" s="157"/>
      <c r="G63" s="157"/>
      <c r="H63" s="157">
        <f>'将来負担比率（分子）の構造'!K$44</f>
        <v>9</v>
      </c>
      <c r="I63" s="157"/>
      <c r="J63" s="157"/>
      <c r="K63" s="157">
        <f>'将来負担比率（分子）の構造'!L$44</f>
        <v>16</v>
      </c>
      <c r="L63" s="157"/>
      <c r="M63" s="157"/>
      <c r="N63" s="157">
        <f>'将来負担比率（分子）の構造'!M$44</f>
        <v>24</v>
      </c>
      <c r="O63" s="157"/>
      <c r="P63" s="157"/>
    </row>
    <row r="64" spans="1:16" x14ac:dyDescent="0.2">
      <c r="A64" s="157" t="s">
        <v>33</v>
      </c>
      <c r="B64" s="157">
        <f>'将来負担比率（分子）の構造'!I$43</f>
        <v>920</v>
      </c>
      <c r="C64" s="157"/>
      <c r="D64" s="157"/>
      <c r="E64" s="157">
        <f>'将来負担比率（分子）の構造'!J$43</f>
        <v>862</v>
      </c>
      <c r="F64" s="157"/>
      <c r="G64" s="157"/>
      <c r="H64" s="157">
        <f>'将来負担比率（分子）の構造'!K$43</f>
        <v>785</v>
      </c>
      <c r="I64" s="157"/>
      <c r="J64" s="157"/>
      <c r="K64" s="157">
        <f>'将来負担比率（分子）の構造'!L$43</f>
        <v>707</v>
      </c>
      <c r="L64" s="157"/>
      <c r="M64" s="157"/>
      <c r="N64" s="157">
        <f>'将来負担比率（分子）の構造'!M$43</f>
        <v>616</v>
      </c>
      <c r="O64" s="157"/>
      <c r="P64" s="157"/>
    </row>
    <row r="65" spans="1:16" x14ac:dyDescent="0.2">
      <c r="A65" s="157" t="s">
        <v>32</v>
      </c>
      <c r="B65" s="157" t="str">
        <f>'将来負担比率（分子）の構造'!I$42</f>
        <v>-</v>
      </c>
      <c r="C65" s="157"/>
      <c r="D65" s="157"/>
      <c r="E65" s="157" t="str">
        <f>'将来負担比率（分子）の構造'!J$42</f>
        <v>-</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x14ac:dyDescent="0.2">
      <c r="A66" s="157" t="s">
        <v>31</v>
      </c>
      <c r="B66" s="157">
        <f>'将来負担比率（分子）の構造'!I$41</f>
        <v>3181</v>
      </c>
      <c r="C66" s="157"/>
      <c r="D66" s="157"/>
      <c r="E66" s="157">
        <f>'将来負担比率（分子）の構造'!J$41</f>
        <v>3069</v>
      </c>
      <c r="F66" s="157"/>
      <c r="G66" s="157"/>
      <c r="H66" s="157">
        <f>'将来負担比率（分子）の構造'!K$41</f>
        <v>2794</v>
      </c>
      <c r="I66" s="157"/>
      <c r="J66" s="157"/>
      <c r="K66" s="157">
        <f>'将来負担比率（分子）の構造'!L$41</f>
        <v>2470</v>
      </c>
      <c r="L66" s="157"/>
      <c r="M66" s="157"/>
      <c r="N66" s="157">
        <f>'将来負担比率（分子）の構造'!M$41</f>
        <v>2223</v>
      </c>
      <c r="O66" s="157"/>
      <c r="P66" s="157"/>
    </row>
    <row r="67" spans="1:16" x14ac:dyDescent="0.2">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820</v>
      </c>
      <c r="C72" s="161">
        <f>基金残高に係る経年分析!G55</f>
        <v>741</v>
      </c>
      <c r="D72" s="161">
        <f>基金残高に係る経年分析!H55</f>
        <v>598</v>
      </c>
    </row>
    <row r="73" spans="1:16" x14ac:dyDescent="0.2">
      <c r="A73" s="160" t="s">
        <v>74</v>
      </c>
      <c r="B73" s="161">
        <f>基金残高に係る経年分析!F56</f>
        <v>40</v>
      </c>
      <c r="C73" s="161">
        <f>基金残高に係る経年分析!G56</f>
        <v>40</v>
      </c>
      <c r="D73" s="161">
        <f>基金残高に係る経年分析!H56</f>
        <v>48</v>
      </c>
    </row>
    <row r="74" spans="1:16" x14ac:dyDescent="0.2">
      <c r="A74" s="160" t="s">
        <v>75</v>
      </c>
      <c r="B74" s="161">
        <f>基金残高に係る経年分析!F57</f>
        <v>980</v>
      </c>
      <c r="C74" s="161">
        <f>基金残高に係る経年分析!G57</f>
        <v>995</v>
      </c>
      <c r="D74" s="161">
        <f>基金残高に係る経年分析!H57</f>
        <v>984</v>
      </c>
    </row>
  </sheetData>
  <sheetProtection algorithmName="SHA-512" hashValue="YGr7h8wqz7j+0Jzgr+LHXOUP0h0Fzaric+2EgG96aOVHH7ZKBLQUzWwc00kLUlrxEyQH9SUxsRvE6ArvvLpUPg==" saltValue="+nw7HZoozYiHJBNbSa0egw=="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田口 千尋</cp:lastModifiedBy>
  <cp:lastPrinted>2026-03-10T06:37:36Z</cp:lastPrinted>
  <dcterms:created xsi:type="dcterms:W3CDTF">2026-02-23T04:57:26Z</dcterms:created>
  <dcterms:modified xsi:type="dcterms:W3CDTF">2026-09-08T08:12:19Z</dcterms:modified>
  <cp:category/>
</cp:coreProperties>
</file>