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BDA72F88-291B-4C8F-97E3-82B3EAC9E499}" xr6:coauthVersionLast="47" xr6:coauthVersionMax="47" xr10:uidLastSave="{00000000-0000-0000-0000-000000000000}"/>
  <bookViews>
    <workbookView xWindow="28690" yWindow="-1070" windowWidth="29020" windowHeight="15700" tabRatio="60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AP88" i="12"/>
  <c r="AF88" i="12"/>
  <c r="AU63" i="12" l="1"/>
  <c r="AP63" i="12"/>
  <c r="AP23" i="12"/>
  <c r="AA23" i="12"/>
  <c r="V23" i="12"/>
  <c r="Q23" i="12"/>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35"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 r="BE35" i="10" s="1"/>
  <c r="BW34" i="10" l="1"/>
  <c r="BW35" i="10" l="1"/>
  <c r="BW36" i="10" s="1"/>
  <c r="BW37" i="10" s="1"/>
  <c r="BW38" i="10" s="1"/>
  <c r="BW39" i="10" s="1"/>
  <c r="BW40" i="10" s="1"/>
  <c r="BW41" i="10" s="1"/>
  <c r="BW42" i="10" s="1"/>
  <c r="CO34" i="10"/>
  <c r="CO35" i="10" s="1"/>
</calcChain>
</file>

<file path=xl/sharedStrings.xml><?xml version="1.0" encoding="utf-8"?>
<sst xmlns="http://schemas.openxmlformats.org/spreadsheetml/2006/main" count="1182" uniqueCount="578">
  <si>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</si>
  <si>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</si>
  <si>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</si>
  <si>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</si>
  <si>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</si>
  <si>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</si>
  <si>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</si>
  <si>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</si>
  <si>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</si>
  <si>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</si>
  <si>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</si>
  <si>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</si>
  <si>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</si>
  <si>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</si>
  <si>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</si>
  <si>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</si>
  <si>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</si>
  <si>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</si>
  <si>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</si>
  <si>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</si>
  <si>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</si>
  <si>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</si>
  <si>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</si>
  <si>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</si>
  <si>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</si>
  <si>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</si>
  <si>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</si>
  <si>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</si>
  <si>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</si>
  <si>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</si>
  <si>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</si>
  <si>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</si>
  <si>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</si>
  <si>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</si>
  <si>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</si>
  <si>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</si>
  <si>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</si>
  <si>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</si>
  <si>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</si>
  <si>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</si>
  <si>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</si>
  <si>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</si>
  <si>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</si>
  <si>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</si>
  <si>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</si>
  <si>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</si>
  <si>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</si>
  <si>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</si>
  <si>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</si>
  <si>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</si>
  <si>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</si>
  <si>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</si>
  <si>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</si>
  <si>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</si>
  <si>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</si>
  <si>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</si>
  <si>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</si>
  <si>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</si>
  <si>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</si>
  <si>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</si>
  <si>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</si>
  <si>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</si>
  <si>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</si>
  <si>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</si>
  <si>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</si>
  <si>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</si>
  <si>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</si>
  <si>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</si>
  <si>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</si>
  <si>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</si>
  <si>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</si>
  <si>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</si>
  <si>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</si>
  <si>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</si>
  <si>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</si>
  <si>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</si>
  <si>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</si>
  <si>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</si>
  <si>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</si>
  <si>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</si>
  <si>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</si>
  <si>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</si>
  <si>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</si>
  <si>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</si>
  <si>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</si>
  <si>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</si>
  <si>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</si>
  <si>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</si>
  <si>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</si>
  <si>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</si>
  <si>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</si>
  <si>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</si>
  <si>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</si>
  <si>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</si>
  <si>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柳津町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</si>
  <si>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</si>
  <si>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</si>
  <si>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</si>
  <si>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</si>
  <si>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</si>
  <si>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</si>
  <si>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</si>
  <si>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</si>
  <si>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</si>
  <si>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</si>
  <si>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</si>
  <si>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</si>
  <si>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</si>
  <si>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</si>
  <si>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</si>
  <si>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</si>
  <si>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</si>
  <si>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</si>
  <si>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</si>
  <si>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</si>
  <si>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</si>
  <si>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</si>
  <si>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</si>
  <si>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</si>
  <si>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</si>
  <si>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</si>
  <si>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</si>
  <si>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</si>
  <si>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</si>
  <si>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</si>
  <si>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</si>
  <si>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</si>
  <si>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</si>
  <si>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</si>
  <si>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</si>
  <si>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</si>
  <si>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</si>
  <si>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</si>
  <si>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</si>
  <si>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</si>
  <si>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</si>
  <si>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</si>
  <si>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</si>
  <si>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</si>
  <si>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</si>
  <si>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</si>
  <si>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</si>
  <si>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</si>
  <si>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</si>
  <si>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</si>
  <si>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</si>
  <si>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</si>
  <si>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</si>
  <si>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</si>
  <si>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</si>
  <si>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</si>
  <si>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</si>
  <si>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</si>
  <si>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</si>
  <si>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</si>
  <si>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</si>
  <si>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</si>
  <si>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</si>
  <si>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</si>
  <si>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</si>
  <si>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</si>
  <si>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</si>
  <si>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</si>
  <si>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</si>
  <si>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</si>
  <si>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</si>
  <si>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</si>
  <si>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</si>
  <si>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</si>
  <si>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</si>
  <si>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</si>
  <si>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</si>
  <si>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</si>
  <si>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</si>
  <si>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</si>
  <si>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</si>
  <si>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</si>
  <si>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</si>
  <si>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</si>
  <si>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</si>
  <si>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</si>
  <si>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</si>
  <si>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</si>
  <si>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</si>
  <si>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</si>
  <si>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</si>
  <si>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</si>
  <si>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</si>
  <si>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</si>
  <si>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</si>
  <si>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</si>
  <si>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</si>
  <si>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</si>
  <si>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</si>
  <si>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</si>
  <si>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</si>
  <si>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</si>
  <si>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</si>
  <si>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</si>
  <si>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</si>
  <si>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</si>
  <si>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</si>
  <si>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</si>
  <si>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福島県柳津町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</si>
  <si>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</si>
  <si>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</si>
  <si>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</si>
  <si>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</si>
  <si>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</si>
  <si>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</si>
  <si>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</si>
  <si>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</si>
  <si>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</si>
  <si>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</si>
  <si>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</si>
  <si>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</si>
  <si>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</si>
  <si>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</si>
  <si>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</si>
  <si>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</si>
  <si>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</si>
  <si>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</si>
  <si>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</si>
  <si>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</si>
  <si>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</si>
  <si>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</si>
  <si>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</si>
  <si>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</si>
  <si>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</si>
  <si>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</si>
  <si>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</si>
  <si>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</si>
  <si>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</si>
  <si>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</si>
  <si>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</si>
  <si>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</si>
  <si>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</si>
  <si>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</si>
  <si>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</si>
  <si>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</si>
  <si>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</si>
  <si>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</si>
  <si>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</si>
  <si>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</si>
  <si>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</si>
  <si>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</si>
  <si>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</si>
  <si>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</si>
  <si>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</si>
  <si>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</si>
  <si>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</si>
  <si>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</si>
  <si>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</si>
  <si>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</si>
  <si>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</si>
  <si>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</si>
  <si>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</si>
  <si>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</si>
  <si>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</si>
  <si>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</si>
  <si>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</si>
  <si>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</si>
  <si>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</si>
  <si>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</si>
  <si>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</si>
  <si>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</si>
  <si>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</si>
  <si>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</si>
  <si>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</si>
  <si>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</si>
  <si>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</si>
  <si>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</si>
  <si>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</si>
  <si>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</si>
  <si>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</si>
  <si>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</si>
  <si>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</si>
  <si>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</si>
  <si>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</si>
  <si>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</si>
  <si>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</si>
  <si>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</si>
  <si>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</si>
  <si>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</si>
  <si>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</si>
  <si>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</si>
  <si>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</si>
  <si>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</si>
  <si>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</si>
  <si>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</si>
  <si>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</si>
  <si>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</si>
  <si>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</si>
  <si>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</si>
  <si>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</si>
  <si>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</si>
  <si>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</si>
  <si>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</si>
  <si>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</si>
  <si>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</si>
  <si>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</si>
  <si>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</si>
  <si>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</si>
  <si>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</si>
  <si>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</si>
  <si>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</si>
  <si>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</si>
  <si>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</si>
  <si>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</si>
  <si>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</si>
  <si>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</si>
  <si>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</si>
  <si>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</si>
  <si>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</si>
  <si>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</si>
  <si>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</si>
  <si>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</si>
  <si>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</si>
  <si>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</si>
  <si>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</si>
  <si>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</si>
  <si>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</si>
  <si>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</si>
  <si>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</si>
  <si>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</si>
  <si>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</si>
  <si>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</si>
  <si>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</si>
  <si>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</si>
  <si>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</si>
  <si>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</si>
  <si>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</si>
  <si>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</si>
  <si>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</si>
  <si>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</si>
  <si>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</si>
  <si>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</si>
  <si>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</si>
  <si>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</si>
  <si>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</si>
  <si>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</si>
  <si>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</si>
  <si>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</si>
  <si>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</si>
  <si>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</si>
  <si>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</si>
  <si>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</si>
  <si>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</si>
  <si>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</si>
  <si>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</si>
  <si>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</si>
  <si>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</si>
  <si>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</si>
  <si>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</si>
  <si>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福島県柳津町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</si>
  <si>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</si>
  <si>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</si>
  <si>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</si>
  <si>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</si>
  <si>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</si>
  <si>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</si>
  <si>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</si>
  <si>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</si>
  <si>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</si>
  <si>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</si>
  <si>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</si>
  <si>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</si>
  <si>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</si>
  <si>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</si>
  <si>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</si>
  <si>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</si>
  <si>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</si>
  <si>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</si>
  <si>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</si>
  <si>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</si>
  <si>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</si>
  <si>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</si>
  <si>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</si>
  <si>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</si>
  <si>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</si>
  <si>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</si>
  <si>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</si>
  <si>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</si>
  <si>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</si>
  <si>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</si>
  <si>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</si>
  <si>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</si>
  <si>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</si>
  <si>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</si>
  <si>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国民健康保険特別会計（施設勘定）</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</si>
  <si>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</si>
  <si>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</si>
  <si>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</si>
  <si>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</si>
  <si>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</si>
  <si>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町営スキー場事業特別会計</t>
    <phoneticPr fontId="5"/>
  </si>
  <si>
    <t>法非適用企業</t>
    <phoneticPr fontId="5"/>
  </si>
  <si>
    <t>土地取得事業特別会計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</si>
  <si>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</si>
  <si>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</si>
  <si>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</si>
  <si>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</si>
  <si>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</si>
  <si>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</si>
  <si>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</si>
  <si>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</si>
  <si>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</si>
  <si>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</si>
  <si>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</si>
  <si>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</si>
  <si>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</si>
  <si>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</si>
  <si>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</si>
  <si>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</si>
  <si>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</si>
  <si>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</si>
  <si>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</si>
  <si>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</si>
  <si>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</si>
  <si>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</si>
  <si>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</si>
  <si>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</si>
  <si>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</si>
  <si>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</si>
  <si>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</si>
  <si>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</si>
  <si>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</si>
  <si>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</si>
  <si>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</si>
  <si>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</si>
  <si>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</si>
  <si>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</si>
  <si>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</si>
  <si>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</si>
  <si>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</si>
  <si>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</si>
  <si>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</si>
  <si>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</si>
  <si>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</si>
  <si>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</si>
  <si>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</si>
  <si>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</si>
  <si>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</si>
  <si>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</si>
  <si>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</si>
  <si>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</si>
  <si>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</si>
  <si>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</si>
  <si>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</si>
  <si>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</si>
  <si>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</si>
  <si>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</si>
  <si>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</si>
  <si>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</si>
  <si>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</si>
  <si>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</si>
  <si>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</si>
  <si>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</si>
  <si>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</si>
  <si>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</si>
  <si>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</si>
  <si>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</si>
  <si>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</si>
  <si>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</si>
  <si>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</si>
  <si>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</si>
  <si>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</si>
  <si>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</si>
  <si>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</si>
  <si>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</si>
  <si>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</si>
  <si>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</si>
  <si>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</si>
  <si>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</si>
  <si>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</si>
  <si>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</si>
  <si>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</si>
  <si>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</si>
  <si>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</si>
  <si>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</si>
  <si>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</si>
  <si>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</si>
  <si>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</si>
  <si>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</si>
  <si>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</si>
  <si>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</si>
  <si>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</si>
  <si>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</si>
  <si>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</si>
  <si>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</si>
  <si>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</si>
  <si>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</si>
  <si>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</si>
  <si>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</si>
  <si>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</si>
  <si>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</si>
  <si>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</si>
  <si>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</si>
  <si>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</si>
  <si>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</si>
  <si>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</si>
  <si>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</si>
  <si>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</si>
  <si>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</si>
  <si>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</si>
  <si>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</si>
  <si>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</si>
  <si>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</si>
  <si>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</si>
  <si>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</si>
  <si>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</si>
  <si>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</si>
  <si>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</si>
  <si>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</si>
  <si>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</si>
  <si>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</si>
  <si>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</si>
  <si>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</si>
  <si>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</si>
  <si>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</si>
  <si>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</si>
  <si>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</si>
  <si>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</si>
  <si>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</si>
  <si>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</si>
  <si>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</si>
  <si>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</si>
  <si>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</si>
  <si>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</si>
  <si>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</si>
  <si>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</si>
  <si>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</si>
  <si>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</si>
  <si>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2.79</t>
  </si>
  <si>
    <t>一般会計</t>
  </si>
  <si>
    <t>簡易水道事業会計</t>
  </si>
  <si>
    <t>介護保険特別会計</t>
  </si>
  <si>
    <t>国民健康保険特別会計（事業勘定）</t>
  </si>
  <si>
    <t>下水道事業会計</t>
  </si>
  <si>
    <t>国民健康保険特別会計（施設勘定）</t>
  </si>
  <si>
    <t>後期高齢者医療特別会計</t>
  </si>
  <si>
    <t>町営スキー場事業特別会計</t>
  </si>
  <si>
    <t>その他会計（赤字）</t>
  </si>
  <si>
    <t>その他会計（黒字）</t>
  </si>
  <si>
    <t>R02</t>
    <phoneticPr fontId="5"/>
  </si>
  <si>
    <t>R03</t>
    <phoneticPr fontId="5"/>
  </si>
  <si>
    <t>R04</t>
    <phoneticPr fontId="5"/>
  </si>
  <si>
    <t>R05</t>
    <phoneticPr fontId="5"/>
  </si>
  <si>
    <t>R06</t>
    <phoneticPr fontId="5"/>
  </si>
  <si>
    <t>-</t>
    <phoneticPr fontId="2"/>
  </si>
  <si>
    <t>一般社団法人やないづ振興公社</t>
    <phoneticPr fontId="2"/>
  </si>
  <si>
    <t>会津やないづ温泉開発株式会社</t>
    <phoneticPr fontId="2"/>
  </si>
  <si>
    <t>公共施設整備基金</t>
    <phoneticPr fontId="5"/>
  </si>
  <si>
    <t>ふれあい福祉基金</t>
    <phoneticPr fontId="38"/>
  </si>
  <si>
    <t>雇用対策基金</t>
    <phoneticPr fontId="38"/>
  </si>
  <si>
    <t>子ども子育て基金</t>
    <phoneticPr fontId="38"/>
  </si>
  <si>
    <t>温泉開発基金</t>
    <phoneticPr fontId="38"/>
  </si>
  <si>
    <t>会津若松地方広域市町村圏整備組合一般会計</t>
  </si>
  <si>
    <t>会津若松地方広域市町村圏整備組合水道用水供給事業会計</t>
    <rPh sb="16" eb="18">
      <t>スイドウ</t>
    </rPh>
    <rPh sb="18" eb="20">
      <t>ヨウスイ</t>
    </rPh>
    <rPh sb="20" eb="22">
      <t>キョウキュウ</t>
    </rPh>
    <rPh sb="22" eb="24">
      <t>ジギョウ</t>
    </rPh>
    <rPh sb="24" eb="26">
      <t>カイケイ</t>
    </rPh>
    <phoneticPr fontId="5"/>
  </si>
  <si>
    <t>福島県後期高齢者医療広域連合一般会計</t>
  </si>
  <si>
    <t>福島県後期高齢者医療広域連合後期高齢者医療特別会計</t>
  </si>
  <si>
    <t>福島県市町村総合事務組合一般会計</t>
  </si>
  <si>
    <t>福島県市町村総合事務組合消防補償等特別会計</t>
  </si>
  <si>
    <t>福島県市町村総合事務組合消防賞じゅつ金特別会計</t>
  </si>
  <si>
    <t>福島県市町村総合事務組合非常勤職員公務災害補償特別会計</t>
  </si>
  <si>
    <t>福島県市町村総合事務組合自治会館管理特別会計</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</si>
  <si>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</si>
  <si>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</si>
  <si>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</si>
  <si>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将来負担比率は、策定なしのため、今後も継続して財政の健全化に努めてく。
　また、有形固定資産減価償却率については、今後も数値の上昇が見込まれるため、公共施設総合管理計画に基づき、計画的に施設等の長寿命化等を図る必要がある。</t>
    <rPh sb="1" eb="7">
      <t>ショウライフタンヒリツ</t>
    </rPh>
    <rPh sb="9" eb="11">
      <t>サクテイ</t>
    </rPh>
    <rPh sb="17" eb="19">
      <t>コンゴ</t>
    </rPh>
    <rPh sb="20" eb="22">
      <t>ケイゾク</t>
    </rPh>
    <rPh sb="24" eb="26">
      <t>ザイセイ</t>
    </rPh>
    <rPh sb="27" eb="30">
      <t>ケンゼンカ</t>
    </rPh>
    <rPh sb="31" eb="32">
      <t>ツト</t>
    </rPh>
    <rPh sb="41" eb="52">
      <t>ユウケイコテイシサンゲンカショウキャクリツ</t>
    </rPh>
    <rPh sb="58" eb="60">
      <t>コンゴ</t>
    </rPh>
    <rPh sb="61" eb="63">
      <t>スウチ</t>
    </rPh>
    <rPh sb="64" eb="66">
      <t>ジョウショウ</t>
    </rPh>
    <rPh sb="67" eb="69">
      <t>ミコ</t>
    </rPh>
    <rPh sb="75" eb="85">
      <t>コウキョウシセツソウゴウカンリケイカク</t>
    </rPh>
    <rPh sb="86" eb="87">
      <t>モト</t>
    </rPh>
    <rPh sb="90" eb="93">
      <t>ケイカクテキ</t>
    </rPh>
    <rPh sb="94" eb="97">
      <t>シセツトウ</t>
    </rPh>
    <rPh sb="104" eb="105">
      <t>ハカ</t>
    </rPh>
    <rPh sb="106" eb="108">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</si>
  <si>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</si>
  <si>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</si>
  <si>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</si>
  <si>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</si>
  <si>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</si>
  <si>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</si>
  <si>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将来負担比率は、策定なしのため、今後も継続して財政の健全化に努めてく。
　また、実質公債比率については、新規に発行する地方債の抑制や繰上償還を行い地方債残高の圧縮に努めていく。</t>
    <rPh sb="1" eb="7">
      <t>ショウライフタンヒリツ</t>
    </rPh>
    <rPh sb="9" eb="11">
      <t>サクテイ</t>
    </rPh>
    <rPh sb="17" eb="19">
      <t>コンゴ</t>
    </rPh>
    <rPh sb="20" eb="22">
      <t>ケイゾク</t>
    </rPh>
    <rPh sb="24" eb="26">
      <t>ザイセイ</t>
    </rPh>
    <rPh sb="27" eb="30">
      <t>ケンゼンカ</t>
    </rPh>
    <rPh sb="31" eb="32">
      <t>ツト</t>
    </rPh>
    <rPh sb="41" eb="47">
      <t>ジッシツコウサイヒリツ</t>
    </rPh>
    <rPh sb="53" eb="55">
      <t>シンキ</t>
    </rPh>
    <rPh sb="56" eb="58">
      <t>ハッコウ</t>
    </rPh>
    <rPh sb="60" eb="63">
      <t>チホウサイ</t>
    </rPh>
    <rPh sb="64" eb="66">
      <t>ヨクセイ</t>
    </rPh>
    <rPh sb="67" eb="69">
      <t>クリアゲ</t>
    </rPh>
    <rPh sb="69" eb="71">
      <t>ショウカン</t>
    </rPh>
    <rPh sb="72" eb="73">
      <t>オコナ</t>
    </rPh>
    <rPh sb="74" eb="77">
      <t>チホウサイ</t>
    </rPh>
    <rPh sb="77" eb="79">
      <t>ザンダカ</t>
    </rPh>
    <rPh sb="80" eb="82">
      <t>アッシュク</t>
    </rPh>
    <rPh sb="83" eb="84">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</si>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</sst>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0D51879-1B4E-4FFB-8FA3-353F6695B9F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8DEF-4805-A38F-A74C83E9570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426673</c:v>
                </c:pt>
                <c:pt idx="1">
                  <c:v>294351</c:v>
                </c:pt>
                <c:pt idx="2">
                  <c:v>239968</c:v>
                </c:pt>
                <c:pt idx="3">
                  <c:v>224366</c:v>
                </c:pt>
                <c:pt idx="4">
                  <c:v>223258</c:v>
                </c:pt>
              </c:numCache>
            </c:numRef>
          </c:val>
          <c:smooth val="0"/>
          <c:extLst>
            <c:ext xmlns:c16="http://schemas.microsoft.com/office/drawing/2014/chart" uri="{C3380CC4-5D6E-409C-BE32-E72D297353CC}">
              <c16:uniqueId val="{00000001-8DEF-4805-A38F-A74C83E9570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5.38</c:v>
                </c:pt>
                <c:pt idx="1">
                  <c:v>7.16</c:v>
                </c:pt>
                <c:pt idx="2">
                  <c:v>4.54</c:v>
                </c:pt>
                <c:pt idx="3">
                  <c:v>5.19</c:v>
                </c:pt>
                <c:pt idx="4">
                  <c:v>7.23</c:v>
                </c:pt>
              </c:numCache>
            </c:numRef>
          </c:val>
          <c:extLst>
            <c:ext xmlns:c16="http://schemas.microsoft.com/office/drawing/2014/chart" uri="{C3380CC4-5D6E-409C-BE32-E72D297353CC}">
              <c16:uniqueId val="{00000000-D9B7-4FF5-BCCA-96A5F765C2E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33.299999999999997</c:v>
                </c:pt>
                <c:pt idx="1">
                  <c:v>30.69</c:v>
                </c:pt>
                <c:pt idx="2">
                  <c:v>31.45</c:v>
                </c:pt>
                <c:pt idx="3">
                  <c:v>31</c:v>
                </c:pt>
                <c:pt idx="4">
                  <c:v>29.92</c:v>
                </c:pt>
              </c:numCache>
            </c:numRef>
          </c:val>
          <c:extLst>
            <c:ext xmlns:c16="http://schemas.microsoft.com/office/drawing/2014/chart" uri="{C3380CC4-5D6E-409C-BE32-E72D297353CC}">
              <c16:uniqueId val="{00000001-D9B7-4FF5-BCCA-96A5F765C2E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3.31</c:v>
                </c:pt>
                <c:pt idx="1">
                  <c:v>7.91</c:v>
                </c:pt>
                <c:pt idx="2">
                  <c:v>-2.79</c:v>
                </c:pt>
                <c:pt idx="3">
                  <c:v>3.91</c:v>
                </c:pt>
                <c:pt idx="4">
                  <c:v>5</c:v>
                </c:pt>
              </c:numCache>
            </c:numRef>
          </c:val>
          <c:smooth val="0"/>
          <c:extLst>
            <c:ext xmlns:c16="http://schemas.microsoft.com/office/drawing/2014/chart" uri="{C3380CC4-5D6E-409C-BE32-E72D297353CC}">
              <c16:uniqueId val="{00000002-D9B7-4FF5-BCCA-96A5F765C2E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0.38</c:v>
                </c:pt>
                <c:pt idx="2">
                  <c:v>#N/A</c:v>
                </c:pt>
                <c:pt idx="3">
                  <c:v>0.27</c:v>
                </c:pt>
                <c:pt idx="4">
                  <c:v>#N/A</c:v>
                </c:pt>
                <c:pt idx="5">
                  <c:v>0.33</c:v>
                </c:pt>
                <c:pt idx="6">
                  <c:v>#N/A</c:v>
                </c:pt>
                <c:pt idx="7">
                  <c:v>0.9</c:v>
                </c:pt>
                <c:pt idx="8">
                  <c:v>#N/A</c:v>
                </c:pt>
                <c:pt idx="9">
                  <c:v>0</c:v>
                </c:pt>
              </c:numCache>
            </c:numRef>
          </c:val>
          <c:extLst>
            <c:ext xmlns:c16="http://schemas.microsoft.com/office/drawing/2014/chart" uri="{C3380CC4-5D6E-409C-BE32-E72D297353CC}">
              <c16:uniqueId val="{00000000-7E4D-43A8-BF49-04E43FAEEA4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E4D-43A8-BF49-04E43FAEEA46}"/>
            </c:ext>
          </c:extLst>
        </c:ser>
        <c:ser>
          <c:idx val="2"/>
          <c:order val="2"/>
          <c:tx>
            <c:strRef>
              <c:f>データシート!$A$29</c:f>
              <c:strCache>
                <c:ptCount val="1"/>
                <c:pt idx="0">
                  <c:v>町営スキー場事業特別会計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E4D-43A8-BF49-04E43FAEEA4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0.02</c:v>
                </c:pt>
                <c:pt idx="6">
                  <c:v>#N/A</c:v>
                </c:pt>
                <c:pt idx="7">
                  <c:v>0.04</c:v>
                </c:pt>
                <c:pt idx="8">
                  <c:v>#N/A</c:v>
                </c:pt>
                <c:pt idx="9">
                  <c:v>0</c:v>
                </c:pt>
              </c:numCache>
            </c:numRef>
          </c:val>
          <c:extLst>
            <c:ext xmlns:c16="http://schemas.microsoft.com/office/drawing/2014/chart" uri="{C3380CC4-5D6E-409C-BE32-E72D297353CC}">
              <c16:uniqueId val="{00000003-7E4D-43A8-BF49-04E43FAEEA46}"/>
            </c:ext>
          </c:extLst>
        </c:ser>
        <c:ser>
          <c:idx val="4"/>
          <c:order val="4"/>
          <c:tx>
            <c:strRef>
              <c:f>データシート!$A$31</c:f>
              <c:strCache>
                <c:ptCount val="1"/>
                <c:pt idx="0">
                  <c:v>国民健康保険特別会計（施設勘定）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0.09</c:v>
                </c:pt>
                <c:pt idx="4">
                  <c:v>#N/A</c:v>
                </c:pt>
                <c:pt idx="5">
                  <c:v>0.09</c:v>
                </c:pt>
                <c:pt idx="6">
                  <c:v>#N/A</c:v>
                </c:pt>
                <c:pt idx="7">
                  <c:v>0.08</c:v>
                </c:pt>
                <c:pt idx="8">
                  <c:v>#N/A</c:v>
                </c:pt>
                <c:pt idx="9">
                  <c:v>7.0000000000000007E-2</c:v>
                </c:pt>
              </c:numCache>
            </c:numRef>
          </c:val>
          <c:extLst>
            <c:ext xmlns:c16="http://schemas.microsoft.com/office/drawing/2014/chart" uri="{C3380CC4-5D6E-409C-BE32-E72D297353CC}">
              <c16:uniqueId val="{00000004-7E4D-43A8-BF49-04E43FAEEA46}"/>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0.22</c:v>
                </c:pt>
              </c:numCache>
            </c:numRef>
          </c:val>
          <c:extLst>
            <c:ext xmlns:c16="http://schemas.microsoft.com/office/drawing/2014/chart" uri="{C3380CC4-5D6E-409C-BE32-E72D297353CC}">
              <c16:uniqueId val="{00000005-7E4D-43A8-BF49-04E43FAEEA46}"/>
            </c:ext>
          </c:extLst>
        </c:ser>
        <c:ser>
          <c:idx val="6"/>
          <c:order val="6"/>
          <c:tx>
            <c:strRef>
              <c:f>データシート!$A$33</c:f>
              <c:strCache>
                <c:ptCount val="1"/>
                <c:pt idx="0">
                  <c:v>国民健康保険特別会計（事業勘定）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0.54</c:v>
                </c:pt>
                <c:pt idx="2">
                  <c:v>#N/A</c:v>
                </c:pt>
                <c:pt idx="3">
                  <c:v>0.52</c:v>
                </c:pt>
                <c:pt idx="4">
                  <c:v>#N/A</c:v>
                </c:pt>
                <c:pt idx="5">
                  <c:v>0.5</c:v>
                </c:pt>
                <c:pt idx="6">
                  <c:v>#N/A</c:v>
                </c:pt>
                <c:pt idx="7">
                  <c:v>0.53</c:v>
                </c:pt>
                <c:pt idx="8">
                  <c:v>#N/A</c:v>
                </c:pt>
                <c:pt idx="9">
                  <c:v>0.37</c:v>
                </c:pt>
              </c:numCache>
            </c:numRef>
          </c:val>
          <c:extLst>
            <c:ext xmlns:c16="http://schemas.microsoft.com/office/drawing/2014/chart" uri="{C3380CC4-5D6E-409C-BE32-E72D297353CC}">
              <c16:uniqueId val="{00000006-7E4D-43A8-BF49-04E43FAEEA4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0.22</c:v>
                </c:pt>
                <c:pt idx="2">
                  <c:v>#N/A</c:v>
                </c:pt>
                <c:pt idx="3">
                  <c:v>0.28000000000000003</c:v>
                </c:pt>
                <c:pt idx="4">
                  <c:v>#N/A</c:v>
                </c:pt>
                <c:pt idx="5">
                  <c:v>0.37</c:v>
                </c:pt>
                <c:pt idx="6">
                  <c:v>#N/A</c:v>
                </c:pt>
                <c:pt idx="7">
                  <c:v>0.99</c:v>
                </c:pt>
                <c:pt idx="8">
                  <c:v>#N/A</c:v>
                </c:pt>
                <c:pt idx="9">
                  <c:v>0.51</c:v>
                </c:pt>
              </c:numCache>
            </c:numRef>
          </c:val>
          <c:extLst>
            <c:ext xmlns:c16="http://schemas.microsoft.com/office/drawing/2014/chart" uri="{C3380CC4-5D6E-409C-BE32-E72D297353CC}">
              <c16:uniqueId val="{00000007-7E4D-43A8-BF49-04E43FAEEA46}"/>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0.96</c:v>
                </c:pt>
              </c:numCache>
            </c:numRef>
          </c:val>
          <c:extLst>
            <c:ext xmlns:c16="http://schemas.microsoft.com/office/drawing/2014/chart" uri="{C3380CC4-5D6E-409C-BE32-E72D297353CC}">
              <c16:uniqueId val="{00000008-7E4D-43A8-BF49-04E43FAEEA4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5.37</c:v>
                </c:pt>
                <c:pt idx="2">
                  <c:v>#N/A</c:v>
                </c:pt>
                <c:pt idx="3">
                  <c:v>7.16</c:v>
                </c:pt>
                <c:pt idx="4">
                  <c:v>#N/A</c:v>
                </c:pt>
                <c:pt idx="5">
                  <c:v>4.54</c:v>
                </c:pt>
                <c:pt idx="6">
                  <c:v>#N/A</c:v>
                </c:pt>
                <c:pt idx="7">
                  <c:v>5.18</c:v>
                </c:pt>
                <c:pt idx="8">
                  <c:v>#N/A</c:v>
                </c:pt>
                <c:pt idx="9">
                  <c:v>7.22</c:v>
                </c:pt>
              </c:numCache>
            </c:numRef>
          </c:val>
          <c:extLst>
            <c:ext xmlns:c16="http://schemas.microsoft.com/office/drawing/2014/chart" uri="{C3380CC4-5D6E-409C-BE32-E72D297353CC}">
              <c16:uniqueId val="{00000009-7E4D-43A8-BF49-04E43FAEEA4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448</c:v>
                </c:pt>
                <c:pt idx="5">
                  <c:v>467</c:v>
                </c:pt>
                <c:pt idx="8">
                  <c:v>470</c:v>
                </c:pt>
                <c:pt idx="11">
                  <c:v>517</c:v>
                </c:pt>
                <c:pt idx="14">
                  <c:v>552</c:v>
                </c:pt>
              </c:numCache>
            </c:numRef>
          </c:val>
          <c:extLst>
            <c:ext xmlns:c16="http://schemas.microsoft.com/office/drawing/2014/chart" uri="{C3380CC4-5D6E-409C-BE32-E72D297353CC}">
              <c16:uniqueId val="{00000000-549E-4D22-AE08-A68B1672159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49E-4D22-AE08-A68B1672159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49E-4D22-AE08-A68B1672159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2</c:v>
                </c:pt>
                <c:pt idx="9">
                  <c:v>3</c:v>
                </c:pt>
                <c:pt idx="12">
                  <c:v>6</c:v>
                </c:pt>
              </c:numCache>
            </c:numRef>
          </c:val>
          <c:extLst>
            <c:ext xmlns:c16="http://schemas.microsoft.com/office/drawing/2014/chart" uri="{C3380CC4-5D6E-409C-BE32-E72D297353CC}">
              <c16:uniqueId val="{00000003-549E-4D22-AE08-A68B1672159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146</c:v>
                </c:pt>
                <c:pt idx="3">
                  <c:v>147</c:v>
                </c:pt>
                <c:pt idx="6">
                  <c:v>147</c:v>
                </c:pt>
                <c:pt idx="9">
                  <c:v>152</c:v>
                </c:pt>
                <c:pt idx="12">
                  <c:v>146</c:v>
                </c:pt>
              </c:numCache>
            </c:numRef>
          </c:val>
          <c:extLst>
            <c:ext xmlns:c16="http://schemas.microsoft.com/office/drawing/2014/chart" uri="{C3380CC4-5D6E-409C-BE32-E72D297353CC}">
              <c16:uniqueId val="{00000004-549E-4D22-AE08-A68B1672159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9E-4D22-AE08-A68B1672159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49E-4D22-AE08-A68B1672159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409</c:v>
                </c:pt>
                <c:pt idx="3">
                  <c:v>425</c:v>
                </c:pt>
                <c:pt idx="6">
                  <c:v>455</c:v>
                </c:pt>
                <c:pt idx="9">
                  <c:v>526</c:v>
                </c:pt>
                <c:pt idx="12">
                  <c:v>561</c:v>
                </c:pt>
              </c:numCache>
            </c:numRef>
          </c:val>
          <c:extLst>
            <c:ext xmlns:c16="http://schemas.microsoft.com/office/drawing/2014/chart" uri="{C3380CC4-5D6E-409C-BE32-E72D297353CC}">
              <c16:uniqueId val="{00000007-549E-4D22-AE08-A68B1672159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109</c:v>
                </c:pt>
                <c:pt idx="2">
                  <c:v>#N/A</c:v>
                </c:pt>
                <c:pt idx="3">
                  <c:v>#N/A</c:v>
                </c:pt>
                <c:pt idx="4">
                  <c:v>107</c:v>
                </c:pt>
                <c:pt idx="5">
                  <c:v>#N/A</c:v>
                </c:pt>
                <c:pt idx="6">
                  <c:v>#N/A</c:v>
                </c:pt>
                <c:pt idx="7">
                  <c:v>134</c:v>
                </c:pt>
                <c:pt idx="8">
                  <c:v>#N/A</c:v>
                </c:pt>
                <c:pt idx="9">
                  <c:v>#N/A</c:v>
                </c:pt>
                <c:pt idx="10">
                  <c:v>164</c:v>
                </c:pt>
                <c:pt idx="11">
                  <c:v>#N/A</c:v>
                </c:pt>
                <c:pt idx="12">
                  <c:v>#N/A</c:v>
                </c:pt>
                <c:pt idx="13">
                  <c:v>161</c:v>
                </c:pt>
                <c:pt idx="14">
                  <c:v>#N/A</c:v>
                </c:pt>
              </c:numCache>
            </c:numRef>
          </c:val>
          <c:smooth val="0"/>
          <c:extLst>
            <c:ext xmlns:c16="http://schemas.microsoft.com/office/drawing/2014/chart" uri="{C3380CC4-5D6E-409C-BE32-E72D297353CC}">
              <c16:uniqueId val="{00000008-549E-4D22-AE08-A68B1672159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4169</c:v>
                </c:pt>
                <c:pt idx="5">
                  <c:v>4023</c:v>
                </c:pt>
                <c:pt idx="8">
                  <c:v>4238</c:v>
                </c:pt>
                <c:pt idx="11">
                  <c:v>4105</c:v>
                </c:pt>
                <c:pt idx="14">
                  <c:v>3845</c:v>
                </c:pt>
              </c:numCache>
            </c:numRef>
          </c:val>
          <c:extLst>
            <c:ext xmlns:c16="http://schemas.microsoft.com/office/drawing/2014/chart" uri="{C3380CC4-5D6E-409C-BE32-E72D297353CC}">
              <c16:uniqueId val="{00000000-134A-4D6F-BEFB-5FFEF1557D2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112</c:v>
                </c:pt>
                <c:pt idx="5">
                  <c:v>79</c:v>
                </c:pt>
                <c:pt idx="8">
                  <c:v>57</c:v>
                </c:pt>
                <c:pt idx="11">
                  <c:v>35</c:v>
                </c:pt>
                <c:pt idx="14">
                  <c:v>26</c:v>
                </c:pt>
              </c:numCache>
            </c:numRef>
          </c:val>
          <c:extLst>
            <c:ext xmlns:c16="http://schemas.microsoft.com/office/drawing/2014/chart" uri="{C3380CC4-5D6E-409C-BE32-E72D297353CC}">
              <c16:uniqueId val="{00000001-134A-4D6F-BEFB-5FFEF1557D2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2811</c:v>
                </c:pt>
                <c:pt idx="5">
                  <c:v>2851</c:v>
                </c:pt>
                <c:pt idx="8">
                  <c:v>3078</c:v>
                </c:pt>
                <c:pt idx="11">
                  <c:v>3011</c:v>
                </c:pt>
                <c:pt idx="14">
                  <c:v>2941</c:v>
                </c:pt>
              </c:numCache>
            </c:numRef>
          </c:val>
          <c:extLst>
            <c:ext xmlns:c16="http://schemas.microsoft.com/office/drawing/2014/chart" uri="{C3380CC4-5D6E-409C-BE32-E72D297353CC}">
              <c16:uniqueId val="{00000002-134A-4D6F-BEFB-5FFEF1557D2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34A-4D6F-BEFB-5FFEF1557D2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34A-4D6F-BEFB-5FFEF1557D2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4A-4D6F-BEFB-5FFEF1557D2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484</c:v>
                </c:pt>
                <c:pt idx="3">
                  <c:v>444</c:v>
                </c:pt>
                <c:pt idx="6">
                  <c:v>431</c:v>
                </c:pt>
                <c:pt idx="9">
                  <c:v>444</c:v>
                </c:pt>
                <c:pt idx="12">
                  <c:v>459</c:v>
                </c:pt>
              </c:numCache>
            </c:numRef>
          </c:val>
          <c:extLst>
            <c:ext xmlns:c16="http://schemas.microsoft.com/office/drawing/2014/chart" uri="{C3380CC4-5D6E-409C-BE32-E72D297353CC}">
              <c16:uniqueId val="{00000006-134A-4D6F-BEFB-5FFEF1557D2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c:v>
                </c:pt>
                <c:pt idx="3">
                  <c:v>11</c:v>
                </c:pt>
                <c:pt idx="6">
                  <c:v>10</c:v>
                </c:pt>
                <c:pt idx="9">
                  <c:v>19</c:v>
                </c:pt>
                <c:pt idx="12">
                  <c:v>29</c:v>
                </c:pt>
              </c:numCache>
            </c:numRef>
          </c:val>
          <c:extLst>
            <c:ext xmlns:c16="http://schemas.microsoft.com/office/drawing/2014/chart" uri="{C3380CC4-5D6E-409C-BE32-E72D297353CC}">
              <c16:uniqueId val="{00000007-134A-4D6F-BEFB-5FFEF1557D2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1219</c:v>
                </c:pt>
                <c:pt idx="3">
                  <c:v>1107</c:v>
                </c:pt>
                <c:pt idx="6">
                  <c:v>1019</c:v>
                </c:pt>
                <c:pt idx="9">
                  <c:v>953</c:v>
                </c:pt>
                <c:pt idx="12">
                  <c:v>933</c:v>
                </c:pt>
              </c:numCache>
            </c:numRef>
          </c:val>
          <c:extLst>
            <c:ext xmlns:c16="http://schemas.microsoft.com/office/drawing/2014/chart" uri="{C3380CC4-5D6E-409C-BE32-E72D297353CC}">
              <c16:uniqueId val="{00000008-134A-4D6F-BEFB-5FFEF1557D2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34A-4D6F-BEFB-5FFEF1557D2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4138</c:v>
                </c:pt>
                <c:pt idx="3">
                  <c:v>4136</c:v>
                </c:pt>
                <c:pt idx="6">
                  <c:v>4085</c:v>
                </c:pt>
                <c:pt idx="9">
                  <c:v>3818</c:v>
                </c:pt>
                <c:pt idx="12">
                  <c:v>3592</c:v>
                </c:pt>
              </c:numCache>
            </c:numRef>
          </c:val>
          <c:extLst>
            <c:ext xmlns:c16="http://schemas.microsoft.com/office/drawing/2014/chart" uri="{C3380CC4-5D6E-409C-BE32-E72D297353CC}">
              <c16:uniqueId val="{0000000A-134A-4D6F-BEFB-5FFEF1557D2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34A-4D6F-BEFB-5FFEF1557D2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828</c:v>
                </c:pt>
                <c:pt idx="1">
                  <c:v>828</c:v>
                </c:pt>
                <c:pt idx="2">
                  <c:v>828</c:v>
                </c:pt>
              </c:numCache>
            </c:numRef>
          </c:val>
          <c:extLst>
            <c:ext xmlns:c16="http://schemas.microsoft.com/office/drawing/2014/chart" uri="{C3380CC4-5D6E-409C-BE32-E72D297353CC}">
              <c16:uniqueId val="{00000000-A573-42B8-ADBB-444FA7BE5AB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619</c:v>
                </c:pt>
                <c:pt idx="1">
                  <c:v>550</c:v>
                </c:pt>
                <c:pt idx="2">
                  <c:v>550</c:v>
                </c:pt>
              </c:numCache>
            </c:numRef>
          </c:val>
          <c:extLst>
            <c:ext xmlns:c16="http://schemas.microsoft.com/office/drawing/2014/chart" uri="{C3380CC4-5D6E-409C-BE32-E72D297353CC}">
              <c16:uniqueId val="{00000001-A573-42B8-ADBB-444FA7BE5AB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1350</c:v>
                </c:pt>
                <c:pt idx="1">
                  <c:v>1353</c:v>
                </c:pt>
                <c:pt idx="2">
                  <c:v>1283</c:v>
                </c:pt>
              </c:numCache>
            </c:numRef>
          </c:val>
          <c:extLst>
            <c:ext xmlns:c16="http://schemas.microsoft.com/office/drawing/2014/chart" uri="{C3380CC4-5D6E-409C-BE32-E72D297353CC}">
              <c16:uniqueId val="{00000002-A573-42B8-ADBB-444FA7BE5AB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{3757F457-F362-4934-A374-E8EDC81E4F6F}</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BF6-4863-B46D-101041EB077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{6B795543-21D3-46B0-8AD1-40F460B37EAF}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F6-4863-B46D-101041EB077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{AC6BD18B-8C03-4E16-999B-631B596D0267}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F6-4863-B46D-101041EB077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{B55B23C1-8D41-48B9-82C1-7E02F4BCF47D}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F6-4863-B46D-101041EB077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{A6637806-FF97-40EA-BE4B-92914016992A}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F6-4863-B46D-101041EB0779}"/>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{CC442526-17DA-4CBE-BA7B-A41FE0741705}</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BF6-4863-B46D-101041EB0779}"/>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{8897A953-18FA-4112-85F4-EC5CCC2AD258}</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BF6-4863-B46D-101041EB0779}"/>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{85D2C250-E4B1-4F76-9EDE-7D4B58DC901D}</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BF6-4863-B46D-101041EB0779}"/>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{CDFEC62E-2A35-4841-A9CA-8EE118727DB4}</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BF6-4863-B46D-101041EB077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67.7</c:v>
                </c:pt>
                <c:pt idx="8">
                  <c:v>69.7</c:v>
                </c:pt>
                <c:pt idx="16">
                  <c:v>71.3</c:v>
                </c:pt>
                <c:pt idx="24">
                  <c:v>72.900000000000006</c:v>
                </c:pt>
                <c:pt idx="32">
                  <c:v>74.400000000000006</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9BF6-4863-B46D-101041EB0779}"/>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{B2777F95-5EC1-4AFB-8846-F421676A16FC}</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BF6-4863-B46D-101041EB077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{6C0EED9C-3291-4A58-B1DC-7328F3CDB0AC}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F6-4863-B46D-101041EB077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{43E4F68F-7C0C-41BE-8AE3-FC5851AED21F}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F6-4863-B46D-101041EB077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{7663D59C-EA4E-4155-9C4F-F8917AC203F3}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F6-4863-B46D-101041EB077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{BE3015AA-1E42-4CAD-A86A-FDC6AF601BBC}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F6-4863-B46D-101041EB0779}"/>
                </c:ext>
              </c:extLst>
            </c:dLbl>
            <c:dLbl>
              <c:idx val="8"/>
              <c:layout>
                <c:manualLayout>
                  <c:x val="-4.5538669966447891E-2"/>
                  <c:y val="-6.4739042105865174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{90AD1151-EA50-4847-93E0-AFA61EB44B32}</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BF6-4863-B46D-101041EB0779}"/>
                </c:ext>
              </c:extLst>
            </c:dLbl>
            <c:dLbl>
              <c:idx val="16"/>
              <c:layout>
                <c:manualLayout>
                  <c:x val="-1.8492831334020431E-2"/>
                  <c:y val="-6.4739042105865174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{C6CA7982-373E-4ED6-B2BE-F79E4CDADCCC}</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BF6-4863-B46D-101041EB0779}"/>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{59FF7E66-422D-4621-A48F-07118D773E33}</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BF6-4863-B46D-101041EB0779}"/>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{37ADC00F-694F-4FD4-9C68-BD714829BBF9}</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BF6-4863-B46D-101041EB077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62.2</c:v>
                </c:pt>
                <c:pt idx="8">
                  <c:v>62.9</c:v>
                </c:pt>
                <c:pt idx="16">
                  <c:v>62.9</c:v>
                </c:pt>
                <c:pt idx="24">
                  <c:v>64.3</c:v>
                </c:pt>
                <c:pt idx="32">
                  <c:v>65.8</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BF6-4863-B46D-101041EB0779}"/>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{0AB4A5D5-3FD9-4DCF-8358-BE0DC73AB390}</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D13-4313-BD87-A687197EFC7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{F2465356-0729-4741-A438-6C38CD86208E}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13-4313-BD87-A687197EFC7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{FC3B575B-BD75-4B0C-9EE1-6C122947016D}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13-4313-BD87-A687197EFC7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{B2C6BB6E-CA60-4483-8DBB-207CEDEBD893}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13-4313-BD87-A687197EFC7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{DF185BB0-50D1-429A-93D0-77FF95EF1AD9}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13-4313-BD87-A687197EFC79}"/>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{0BADD5D1-32B2-4466-9ACC-F514C7565D02}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D13-4313-BD87-A687197EFC79}"/>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{17F88424-3B49-4098-9159-F75B6E520C84}</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D13-4313-BD87-A687197EFC79}"/>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{F33996E0-0BDA-446E-92FF-485A25841608}</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D13-4313-BD87-A687197EFC79}"/>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{4CF6B37A-FE9F-4021-AE2B-A1408B3A552B}</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D13-4313-BD87-A687197EFC7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4.7</c:v>
                </c:pt>
                <c:pt idx="8">
                  <c:v>4.9000000000000004</c:v>
                </c:pt>
                <c:pt idx="16">
                  <c:v>5.4</c:v>
                </c:pt>
                <c:pt idx="24">
                  <c:v>6.1</c:v>
                </c:pt>
                <c:pt idx="32">
                  <c:v>6.9</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BD13-4313-BD87-A687197EFC79}"/>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{33FEBE7D-837F-496D-9466-7C25199A82D9}</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D13-4313-BD87-A687197EFC7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{01290974-F173-41B8-BE3A-D07C05C172B3}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13-4313-BD87-A687197EFC7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{3C1C925B-C01A-4B6B-8BC5-F8363C15F37D}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13-4313-BD87-A687197EFC7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{3B609D1D-50B3-4B24-89AE-008F78E3BC3D}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13-4313-BD87-A687197EFC7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{DBD22302-51E2-4A8E-B960-A7C082F0F31A}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13-4313-BD87-A687197EFC79}"/>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{1ED1B1F8-1090-4C76-BD4D-CDE4F3A7E274}</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D13-4313-BD87-A687197EFC79}"/>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{00C50795-3716-47D9-AD3C-2EA770EE61B2}</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D13-4313-BD87-A687197EFC79}"/>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{BF1DB712-D94D-489C-BC02-B0F206DA388A}</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D13-4313-BD87-A687197EFC79}"/>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{FFA91EE1-372B-4444-819F-43E738C308D9}</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D13-4313-BD87-A687197EFC7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5.8</c:v>
                </c:pt>
                <c:pt idx="8">
                  <c:v>6.1</c:v>
                </c:pt>
                <c:pt idx="16">
                  <c:v>6.3</c:v>
                </c:pt>
                <c:pt idx="24">
                  <c:v>6.7</c:v>
                </c:pt>
                <c:pt idx="32">
                  <c:v>6.6</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D13-4313-BD87-A687197EFC79}"/>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福島県柳津町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2,841
2,831
175.82
4,439,159
4,234,575
200,178
2,769,315
3,592,038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類似団体平均と比較して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今後も厳しい財政状況が続くと予測される。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引き続き、町税等の徴収率の向上に努めるとともに、必要な事業を峻別し、投資的経費を抑制する等、歳出の徹底的な見直しを継続的に進め、財政基盤の強化を図る。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100754</xdr:rowOff>
    </xdr:from>
    <xdr:to>
      <xdr:col>23</xdr:col>
      <xdr:colOff>133350</xdr:colOff>
      <xdr:row>44</xdr:row>
      <xdr:rowOff>100754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445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92710</xdr:rowOff>
    </xdr:from>
    <xdr:to>
      <xdr:col>19</xdr:col>
      <xdr:colOff>133350</xdr:colOff>
      <xdr:row>44</xdr:row>
      <xdr:rowOff>100754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365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92710</xdr:rowOff>
    </xdr:from>
    <xdr:to>
      <xdr:col>15</xdr:col>
      <xdr:colOff>82550</xdr:colOff>
      <xdr:row>44</xdr:row>
      <xdr:rowOff>92710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36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92710</xdr:rowOff>
    </xdr:from>
    <xdr:to>
      <xdr:col>11</xdr:col>
      <xdr:colOff>31750</xdr:colOff>
      <xdr:row>44</xdr:row>
      <xdr:rowOff>92710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36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49954</xdr:rowOff>
    </xdr:from>
    <xdr:to>
      <xdr:col>23</xdr:col>
      <xdr:colOff>184150</xdr:colOff>
      <xdr:row>44</xdr:row>
      <xdr:rowOff>151554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117281</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89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49954</xdr:rowOff>
    </xdr:from>
    <xdr:to>
      <xdr:col>19</xdr:col>
      <xdr:colOff>184150</xdr:colOff>
      <xdr:row>44</xdr:row>
      <xdr:rowOff>151554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136331</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80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41910</xdr:rowOff>
    </xdr:from>
    <xdr:to>
      <xdr:col>15</xdr:col>
      <xdr:colOff>133350</xdr:colOff>
      <xdr:row>44</xdr:row>
      <xdr:rowOff>143510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128287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41910</xdr:rowOff>
    </xdr:from>
    <xdr:to>
      <xdr:col>11</xdr:col>
      <xdr:colOff>82550</xdr:colOff>
      <xdr:row>44</xdr:row>
      <xdr:rowOff>143510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128287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41910</xdr:rowOff>
    </xdr:from>
    <xdr:to>
      <xdr:col>7</xdr:col>
      <xdr:colOff>31750</xdr:colOff>
      <xdr:row>44</xdr:row>
      <xdr:rowOff>143510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128287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前年度より</a:t>
          </a:r>
          <a:r>
            <a:rPr kumimoji="1" lang="en-US" altLang="ja-JP" sz="1400">
              <a:latin typeface="ＭＳ Ｐゴシック" panose="020B0600070205080204" pitchFamily="50" charset="-128"/>
              <a:ea typeface="ＭＳ Ｐゴシック" panose="020B0600070205080204" pitchFamily="50" charset="-128"/>
            </a:rPr>
            <a:t>2.4</a:t>
          </a:r>
          <a:r>
            <a:rPr kumimoji="1" lang="ja-JP" altLang="en-US" sz="1400">
              <a:latin typeface="ＭＳ Ｐゴシック" panose="020B0600070205080204" pitchFamily="50" charset="-128"/>
              <a:ea typeface="ＭＳ Ｐゴシック" panose="020B0600070205080204" pitchFamily="50" charset="-128"/>
            </a:rPr>
            <a:t>ポイント低下し、類似団体平均と比較してやや高い水準である。</a:t>
          </a:r>
        </a:p>
        <a:p>
          <a:r>
            <a:rPr kumimoji="1" lang="ja-JP" altLang="en-US" sz="1400">
              <a:latin typeface="ＭＳ Ｐゴシック" panose="020B0600070205080204" pitchFamily="50" charset="-128"/>
              <a:ea typeface="ＭＳ Ｐゴシック" panose="020B0600070205080204" pitchFamily="50" charset="-128"/>
            </a:rPr>
            <a:t>　公営企業等に対する繰出し等の減が主な要因となっている。</a:t>
          </a:r>
        </a:p>
        <a:p>
          <a:r>
            <a:rPr kumimoji="1" lang="ja-JP" altLang="en-US" sz="1400">
              <a:latin typeface="ＭＳ Ｐゴシック" panose="020B0600070205080204" pitchFamily="50" charset="-128"/>
              <a:ea typeface="ＭＳ Ｐゴシック" panose="020B0600070205080204" pitchFamily="50" charset="-128"/>
            </a:rPr>
            <a:t>　今後も各施設の老朽化に伴う維持管理費の増や公債費が高水準で推移していくことが見込まれることから、財政状況に応じ繰上償還を実施していくとともに、施策優先度評価により、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131318</xdr:rowOff>
    </xdr:from>
    <xdr:to>
      <xdr:col>23</xdr:col>
      <xdr:colOff>133350</xdr:colOff>
      <xdr:row>63</xdr:row>
      <xdr:rowOff>75692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61218"/>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46736</xdr:rowOff>
    </xdr:from>
    <xdr:to>
      <xdr:col>19</xdr:col>
      <xdr:colOff>133350</xdr:colOff>
      <xdr:row>63</xdr:row>
      <xdr:rowOff>75692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4808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119380</xdr:rowOff>
    </xdr:from>
    <xdr:to>
      <xdr:col>15</xdr:col>
      <xdr:colOff>82550</xdr:colOff>
      <xdr:row>63</xdr:row>
      <xdr:rowOff>46736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77830"/>
          <a:ext cx="889000" cy="27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119380</xdr:rowOff>
    </xdr:from>
    <xdr:to>
      <xdr:col>11</xdr:col>
      <xdr:colOff>31750</xdr:colOff>
      <xdr:row>62</xdr:row>
      <xdr:rowOff>34798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7783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80518</xdr:rowOff>
    </xdr:from>
    <xdr:to>
      <xdr:col>23</xdr:col>
      <xdr:colOff>184150</xdr:colOff>
      <xdr:row>63</xdr:row>
      <xdr:rowOff>10668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52595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82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24892</xdr:rowOff>
    </xdr:from>
    <xdr:to>
      <xdr:col>19</xdr:col>
      <xdr:colOff>184150</xdr:colOff>
      <xdr:row>63</xdr:row>
      <xdr:rowOff>126492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111269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126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167386</xdr:rowOff>
    </xdr:from>
    <xdr:to>
      <xdr:col>15</xdr:col>
      <xdr:colOff>133350</xdr:colOff>
      <xdr:row>63</xdr:row>
      <xdr:rowOff>97536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82313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88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68580</xdr:rowOff>
    </xdr:from>
    <xdr:to>
      <xdr:col>11</xdr:col>
      <xdr:colOff>82550</xdr:colOff>
      <xdr:row>61</xdr:row>
      <xdr:rowOff>170180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154957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155448</xdr:rowOff>
    </xdr:from>
    <xdr:to>
      <xdr:col>7</xdr:col>
      <xdr:colOff>31750</xdr:colOff>
      <xdr:row>62</xdr:row>
      <xdr:rowOff>85598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1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95775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8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[574,917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前年度より</a:t>
          </a:r>
          <a:r>
            <a:rPr kumimoji="1" lang="en-US" altLang="ja-JP" sz="1400">
              <a:latin typeface="ＭＳ Ｐゴシック" panose="020B0600070205080204" pitchFamily="50" charset="-128"/>
              <a:ea typeface="ＭＳ Ｐゴシック" panose="020B0600070205080204" pitchFamily="50" charset="-128"/>
            </a:rPr>
            <a:t>51,657</a:t>
          </a:r>
          <a:r>
            <a:rPr kumimoji="1" lang="ja-JP" altLang="en-US" sz="1400">
              <a:latin typeface="ＭＳ Ｐゴシック" panose="020B0600070205080204" pitchFamily="50" charset="-128"/>
              <a:ea typeface="ＭＳ Ｐゴシック" panose="020B0600070205080204" pitchFamily="50" charset="-128"/>
            </a:rPr>
            <a:t>円増加し、類似団体平均と比較して高い水準である。</a:t>
          </a:r>
        </a:p>
        <a:p>
          <a:r>
            <a:rPr kumimoji="1" lang="ja-JP" altLang="en-US" sz="1400">
              <a:latin typeface="ＭＳ Ｐゴシック" panose="020B0600070205080204" pitchFamily="50" charset="-128"/>
              <a:ea typeface="ＭＳ Ｐゴシック" panose="020B0600070205080204" pitchFamily="50" charset="-128"/>
            </a:rPr>
            <a:t>　主な要因は給与改定等による人件費の増であるが、今後は各施設の老朽化に伴う維持管理費の増加も見込まれることから、公共施設管理を計画的に行っていく必要がある。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162643</xdr:rowOff>
    </xdr:from>
    <xdr:to>
      <xdr:col>23</xdr:col>
      <xdr:colOff>133350</xdr:colOff>
      <xdr:row>83</xdr:row>
      <xdr:rowOff>32742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21543"/>
          <a:ext cx="838200" cy="4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146141</xdr:rowOff>
    </xdr:from>
    <xdr:to>
      <xdr:col>19</xdr:col>
      <xdr:colOff>133350</xdr:colOff>
      <xdr:row>82</xdr:row>
      <xdr:rowOff>162643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05041"/>
          <a:ext cx="889000" cy="1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118715</xdr:rowOff>
    </xdr:from>
    <xdr:to>
      <xdr:col>15</xdr:col>
      <xdr:colOff>82550</xdr:colOff>
      <xdr:row>82</xdr:row>
      <xdr:rowOff>146141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77615"/>
          <a:ext cx="889000" cy="2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85393</xdr:rowOff>
    </xdr:from>
    <xdr:to>
      <xdr:col>11</xdr:col>
      <xdr:colOff>31750</xdr:colOff>
      <xdr:row>82</xdr:row>
      <xdr:rowOff>118715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44293"/>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153392</xdr:rowOff>
    </xdr:from>
    <xdr:to>
      <xdr:col>23</xdr:col>
      <xdr:colOff>184150</xdr:colOff>
      <xdr:row>83</xdr:row>
      <xdr:rowOff>83542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1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125469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8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111843</xdr:rowOff>
    </xdr:from>
    <xdr:to>
      <xdr:col>19</xdr:col>
      <xdr:colOff>184150</xdr:colOff>
      <xdr:row>83</xdr:row>
      <xdr:rowOff>41993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26770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57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95341</xdr:rowOff>
    </xdr:from>
    <xdr:to>
      <xdr:col>15</xdr:col>
      <xdr:colOff>133350</xdr:colOff>
      <xdr:row>83</xdr:row>
      <xdr:rowOff>25491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5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10268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40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67915</xdr:rowOff>
    </xdr:from>
    <xdr:to>
      <xdr:col>11</xdr:col>
      <xdr:colOff>82550</xdr:colOff>
      <xdr:row>82</xdr:row>
      <xdr:rowOff>169515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154292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1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34593</xdr:rowOff>
    </xdr:from>
    <xdr:to>
      <xdr:col>7</xdr:col>
      <xdr:colOff>31750</xdr:colOff>
      <xdr:row>82</xdr:row>
      <xdr:rowOff>136193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9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120970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79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前年度から</a:t>
          </a:r>
          <a:r>
            <a:rPr kumimoji="1" lang="en-US" altLang="ja-JP" sz="1400">
              <a:latin typeface="ＭＳ Ｐゴシック" panose="020B0600070205080204" pitchFamily="50" charset="-128"/>
              <a:ea typeface="ＭＳ Ｐゴシック" panose="020B0600070205080204" pitchFamily="50" charset="-128"/>
            </a:rPr>
            <a:t>1.1</a:t>
          </a:r>
          <a:r>
            <a:rPr kumimoji="1" lang="ja-JP" altLang="en-US" sz="1400">
              <a:latin typeface="ＭＳ Ｐゴシック" panose="020B0600070205080204" pitchFamily="50" charset="-128"/>
              <a:ea typeface="ＭＳ Ｐゴシック" panose="020B0600070205080204" pitchFamily="50" charset="-128"/>
            </a:rPr>
            <a:t>ポイント増加し、類似団体平均と比較しても高い水準である。</a:t>
          </a:r>
        </a:p>
        <a:p>
          <a:r>
            <a:rPr kumimoji="1" lang="ja-JP" altLang="en-US" sz="1400">
              <a:latin typeface="ＭＳ Ｐゴシック" panose="020B0600070205080204" pitchFamily="50" charset="-128"/>
              <a:ea typeface="ＭＳ Ｐゴシック" panose="020B0600070205080204" pitchFamily="50" charset="-128"/>
            </a:rPr>
            <a:t>　行財政改革に伴う階層の変動が大きく影響していることから、短期的な改善は望めないが、中長期的には類似団体と同等の水準になるものと思われる。</a:t>
          </a:r>
        </a:p>
        <a:p>
          <a:r>
            <a:rPr kumimoji="1" lang="ja-JP" altLang="en-US" sz="1400">
              <a:latin typeface="ＭＳ Ｐゴシック" panose="020B0600070205080204" pitchFamily="50" charset="-128"/>
              <a:ea typeface="ＭＳ Ｐゴシック" panose="020B0600070205080204" pitchFamily="50" charset="-128"/>
            </a:rPr>
            <a:t>　なお、給与制度については、国人事院勧告及び県人事委員会勧告を踏まえ、適正な給与水準を維持している。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71966</xdr:rowOff>
    </xdr:from>
    <xdr:to>
      <xdr:col>81</xdr:col>
      <xdr:colOff>44450</xdr:colOff>
      <xdr:row>86</xdr:row>
      <xdr:rowOff>47978</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645216"/>
          <a:ext cx="8382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71966</xdr:rowOff>
    </xdr:from>
    <xdr:to>
      <xdr:col>77</xdr:col>
      <xdr:colOff>44450</xdr:colOff>
      <xdr:row>85</xdr:row>
      <xdr:rowOff>165805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645216"/>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86</xdr:row>
      <xdr:rowOff>47978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3905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47978</xdr:rowOff>
    </xdr:from>
    <xdr:to>
      <xdr:col>68</xdr:col>
      <xdr:colOff>152400</xdr:colOff>
      <xdr:row>86</xdr:row>
      <xdr:rowOff>61384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79267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140705</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1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168628</xdr:rowOff>
    </xdr:from>
    <xdr:to>
      <xdr:col>68</xdr:col>
      <xdr:colOff>203200</xdr:colOff>
      <xdr:row>86</xdr:row>
      <xdr:rowOff>98778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83555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10584</xdr:rowOff>
    </xdr:from>
    <xdr:to>
      <xdr:col>64</xdr:col>
      <xdr:colOff>152400</xdr:colOff>
      <xdr:row>86</xdr:row>
      <xdr:rowOff>112184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96961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前年度より</a:t>
          </a:r>
          <a:r>
            <a:rPr kumimoji="1" lang="en-US" altLang="ja-JP" sz="1400">
              <a:latin typeface="ＭＳ Ｐゴシック" panose="020B0600070205080204" pitchFamily="50" charset="-128"/>
              <a:ea typeface="ＭＳ Ｐゴシック" panose="020B0600070205080204" pitchFamily="50" charset="-128"/>
            </a:rPr>
            <a:t>0.2</a:t>
          </a:r>
          <a:r>
            <a:rPr kumimoji="1" lang="ja-JP" altLang="en-US" sz="1400">
              <a:latin typeface="ＭＳ Ｐゴシック" panose="020B0600070205080204" pitchFamily="50" charset="-128"/>
              <a:ea typeface="ＭＳ Ｐゴシック" panose="020B0600070205080204" pitchFamily="50" charset="-128"/>
            </a:rPr>
            <a:t>人減少したが、依然として類似団体平均と比較して高い水準である。</a:t>
          </a:r>
        </a:p>
        <a:p>
          <a:r>
            <a:rPr kumimoji="1" lang="ja-JP" altLang="en-US" sz="1400">
              <a:latin typeface="ＭＳ Ｐゴシック" panose="020B0600070205080204" pitchFamily="50" charset="-128"/>
              <a:ea typeface="ＭＳ Ｐゴシック" panose="020B0600070205080204" pitchFamily="50" charset="-128"/>
            </a:rPr>
            <a:t>　職員定数管理適正化計画に基づき、職員数の適正化に努める。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34724</xdr:rowOff>
    </xdr:from>
    <xdr:to>
      <xdr:col>81</xdr:col>
      <xdr:colOff>44450</xdr:colOff>
      <xdr:row>61</xdr:row>
      <xdr:rowOff>38746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493174"/>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34523</xdr:rowOff>
    </xdr:from>
    <xdr:to>
      <xdr:col>77</xdr:col>
      <xdr:colOff>44450</xdr:colOff>
      <xdr:row>61</xdr:row>
      <xdr:rowOff>38746</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92973"/>
          <a:ext cx="889000" cy="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26077</xdr:rowOff>
    </xdr:from>
    <xdr:to>
      <xdr:col>72</xdr:col>
      <xdr:colOff>203200</xdr:colOff>
      <xdr:row>61</xdr:row>
      <xdr:rowOff>34523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484527"/>
          <a:ext cx="889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15218</xdr:rowOff>
    </xdr:from>
    <xdr:to>
      <xdr:col>68</xdr:col>
      <xdr:colOff>152400</xdr:colOff>
      <xdr:row>61</xdr:row>
      <xdr:rowOff>26077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473668"/>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155374</xdr:rowOff>
    </xdr:from>
    <xdr:to>
      <xdr:col>81</xdr:col>
      <xdr:colOff>95250</xdr:colOff>
      <xdr:row>61</xdr:row>
      <xdr:rowOff>85524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4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127451</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41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159396</xdr:rowOff>
    </xdr:from>
    <xdr:to>
      <xdr:col>77</xdr:col>
      <xdr:colOff>95250</xdr:colOff>
      <xdr:row>61</xdr:row>
      <xdr:rowOff>89546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4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74323</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32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155173</xdr:rowOff>
    </xdr:from>
    <xdr:to>
      <xdr:col>73</xdr:col>
      <xdr:colOff>44450</xdr:colOff>
      <xdr:row>61</xdr:row>
      <xdr:rowOff>85323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4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70100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528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146727</xdr:rowOff>
    </xdr:from>
    <xdr:to>
      <xdr:col>68</xdr:col>
      <xdr:colOff>203200</xdr:colOff>
      <xdr:row>61</xdr:row>
      <xdr:rowOff>76877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3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61654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20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135868</xdr:rowOff>
    </xdr:from>
    <xdr:to>
      <xdr:col>64</xdr:col>
      <xdr:colOff>152400</xdr:colOff>
      <xdr:row>61</xdr:row>
      <xdr:rowOff>66018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2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50795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50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前年度より</a:t>
          </a:r>
          <a:r>
            <a:rPr kumimoji="1" lang="en-US" altLang="ja-JP" sz="1400">
              <a:latin typeface="ＭＳ Ｐゴシック" panose="020B0600070205080204" pitchFamily="50" charset="-128"/>
              <a:ea typeface="ＭＳ Ｐゴシック" panose="020B0600070205080204" pitchFamily="50" charset="-128"/>
            </a:rPr>
            <a:t>0.8</a:t>
          </a:r>
          <a:r>
            <a:rPr kumimoji="1" lang="ja-JP" altLang="en-US" sz="1400">
              <a:latin typeface="ＭＳ Ｐゴシック" panose="020B0600070205080204" pitchFamily="50" charset="-128"/>
              <a:ea typeface="ＭＳ Ｐゴシック" panose="020B0600070205080204" pitchFamily="50" charset="-128"/>
            </a:rPr>
            <a:t>ポイント増加し、類似団体平均と比較してやや高い水準である。</a:t>
          </a:r>
        </a:p>
        <a:p>
          <a:r>
            <a:rPr kumimoji="1" lang="ja-JP" altLang="en-US" sz="1400">
              <a:latin typeface="ＭＳ Ｐゴシック" panose="020B0600070205080204" pitchFamily="50" charset="-128"/>
              <a:ea typeface="ＭＳ Ｐゴシック" panose="020B0600070205080204" pitchFamily="50" charset="-128"/>
            </a:rPr>
            <a:t>　大規模な建設事業に係る起債の償還開始により増加していることから、今後も普通建設事業の精査や繰上償還等を実施し、公債費の抑制に努める。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30480</xdr:rowOff>
    </xdr:from>
    <xdr:to>
      <xdr:col>81</xdr:col>
      <xdr:colOff>44450</xdr:colOff>
      <xdr:row>40</xdr:row>
      <xdr:rowOff>85634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888480"/>
          <a:ext cx="8382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153670</xdr:rowOff>
    </xdr:from>
    <xdr:to>
      <xdr:col>77</xdr:col>
      <xdr:colOff>44450</xdr:colOff>
      <xdr:row>40</xdr:row>
      <xdr:rowOff>30480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8402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107423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965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119199</xdr:rowOff>
    </xdr:from>
    <xdr:to>
      <xdr:col>72</xdr:col>
      <xdr:colOff>203200</xdr:colOff>
      <xdr:row>39</xdr:row>
      <xdr:rowOff>153670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80574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105410</xdr:rowOff>
    </xdr:from>
    <xdr:to>
      <xdr:col>68</xdr:col>
      <xdr:colOff>152400</xdr:colOff>
      <xdr:row>39</xdr:row>
      <xdr:rowOff>119199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79196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45374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90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34834</xdr:rowOff>
    </xdr:from>
    <xdr:to>
      <xdr:col>81</xdr:col>
      <xdr:colOff>95250</xdr:colOff>
      <xdr:row>40</xdr:row>
      <xdr:rowOff>136434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9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6911</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86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151130</xdr:rowOff>
    </xdr:from>
    <xdr:to>
      <xdr:col>77</xdr:col>
      <xdr:colOff>95250</xdr:colOff>
      <xdr:row>40</xdr:row>
      <xdr:rowOff>81280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102870</xdr:rowOff>
    </xdr:from>
    <xdr:to>
      <xdr:col>73</xdr:col>
      <xdr:colOff>44450</xdr:colOff>
      <xdr:row>40</xdr:row>
      <xdr:rowOff>33020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43197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68399</xdr:rowOff>
    </xdr:from>
    <xdr:to>
      <xdr:col>68</xdr:col>
      <xdr:colOff>203200</xdr:colOff>
      <xdr:row>39</xdr:row>
      <xdr:rowOff>169999</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75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8726</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523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54610</xdr:rowOff>
    </xdr:from>
    <xdr:to>
      <xdr:col>64</xdr:col>
      <xdr:colOff>152400</xdr:colOff>
      <xdr:row>39</xdr:row>
      <xdr:rowOff>156210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166387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前年度と同様、将来負担比率は</a:t>
          </a:r>
          <a:r>
            <a:rPr kumimoji="1" lang="en-US" altLang="ja-JP" sz="1400">
              <a:latin typeface="ＭＳ Ｐゴシック" panose="020B0600070205080204" pitchFamily="50" charset="-128"/>
              <a:ea typeface="ＭＳ Ｐゴシック" panose="020B0600070205080204" pitchFamily="50" charset="-128"/>
            </a:rPr>
            <a:t>〝</a:t>
          </a:r>
          <a:r>
            <a:rPr kumimoji="1" lang="ja-JP" altLang="en-US" sz="1400">
              <a:latin typeface="ＭＳ Ｐゴシック" panose="020B0600070205080204" pitchFamily="50" charset="-128"/>
              <a:ea typeface="ＭＳ Ｐゴシック" panose="020B0600070205080204" pitchFamily="50" charset="-128"/>
            </a:rPr>
            <a:t>０</a:t>
          </a:r>
          <a:r>
            <a:rPr kumimoji="1" lang="en-US" altLang="ja-JP" sz="1400">
              <a:latin typeface="ＭＳ Ｐゴシック" panose="020B0600070205080204" pitchFamily="50" charset="-128"/>
              <a:ea typeface="ＭＳ Ｐゴシック" panose="020B0600070205080204" pitchFamily="50" charset="-128"/>
            </a:rPr>
            <a:t>〟</a:t>
          </a:r>
          <a:r>
            <a:rPr kumimoji="1" lang="ja-JP" altLang="en-US" sz="1400">
              <a:latin typeface="ＭＳ Ｐゴシック" panose="020B0600070205080204" pitchFamily="50" charset="-128"/>
              <a:ea typeface="ＭＳ Ｐゴシック" panose="020B0600070205080204" pitchFamily="50" charset="-128"/>
            </a:rPr>
            <a:t>である。</a:t>
          </a:r>
        </a:p>
        <a:p>
          <a:r>
            <a:rPr kumimoji="1" lang="ja-JP" altLang="en-US" sz="1400">
              <a:latin typeface="ＭＳ Ｐゴシック" panose="020B0600070205080204" pitchFamily="50" charset="-128"/>
              <a:ea typeface="ＭＳ Ｐゴシック" panose="020B0600070205080204" pitchFamily="50" charset="-128"/>
            </a:rPr>
            <a:t>　しかし、今後も公債費の高止まりが懸念されるため、繰上償還の実施や後年度に渡る財政負担の軽減を図り、財政の健全化に努める。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福島県柳津町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2,841
2,831
175.82
4,439,159
4,234,575
200,178
2,769,315
3,592,038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ポイント増加し、類似団体平均と比較して低い水準である。</a:t>
          </a:r>
        </a:p>
        <a:p>
          <a:r>
            <a:rPr kumimoji="1" lang="ja-JP" altLang="en-US" sz="1300">
              <a:latin typeface="ＭＳ Ｐゴシック" panose="020B0600070205080204" pitchFamily="50" charset="-128"/>
              <a:ea typeface="ＭＳ Ｐゴシック" panose="020B0600070205080204" pitchFamily="50" charset="-128"/>
            </a:rPr>
            <a:t>　定員管理適正化計画に基づき毎年度職員数を管理しており、今後も定員管理適正化計画の目標値に向け、計画的に取り組む。</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111760</xdr:rowOff>
    </xdr:from>
    <xdr:to>
      <xdr:col>24</xdr:col>
      <xdr:colOff>25400</xdr:colOff>
      <xdr:row>34</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41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111760</xdr:rowOff>
    </xdr:from>
    <xdr:to>
      <xdr:col>19</xdr:col>
      <xdr:colOff>187325</xdr:colOff>
      <xdr:row>35</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41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31750</xdr:rowOff>
    </xdr:from>
    <xdr:to>
      <xdr:col>15</xdr:col>
      <xdr:colOff>98425</xdr:colOff>
      <xdr:row>35</xdr:row>
      <xdr:rowOff>62230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32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62230</xdr:rowOff>
    </xdr:from>
    <xdr:to>
      <xdr:col>11</xdr:col>
      <xdr:colOff>9525</xdr:colOff>
      <xdr:row>35</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629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68580</xdr:rowOff>
    </xdr:from>
    <xdr:to>
      <xdr:col>24</xdr:col>
      <xdr:colOff>76200</xdr:colOff>
      <xdr:row>34</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85107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60960</xdr:rowOff>
    </xdr:from>
    <xdr:to>
      <xdr:col>20</xdr:col>
      <xdr:colOff>38100</xdr:colOff>
      <xdr:row>34</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5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xdr:rowOff>
    </xdr:from>
    <xdr:to>
      <xdr:col>11</xdr:col>
      <xdr:colOff>60325</xdr:colOff>
      <xdr:row>35</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123207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ポイント低下し、類似団体平均と比較しても低い水準である。</a:t>
          </a:r>
        </a:p>
        <a:p>
          <a:r>
            <a:rPr kumimoji="1" lang="ja-JP" altLang="en-US" sz="1300">
              <a:latin typeface="ＭＳ Ｐゴシック" panose="020B0600070205080204" pitchFamily="50" charset="-128"/>
              <a:ea typeface="ＭＳ Ｐゴシック" panose="020B0600070205080204" pitchFamily="50" charset="-128"/>
            </a:rPr>
            <a:t>　今後も物価高騰の影響による施設管理費や業務委託料等の増加、各種事業の民間委託への移行も想定されることから事業内容を精査し経費削減に努める。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35560</xdr:rowOff>
    </xdr:from>
    <xdr:to>
      <xdr:col>82</xdr:col>
      <xdr:colOff>107950</xdr:colOff>
      <xdr:row>14</xdr:row>
      <xdr:rowOff>40132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4358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40132</xdr:rowOff>
    </xdr:from>
    <xdr:to>
      <xdr:col>78</xdr:col>
      <xdr:colOff>69850</xdr:colOff>
      <xdr:row>14</xdr:row>
      <xdr:rowOff>49276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404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170434</xdr:rowOff>
    </xdr:from>
    <xdr:to>
      <xdr:col>73</xdr:col>
      <xdr:colOff>180975</xdr:colOff>
      <xdr:row>14</xdr:row>
      <xdr:rowOff>49276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9928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170434</xdr:rowOff>
    </xdr:from>
    <xdr:to>
      <xdr:col>69</xdr:col>
      <xdr:colOff>92075</xdr:colOff>
      <xdr:row>13</xdr:row>
      <xdr:rowOff>170434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3992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156210</xdr:rowOff>
    </xdr:from>
    <xdr:to>
      <xdr:col>82</xdr:col>
      <xdr:colOff>158750</xdr:colOff>
      <xdr:row>14</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160782</xdr:rowOff>
    </xdr:from>
    <xdr:to>
      <xdr:col>78</xdr:col>
      <xdr:colOff>120650</xdr:colOff>
      <xdr:row>14</xdr:row>
      <xdr:rowOff>90932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101109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58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169926</xdr:rowOff>
    </xdr:from>
    <xdr:to>
      <xdr:col>74</xdr:col>
      <xdr:colOff>31750</xdr:colOff>
      <xdr:row>14</xdr:row>
      <xdr:rowOff>100076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9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110253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6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119634</xdr:rowOff>
    </xdr:from>
    <xdr:to>
      <xdr:col>69</xdr:col>
      <xdr:colOff>142875</xdr:colOff>
      <xdr:row>14</xdr:row>
      <xdr:rowOff>49784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59961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119634</xdr:rowOff>
    </xdr:from>
    <xdr:to>
      <xdr:col>65</xdr:col>
      <xdr:colOff>53975</xdr:colOff>
      <xdr:row>14</xdr:row>
      <xdr:rowOff>49784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59961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ポイント増加し、類似団体平均と比較して低い水準である。</a:t>
          </a:r>
        </a:p>
        <a:p>
          <a:r>
            <a:rPr kumimoji="1" lang="ja-JP" altLang="en-US" sz="1300">
              <a:latin typeface="ＭＳ Ｐゴシック" panose="020B0600070205080204" pitchFamily="50" charset="-128"/>
              <a:ea typeface="ＭＳ Ｐゴシック" panose="020B0600070205080204" pitchFamily="50" charset="-128"/>
            </a:rPr>
            <a:t>　今後も福祉サービス等の増加が見込まれるが、健康増進対策等の取り組みにより医療扶助の抑制が可能になると思われることから、経費削減に努める。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xdr:rowOff>
    </xdr:from>
    <xdr:to>
      <xdr:col>24</xdr:col>
      <xdr:colOff>25400</xdr:colOff>
      <xdr:row>55</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431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1270</xdr:rowOff>
    </xdr:from>
    <xdr:to>
      <xdr:col>19</xdr:col>
      <xdr:colOff>187325</xdr:colOff>
      <xdr:row>55</xdr:row>
      <xdr:rowOff>1270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431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xdr:rowOff>
    </xdr:from>
    <xdr:to>
      <xdr:col>15</xdr:col>
      <xdr:colOff>98425</xdr:colOff>
      <xdr:row>55</xdr:row>
      <xdr:rowOff>24130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431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24130</xdr:rowOff>
    </xdr:from>
    <xdr:to>
      <xdr:col>11</xdr:col>
      <xdr:colOff>9525</xdr:colOff>
      <xdr:row>55</xdr:row>
      <xdr:rowOff>46990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453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144780</xdr:rowOff>
    </xdr:from>
    <xdr:to>
      <xdr:col>24</xdr:col>
      <xdr:colOff>76200</xdr:colOff>
      <xdr:row>55</xdr:row>
      <xdr:rowOff>74930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161307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24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121920</xdr:rowOff>
    </xdr:from>
    <xdr:to>
      <xdr:col>20</xdr:col>
      <xdr:colOff>38100</xdr:colOff>
      <xdr:row>55</xdr:row>
      <xdr:rowOff>52070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62247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14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121920</xdr:rowOff>
    </xdr:from>
    <xdr:to>
      <xdr:col>15</xdr:col>
      <xdr:colOff>149225</xdr:colOff>
      <xdr:row>55</xdr:row>
      <xdr:rowOff>52070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62247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144780</xdr:rowOff>
    </xdr:from>
    <xdr:to>
      <xdr:col>11</xdr:col>
      <xdr:colOff>60325</xdr:colOff>
      <xdr:row>55</xdr:row>
      <xdr:rowOff>74930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85107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167640</xdr:rowOff>
    </xdr:from>
    <xdr:to>
      <xdr:col>6</xdr:col>
      <xdr:colOff>171450</xdr:colOff>
      <xdr:row>55</xdr:row>
      <xdr:rowOff>97790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107967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ポイント減少したが、類似団体平均と比較して高い水準である。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減少の主な要因は、簡易水道特別会計及び下水道特別会計の法適用化に伴う繰出金の皆減によるものである。</a:t>
          </a:r>
        </a:p>
        <a:p>
          <a:r>
            <a:rPr kumimoji="1" lang="ja-JP" altLang="en-US" sz="1300">
              <a:latin typeface="ＭＳ Ｐゴシック" panose="020B0600070205080204" pitchFamily="50" charset="-128"/>
              <a:ea typeface="ＭＳ Ｐゴシック" panose="020B0600070205080204" pitchFamily="50" charset="-128"/>
            </a:rPr>
            <a:t>　今後も各会計の適正化を図りながら、普通会計の負担額軽減に努める。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138430</xdr:rowOff>
    </xdr:from>
    <xdr:to>
      <xdr:col>82</xdr:col>
      <xdr:colOff>107950</xdr:colOff>
      <xdr:row>62</xdr:row>
      <xdr:rowOff>43180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911080"/>
          <a:ext cx="838200" cy="76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153670</xdr:rowOff>
    </xdr:from>
    <xdr:to>
      <xdr:col>78</xdr:col>
      <xdr:colOff>69850</xdr:colOff>
      <xdr:row>62</xdr:row>
      <xdr:rowOff>43180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6121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165100</xdr:rowOff>
    </xdr:from>
    <xdr:to>
      <xdr:col>73</xdr:col>
      <xdr:colOff>180975</xdr:colOff>
      <xdr:row>61</xdr:row>
      <xdr:rowOff>153670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4521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165100</xdr:rowOff>
    </xdr:from>
    <xdr:to>
      <xdr:col>69</xdr:col>
      <xdr:colOff>92075</xdr:colOff>
      <xdr:row>61</xdr:row>
      <xdr:rowOff>24130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452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87630</xdr:rowOff>
    </xdr:from>
    <xdr:to>
      <xdr:col>82</xdr:col>
      <xdr:colOff>158750</xdr:colOff>
      <xdr:row>58</xdr:row>
      <xdr:rowOff>17780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59707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163830</xdr:rowOff>
    </xdr:from>
    <xdr:to>
      <xdr:col>78</xdr:col>
      <xdr:colOff>120650</xdr:colOff>
      <xdr:row>62</xdr:row>
      <xdr:rowOff>93980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62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78757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70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102870</xdr:rowOff>
    </xdr:from>
    <xdr:to>
      <xdr:col>74</xdr:col>
      <xdr:colOff>31750</xdr:colOff>
      <xdr:row>62</xdr:row>
      <xdr:rowOff>33020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56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17797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64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114300</xdr:rowOff>
    </xdr:from>
    <xdr:to>
      <xdr:col>69</xdr:col>
      <xdr:colOff>142875</xdr:colOff>
      <xdr:row>61</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144780</xdr:rowOff>
    </xdr:from>
    <xdr:to>
      <xdr:col>65</xdr:col>
      <xdr:colOff>53975</xdr:colOff>
      <xdr:row>61</xdr:row>
      <xdr:rowOff>74930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59707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ポイント増加し、類似団体平均と比較しても高い水準である。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増加の主な要因は、簡易水道特別会計及び下水道特別会計の法適用化に伴う他会計補助金の皆増によるものである。</a:t>
          </a:r>
        </a:p>
        <a:p>
          <a:r>
            <a:rPr kumimoji="1" lang="ja-JP" altLang="en-US" sz="1300">
              <a:latin typeface="ＭＳ Ｐゴシック" panose="020B0600070205080204" pitchFamily="50" charset="-128"/>
              <a:ea typeface="ＭＳ Ｐゴシック" panose="020B0600070205080204" pitchFamily="50" charset="-128"/>
            </a:rPr>
            <a:t>　団体等への補助金、一部事務組合への負担金についても増加傾向にあることから、今後も補助金交付事業の適正化を図るとともに、事業内容を精査し、経費削減に努める。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38</xdr:row>
      <xdr:rowOff>163576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363208"/>
          <a:ext cx="838200" cy="3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19558</xdr:rowOff>
    </xdr:from>
    <xdr:to>
      <xdr:col>78</xdr:col>
      <xdr:colOff>69850</xdr:colOff>
      <xdr:row>37</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782800" y="63632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10414</xdr:rowOff>
    </xdr:from>
    <xdr:to>
      <xdr:col>73</xdr:col>
      <xdr:colOff>180975</xdr:colOff>
      <xdr:row>37</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3540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10414</xdr:rowOff>
    </xdr:from>
    <xdr:to>
      <xdr:col>69</xdr:col>
      <xdr:colOff>92075</xdr:colOff>
      <xdr:row>37</xdr:row>
      <xdr:rowOff>28702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3540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112776</xdr:rowOff>
    </xdr:from>
    <xdr:to>
      <xdr:col>82</xdr:col>
      <xdr:colOff>158750</xdr:colOff>
      <xdr:row>39</xdr:row>
      <xdr:rowOff>42926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84853</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ポイント増加し、類似団体平均と比較して高い水準である。</a:t>
          </a:r>
        </a:p>
        <a:p>
          <a:r>
            <a:rPr kumimoji="1" lang="ja-JP" altLang="en-US" sz="1300">
              <a:latin typeface="ＭＳ Ｐゴシック" panose="020B0600070205080204" pitchFamily="50" charset="-128"/>
              <a:ea typeface="ＭＳ Ｐゴシック" panose="020B0600070205080204" pitchFamily="50" charset="-128"/>
            </a:rPr>
            <a:t>　今後も、公債費の高止まりが懸念されるため、普通建設事業の見直し、地方債発行の抑制や繰上償還の実施等により抑制に努める。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46989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2257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107950</xdr:rowOff>
    </xdr:from>
    <xdr:to>
      <xdr:col>19</xdr:col>
      <xdr:colOff>187325</xdr:colOff>
      <xdr:row>77</xdr:row>
      <xdr:rowOff>24130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1381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46989</xdr:rowOff>
    </xdr:from>
    <xdr:to>
      <xdr:col>15</xdr:col>
      <xdr:colOff>98425</xdr:colOff>
      <xdr:row>76</xdr:row>
      <xdr:rowOff>107950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07718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46989</xdr:rowOff>
    </xdr:from>
    <xdr:to>
      <xdr:col>11</xdr:col>
      <xdr:colOff>9525</xdr:colOff>
      <xdr:row>76</xdr:row>
      <xdr:rowOff>77470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0771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139716</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57150</xdr:rowOff>
    </xdr:from>
    <xdr:to>
      <xdr:col>15</xdr:col>
      <xdr:colOff>149225</xdr:colOff>
      <xdr:row>76</xdr:row>
      <xdr:rowOff>158750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143527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167639</xdr:rowOff>
    </xdr:from>
    <xdr:to>
      <xdr:col>11</xdr:col>
      <xdr:colOff>60325</xdr:colOff>
      <xdr:row>76</xdr:row>
      <xdr:rowOff>97789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107967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ポイント減少し、類似団体平均と比較して低い水準である。　</a:t>
          </a:r>
        </a:p>
        <a:p>
          <a:r>
            <a:rPr kumimoji="1" lang="ja-JP" altLang="en-US" sz="1300">
              <a:latin typeface="ＭＳ Ｐゴシック" panose="020B0600070205080204" pitchFamily="50" charset="-128"/>
              <a:ea typeface="ＭＳ Ｐゴシック" panose="020B0600070205080204" pitchFamily="50" charset="-128"/>
            </a:rPr>
            <a:t>　今後も行政サービスの水準を保ちつつ、事業の見直し等により、経費削減に努める。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65278</xdr:rowOff>
    </xdr:from>
    <xdr:to>
      <xdr:col>82</xdr:col>
      <xdr:colOff>107950</xdr:colOff>
      <xdr:row>78</xdr:row>
      <xdr:rowOff>30987</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266928"/>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30987</xdr:rowOff>
    </xdr:from>
    <xdr:to>
      <xdr:col>78</xdr:col>
      <xdr:colOff>69850</xdr:colOff>
      <xdr:row>78</xdr:row>
      <xdr:rowOff>108713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4782800" y="13404087"/>
          <a:ext cx="889000" cy="7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97282</xdr:rowOff>
    </xdr:from>
    <xdr:to>
      <xdr:col>73</xdr:col>
      <xdr:colOff>180975</xdr:colOff>
      <xdr:row>78</xdr:row>
      <xdr:rowOff>108713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298932"/>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97282</xdr:rowOff>
    </xdr:from>
    <xdr:to>
      <xdr:col>69</xdr:col>
      <xdr:colOff>92075</xdr:colOff>
      <xdr:row>77</xdr:row>
      <xdr:rowOff>143002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2989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xdr:rowOff>
    </xdr:from>
    <xdr:to>
      <xdr:col>82</xdr:col>
      <xdr:colOff>158750</xdr:colOff>
      <xdr:row>77</xdr:row>
      <xdr:rowOff>116078</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31005</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06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151637</xdr:rowOff>
    </xdr:from>
    <xdr:to>
      <xdr:col>78</xdr:col>
      <xdr:colOff>120650</xdr:colOff>
      <xdr:row>78</xdr:row>
      <xdr:rowOff>81787</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66564</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43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57913</xdr:rowOff>
    </xdr:from>
    <xdr:to>
      <xdr:col>74</xdr:col>
      <xdr:colOff>31750</xdr:colOff>
      <xdr:row>78</xdr:row>
      <xdr:rowOff>159513</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144290</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46482</xdr:rowOff>
    </xdr:from>
    <xdr:to>
      <xdr:col>69</xdr:col>
      <xdr:colOff>142875</xdr:colOff>
      <xdr:row>77</xdr:row>
      <xdr:rowOff>148082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132859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92202</xdr:rowOff>
    </xdr:from>
    <xdr:to>
      <xdr:col>65</xdr:col>
      <xdr:colOff>53975</xdr:colOff>
      <xdr:row>78</xdr:row>
      <xdr:rowOff>22352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32529</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福島県柳津町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94466</xdr:rowOff>
    </xdr:from>
    <xdr:to>
      <xdr:col>29</xdr:col>
      <xdr:colOff>127000</xdr:colOff>
      <xdr:row>16</xdr:row>
      <xdr:rowOff>164050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885291"/>
          <a:ext cx="647700" cy="69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164050</xdr:rowOff>
    </xdr:from>
    <xdr:to>
      <xdr:col>26</xdr:col>
      <xdr:colOff>50800</xdr:colOff>
      <xdr:row>17</xdr:row>
      <xdr:rowOff>17935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54875"/>
          <a:ext cx="698500" cy="253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17935</xdr:rowOff>
    </xdr:from>
    <xdr:to>
      <xdr:col>22</xdr:col>
      <xdr:colOff>114300</xdr:colOff>
      <xdr:row>17</xdr:row>
      <xdr:rowOff>69536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980210"/>
          <a:ext cx="698500" cy="51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69536</xdr:rowOff>
    </xdr:from>
    <xdr:to>
      <xdr:col>18</xdr:col>
      <xdr:colOff>177800</xdr:colOff>
      <xdr:row>17</xdr:row>
      <xdr:rowOff>98071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31811"/>
          <a:ext cx="698500" cy="28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43666</xdr:rowOff>
    </xdr:from>
    <xdr:to>
      <xdr:col>29</xdr:col>
      <xdr:colOff>177800</xdr:colOff>
      <xdr:row>16</xdr:row>
      <xdr:rowOff>145266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344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60193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679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113250</xdr:rowOff>
    </xdr:from>
    <xdr:to>
      <xdr:col>26</xdr:col>
      <xdr:colOff>101600</xdr:colOff>
      <xdr:row>17</xdr:row>
      <xdr:rowOff>43400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04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53577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7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138585</xdr:rowOff>
    </xdr:from>
    <xdr:to>
      <xdr:col>22</xdr:col>
      <xdr:colOff>165100</xdr:colOff>
      <xdr:row>17</xdr:row>
      <xdr:rowOff>68735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29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78912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698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18736</xdr:rowOff>
    </xdr:from>
    <xdr:to>
      <xdr:col>19</xdr:col>
      <xdr:colOff>38100</xdr:colOff>
      <xdr:row>17</xdr:row>
      <xdr:rowOff>120336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81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130513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47271</xdr:rowOff>
    </xdr:from>
    <xdr:to>
      <xdr:col>15</xdr:col>
      <xdr:colOff>101600</xdr:colOff>
      <xdr:row>17</xdr:row>
      <xdr:rowOff>148871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09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159048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78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89058</xdr:rowOff>
    </xdr:from>
    <xdr:to>
      <xdr:col>29</xdr:col>
      <xdr:colOff>127000</xdr:colOff>
      <xdr:row>36</xdr:row>
      <xdr:rowOff>93664</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7042308"/>
          <a:ext cx="647700" cy="46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93664</xdr:rowOff>
    </xdr:from>
    <xdr:to>
      <xdr:col>26</xdr:col>
      <xdr:colOff>50800</xdr:colOff>
      <xdr:row>36</xdr:row>
      <xdr:rowOff>158993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046914"/>
          <a:ext cx="698500" cy="65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158993</xdr:rowOff>
    </xdr:from>
    <xdr:to>
      <xdr:col>22</xdr:col>
      <xdr:colOff>114300</xdr:colOff>
      <xdr:row>37</xdr:row>
      <xdr:rowOff>45007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112243"/>
          <a:ext cx="698500" cy="57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45007</xdr:rowOff>
    </xdr:from>
    <xdr:to>
      <xdr:col>18</xdr:col>
      <xdr:colOff>177800</xdr:colOff>
      <xdr:row>37</xdr:row>
      <xdr:rowOff>47458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169707"/>
          <a:ext cx="698500" cy="2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264913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7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273531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8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38258</xdr:rowOff>
    </xdr:from>
    <xdr:to>
      <xdr:col>29</xdr:col>
      <xdr:colOff>177800</xdr:colOff>
      <xdr:row>36</xdr:row>
      <xdr:rowOff>139858</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91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226235</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836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42864</xdr:rowOff>
    </xdr:from>
    <xdr:to>
      <xdr:col>26</xdr:col>
      <xdr:colOff>101600</xdr:colOff>
      <xdr:row>36</xdr:row>
      <xdr:rowOff>144464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96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154641</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64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108193</xdr:rowOff>
    </xdr:from>
    <xdr:to>
      <xdr:col>22</xdr:col>
      <xdr:colOff>165100</xdr:colOff>
      <xdr:row>37</xdr:row>
      <xdr:rowOff>38343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061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219970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83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165657</xdr:rowOff>
    </xdr:from>
    <xdr:to>
      <xdr:col>19</xdr:col>
      <xdr:colOff>38100</xdr:colOff>
      <xdr:row>37</xdr:row>
      <xdr:rowOff>95807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118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80584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205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168108</xdr:rowOff>
    </xdr:from>
    <xdr:to>
      <xdr:col>15</xdr:col>
      <xdr:colOff>101600</xdr:colOff>
      <xdr:row>37</xdr:row>
      <xdr:rowOff>98258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121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83035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207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福島県柳津町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2,841
2,831
175.82
4,439,159
4,234,575
200,178
2,769,315
3,592,038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35784</xdr:rowOff>
    </xdr:from>
    <xdr:to>
      <xdr:col>24</xdr:col>
      <xdr:colOff>63500</xdr:colOff>
      <xdr:row>36</xdr:row>
      <xdr:rowOff>90707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07984"/>
          <a:ext cx="838200" cy="5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90707</xdr:rowOff>
    </xdr:from>
    <xdr:to>
      <xdr:col>19</xdr:col>
      <xdr:colOff>177800</xdr:colOff>
      <xdr:row>36</xdr:row>
      <xdr:rowOff>103640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62907"/>
          <a:ext cx="889000" cy="1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103640</xdr:rowOff>
    </xdr:from>
    <xdr:to>
      <xdr:col>15</xdr:col>
      <xdr:colOff>50800</xdr:colOff>
      <xdr:row>36</xdr:row>
      <xdr:rowOff>123477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75840"/>
          <a:ext cx="889000" cy="1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123477</xdr:rowOff>
    </xdr:from>
    <xdr:to>
      <xdr:col>10</xdr:col>
      <xdr:colOff>114300</xdr:colOff>
      <xdr:row>36</xdr:row>
      <xdr:rowOff>166317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95677"/>
          <a:ext cx="889000" cy="4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156434</xdr:rowOff>
    </xdr:from>
    <xdr:to>
      <xdr:col>24</xdr:col>
      <xdr:colOff>114300</xdr:colOff>
      <xdr:row>36</xdr:row>
      <xdr:rowOff>86584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5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7861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0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39907</xdr:rowOff>
    </xdr:from>
    <xdr:to>
      <xdr:col>20</xdr:col>
      <xdr:colOff>38100</xdr:colOff>
      <xdr:row>36</xdr:row>
      <xdr:rowOff>141507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1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158034</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8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52840</xdr:rowOff>
    </xdr:from>
    <xdr:to>
      <xdr:col>15</xdr:col>
      <xdr:colOff>101600</xdr:colOff>
      <xdr:row>36</xdr:row>
      <xdr:rowOff>154440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2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170967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0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72677</xdr:rowOff>
    </xdr:from>
    <xdr:to>
      <xdr:col>10</xdr:col>
      <xdr:colOff>165100</xdr:colOff>
      <xdr:row>37</xdr:row>
      <xdr:rowOff>2827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19354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20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115517</xdr:rowOff>
    </xdr:from>
    <xdr:to>
      <xdr:col>6</xdr:col>
      <xdr:colOff>38100</xdr:colOff>
      <xdr:row>37</xdr:row>
      <xdr:rowOff>45667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8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62194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6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84609</xdr:rowOff>
    </xdr:from>
    <xdr:to>
      <xdr:col>24</xdr:col>
      <xdr:colOff>63500</xdr:colOff>
      <xdr:row>57</xdr:row>
      <xdr:rowOff>116219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57259"/>
          <a:ext cx="838200" cy="3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116219</xdr:rowOff>
    </xdr:from>
    <xdr:to>
      <xdr:col>19</xdr:col>
      <xdr:colOff>177800</xdr:colOff>
      <xdr:row>57</xdr:row>
      <xdr:rowOff>135816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88869"/>
          <a:ext cx="889000" cy="1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135816</xdr:rowOff>
    </xdr:from>
    <xdr:to>
      <xdr:col>15</xdr:col>
      <xdr:colOff>50800</xdr:colOff>
      <xdr:row>57</xdr:row>
      <xdr:rowOff>161723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08466"/>
          <a:ext cx="8890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161723</xdr:rowOff>
    </xdr:from>
    <xdr:to>
      <xdr:col>10</xdr:col>
      <xdr:colOff>114300</xdr:colOff>
      <xdr:row>58</xdr:row>
      <xdr:rowOff>3964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34373"/>
          <a:ext cx="889000" cy="1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33809</xdr:rowOff>
    </xdr:from>
    <xdr:to>
      <xdr:col>24</xdr:col>
      <xdr:colOff>114300</xdr:colOff>
      <xdr:row>57</xdr:row>
      <xdr:rowOff>135409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0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12236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84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65419</xdr:rowOff>
    </xdr:from>
    <xdr:to>
      <xdr:col>20</xdr:col>
      <xdr:colOff>38100</xdr:colOff>
      <xdr:row>57</xdr:row>
      <xdr:rowOff>167019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3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158146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30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85016</xdr:rowOff>
    </xdr:from>
    <xdr:to>
      <xdr:col>15</xdr:col>
      <xdr:colOff>101600</xdr:colOff>
      <xdr:row>58</xdr:row>
      <xdr:rowOff>15166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5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6293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5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110923</xdr:rowOff>
    </xdr:from>
    <xdr:to>
      <xdr:col>10</xdr:col>
      <xdr:colOff>165100</xdr:colOff>
      <xdr:row>58</xdr:row>
      <xdr:rowOff>41073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8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32200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7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124614</xdr:rowOff>
    </xdr:from>
    <xdr:to>
      <xdr:col>6</xdr:col>
      <xdr:colOff>38100</xdr:colOff>
      <xdr:row>58</xdr:row>
      <xdr:rowOff>54764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45891</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89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57084</xdr:rowOff>
    </xdr:from>
    <xdr:to>
      <xdr:col>24</xdr:col>
      <xdr:colOff>63500</xdr:colOff>
      <xdr:row>75</xdr:row>
      <xdr:rowOff>112204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915834"/>
          <a:ext cx="838200" cy="5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87223</xdr:rowOff>
    </xdr:from>
    <xdr:to>
      <xdr:col>19</xdr:col>
      <xdr:colOff>177800</xdr:colOff>
      <xdr:row>75</xdr:row>
      <xdr:rowOff>112204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945973"/>
          <a:ext cx="889000" cy="2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86683</xdr:rowOff>
    </xdr:from>
    <xdr:to>
      <xdr:col>15</xdr:col>
      <xdr:colOff>50800</xdr:colOff>
      <xdr:row>75</xdr:row>
      <xdr:rowOff>87223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945433"/>
          <a:ext cx="889000"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86683</xdr:rowOff>
    </xdr:from>
    <xdr:to>
      <xdr:col>10</xdr:col>
      <xdr:colOff>114300</xdr:colOff>
      <xdr:row>76</xdr:row>
      <xdr:rowOff>78856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945433"/>
          <a:ext cx="889000" cy="16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6284</xdr:rowOff>
    </xdr:from>
    <xdr:to>
      <xdr:col>24</xdr:col>
      <xdr:colOff>114300</xdr:colOff>
      <xdr:row>75</xdr:row>
      <xdr:rowOff>107884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86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29161</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71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61404</xdr:rowOff>
    </xdr:from>
    <xdr:to>
      <xdr:col>20</xdr:col>
      <xdr:colOff>38100</xdr:colOff>
      <xdr:row>75</xdr:row>
      <xdr:rowOff>163004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2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8081</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69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36423</xdr:rowOff>
    </xdr:from>
    <xdr:to>
      <xdr:col>15</xdr:col>
      <xdr:colOff>101600</xdr:colOff>
      <xdr:row>75</xdr:row>
      <xdr:rowOff>138023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89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154550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67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35883</xdr:rowOff>
    </xdr:from>
    <xdr:to>
      <xdr:col>10</xdr:col>
      <xdr:colOff>165100</xdr:colOff>
      <xdr:row>75</xdr:row>
      <xdr:rowOff>137483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89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154010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66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28056</xdr:rowOff>
    </xdr:from>
    <xdr:to>
      <xdr:col>6</xdr:col>
      <xdr:colOff>38100</xdr:colOff>
      <xdr:row>76</xdr:row>
      <xdr:rowOff>129656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5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146183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3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135117</xdr:rowOff>
    </xdr:from>
    <xdr:to>
      <xdr:col>24</xdr:col>
      <xdr:colOff>63500</xdr:colOff>
      <xdr:row>97</xdr:row>
      <xdr:rowOff>164965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765767"/>
          <a:ext cx="838200" cy="2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135117</xdr:rowOff>
    </xdr:from>
    <xdr:to>
      <xdr:col>19</xdr:col>
      <xdr:colOff>177800</xdr:colOff>
      <xdr:row>98</xdr:row>
      <xdr:rowOff>18858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65767"/>
          <a:ext cx="889000" cy="5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86437</xdr:rowOff>
    </xdr:from>
    <xdr:to>
      <xdr:col>15</xdr:col>
      <xdr:colOff>50800</xdr:colOff>
      <xdr:row>98</xdr:row>
      <xdr:rowOff>18858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17087"/>
          <a:ext cx="889000" cy="10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86437</xdr:rowOff>
    </xdr:from>
    <xdr:to>
      <xdr:col>10</xdr:col>
      <xdr:colOff>114300</xdr:colOff>
      <xdr:row>99</xdr:row>
      <xdr:rowOff>24061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17087"/>
          <a:ext cx="889000" cy="28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114165</xdr:rowOff>
    </xdr:from>
    <xdr:to>
      <xdr:col>24</xdr:col>
      <xdr:colOff>114300</xdr:colOff>
      <xdr:row>98</xdr:row>
      <xdr:rowOff>44315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4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92592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2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84317</xdr:rowOff>
    </xdr:from>
    <xdr:to>
      <xdr:col>20</xdr:col>
      <xdr:colOff>38100</xdr:colOff>
      <xdr:row>98</xdr:row>
      <xdr:rowOff>14467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1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5594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0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139508</xdr:rowOff>
    </xdr:from>
    <xdr:to>
      <xdr:col>15</xdr:col>
      <xdr:colOff>101600</xdr:colOff>
      <xdr:row>98</xdr:row>
      <xdr:rowOff>69658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7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60785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62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35637</xdr:rowOff>
    </xdr:from>
    <xdr:to>
      <xdr:col>10</xdr:col>
      <xdr:colOff>165100</xdr:colOff>
      <xdr:row>97</xdr:row>
      <xdr:rowOff>137237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6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128364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5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144711</xdr:rowOff>
    </xdr:from>
    <xdr:to>
      <xdr:col>6</xdr:col>
      <xdr:colOff>38100</xdr:colOff>
      <xdr:row>99</xdr:row>
      <xdr:rowOff>74861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4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65988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3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94588</xdr:rowOff>
    </xdr:from>
    <xdr:to>
      <xdr:col>55</xdr:col>
      <xdr:colOff>0</xdr:colOff>
      <xdr:row>36</xdr:row>
      <xdr:rowOff>92535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095338"/>
          <a:ext cx="838200" cy="16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54059</xdr:rowOff>
    </xdr:from>
    <xdr:to>
      <xdr:col>50</xdr:col>
      <xdr:colOff>114300</xdr:colOff>
      <xdr:row>36</xdr:row>
      <xdr:rowOff>92535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226259"/>
          <a:ext cx="889000" cy="3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54059</xdr:rowOff>
    </xdr:from>
    <xdr:to>
      <xdr:col>45</xdr:col>
      <xdr:colOff>177800</xdr:colOff>
      <xdr:row>36</xdr:row>
      <xdr:rowOff>141844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26259"/>
          <a:ext cx="889000" cy="8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44678</xdr:rowOff>
    </xdr:from>
    <xdr:to>
      <xdr:col>41</xdr:col>
      <xdr:colOff>50800</xdr:colOff>
      <xdr:row>36</xdr:row>
      <xdr:rowOff>141844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45428"/>
          <a:ext cx="889000" cy="26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43788</xdr:rowOff>
    </xdr:from>
    <xdr:to>
      <xdr:col>55</xdr:col>
      <xdr:colOff>50800</xdr:colOff>
      <xdr:row>35</xdr:row>
      <xdr:rowOff>145388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66665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895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41735</xdr:rowOff>
    </xdr:from>
    <xdr:to>
      <xdr:col>50</xdr:col>
      <xdr:colOff>165100</xdr:colOff>
      <xdr:row>36</xdr:row>
      <xdr:rowOff>143335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1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134462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306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3259</xdr:rowOff>
    </xdr:from>
    <xdr:to>
      <xdr:col>46</xdr:col>
      <xdr:colOff>38100</xdr:colOff>
      <xdr:row>36</xdr:row>
      <xdr:rowOff>104859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7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95986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268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91044</xdr:rowOff>
    </xdr:from>
    <xdr:to>
      <xdr:col>41</xdr:col>
      <xdr:colOff>101600</xdr:colOff>
      <xdr:row>37</xdr:row>
      <xdr:rowOff>21194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6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12321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35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165328</xdr:rowOff>
    </xdr:from>
    <xdr:to>
      <xdr:col>36</xdr:col>
      <xdr:colOff>165100</xdr:colOff>
      <xdr:row>35</xdr:row>
      <xdr:rowOff>95478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9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86605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87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130417</xdr:rowOff>
    </xdr:from>
    <xdr:to>
      <xdr:col>55</xdr:col>
      <xdr:colOff>0</xdr:colOff>
      <xdr:row>58</xdr:row>
      <xdr:rowOff>130839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074517"/>
          <a:ext cx="838200" cy="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124472</xdr:rowOff>
    </xdr:from>
    <xdr:to>
      <xdr:col>50</xdr:col>
      <xdr:colOff>114300</xdr:colOff>
      <xdr:row>58</xdr:row>
      <xdr:rowOff>130417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68572"/>
          <a:ext cx="889000" cy="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103753</xdr:rowOff>
    </xdr:from>
    <xdr:to>
      <xdr:col>45</xdr:col>
      <xdr:colOff>177800</xdr:colOff>
      <xdr:row>58</xdr:row>
      <xdr:rowOff>124472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47853"/>
          <a:ext cx="889000" cy="2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53338</xdr:rowOff>
    </xdr:from>
    <xdr:to>
      <xdr:col>41</xdr:col>
      <xdr:colOff>50800</xdr:colOff>
      <xdr:row>58</xdr:row>
      <xdr:rowOff>103753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97438"/>
          <a:ext cx="889000" cy="5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157390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10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80039</xdr:rowOff>
    </xdr:from>
    <xdr:to>
      <xdr:col>55</xdr:col>
      <xdr:colOff>50800</xdr:colOff>
      <xdr:row>59</xdr:row>
      <xdr:rowOff>10189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79617</xdr:rowOff>
    </xdr:from>
    <xdr:to>
      <xdr:col>50</xdr:col>
      <xdr:colOff>165100</xdr:colOff>
      <xdr:row>59</xdr:row>
      <xdr:rowOff>9767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2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894</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1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73672</xdr:rowOff>
    </xdr:from>
    <xdr:to>
      <xdr:col>46</xdr:col>
      <xdr:colOff>38100</xdr:colOff>
      <xdr:row>59</xdr:row>
      <xdr:rowOff>3822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1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166399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10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52953</xdr:rowOff>
    </xdr:from>
    <xdr:to>
      <xdr:col>41</xdr:col>
      <xdr:colOff>101600</xdr:colOff>
      <xdr:row>58</xdr:row>
      <xdr:rowOff>154553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9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145680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089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2538</xdr:rowOff>
    </xdr:from>
    <xdr:to>
      <xdr:col>36</xdr:col>
      <xdr:colOff>165100</xdr:colOff>
      <xdr:row>58</xdr:row>
      <xdr:rowOff>104138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4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120665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72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82310</xdr:rowOff>
    </xdr:from>
    <xdr:to>
      <xdr:col>55</xdr:col>
      <xdr:colOff>0</xdr:colOff>
      <xdr:row>78</xdr:row>
      <xdr:rowOff>89109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55410"/>
          <a:ext cx="838200" cy="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88257</xdr:rowOff>
    </xdr:from>
    <xdr:to>
      <xdr:col>50</xdr:col>
      <xdr:colOff>114300</xdr:colOff>
      <xdr:row>78</xdr:row>
      <xdr:rowOff>89109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289907"/>
          <a:ext cx="889000" cy="17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88257</xdr:rowOff>
    </xdr:from>
    <xdr:to>
      <xdr:col>45</xdr:col>
      <xdr:colOff>177800</xdr:colOff>
      <xdr:row>77</xdr:row>
      <xdr:rowOff>156973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289907"/>
          <a:ext cx="889000" cy="6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13757</xdr:rowOff>
    </xdr:from>
    <xdr:to>
      <xdr:col>41</xdr:col>
      <xdr:colOff>50800</xdr:colOff>
      <xdr:row>77</xdr:row>
      <xdr:rowOff>156973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2872507"/>
          <a:ext cx="889000" cy="48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7779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31510</xdr:rowOff>
    </xdr:from>
    <xdr:to>
      <xdr:col>55</xdr:col>
      <xdr:colOff>50800</xdr:colOff>
      <xdr:row>78</xdr:row>
      <xdr:rowOff>133110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0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117887</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1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38309</xdr:rowOff>
    </xdr:from>
    <xdr:to>
      <xdr:col>50</xdr:col>
      <xdr:colOff>165100</xdr:colOff>
      <xdr:row>78</xdr:row>
      <xdr:rowOff>139909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1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131036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50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37457</xdr:rowOff>
    </xdr:from>
    <xdr:to>
      <xdr:col>46</xdr:col>
      <xdr:colOff>38100</xdr:colOff>
      <xdr:row>77</xdr:row>
      <xdr:rowOff>139057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3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130184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33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106173</xdr:rowOff>
    </xdr:from>
    <xdr:to>
      <xdr:col>41</xdr:col>
      <xdr:colOff>101600</xdr:colOff>
      <xdr:row>78</xdr:row>
      <xdr:rowOff>36323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0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27450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40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134407</xdr:rowOff>
    </xdr:from>
    <xdr:to>
      <xdr:col>36</xdr:col>
      <xdr:colOff>165100</xdr:colOff>
      <xdr:row>75</xdr:row>
      <xdr:rowOff>64557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82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81084</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2596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67357</xdr:rowOff>
    </xdr:from>
    <xdr:to>
      <xdr:col>55</xdr:col>
      <xdr:colOff>0</xdr:colOff>
      <xdr:row>96</xdr:row>
      <xdr:rowOff>87232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526557"/>
          <a:ext cx="838200" cy="1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67357</xdr:rowOff>
    </xdr:from>
    <xdr:to>
      <xdr:col>50</xdr:col>
      <xdr:colOff>114300</xdr:colOff>
      <xdr:row>97</xdr:row>
      <xdr:rowOff>36601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526557"/>
          <a:ext cx="889000" cy="14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12744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64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85117</xdr:rowOff>
    </xdr:from>
    <xdr:to>
      <xdr:col>45</xdr:col>
      <xdr:colOff>177800</xdr:colOff>
      <xdr:row>97</xdr:row>
      <xdr:rowOff>36601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44317"/>
          <a:ext cx="889000" cy="12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85117</xdr:rowOff>
    </xdr:from>
    <xdr:to>
      <xdr:col>41</xdr:col>
      <xdr:colOff>50800</xdr:colOff>
      <xdr:row>97</xdr:row>
      <xdr:rowOff>45700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544317"/>
          <a:ext cx="889000" cy="13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36432</xdr:rowOff>
    </xdr:from>
    <xdr:to>
      <xdr:col>55</xdr:col>
      <xdr:colOff>50800</xdr:colOff>
      <xdr:row>96</xdr:row>
      <xdr:rowOff>138032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9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59309</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4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16557</xdr:rowOff>
    </xdr:from>
    <xdr:to>
      <xdr:col>50</xdr:col>
      <xdr:colOff>165100</xdr:colOff>
      <xdr:row>96</xdr:row>
      <xdr:rowOff>118157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7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134684</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25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157251</xdr:rowOff>
    </xdr:from>
    <xdr:to>
      <xdr:col>46</xdr:col>
      <xdr:colOff>38100</xdr:colOff>
      <xdr:row>97</xdr:row>
      <xdr:rowOff>87401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1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78528</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70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34317</xdr:rowOff>
    </xdr:from>
    <xdr:to>
      <xdr:col>41</xdr:col>
      <xdr:colOff>101600</xdr:colOff>
      <xdr:row>96</xdr:row>
      <xdr:rowOff>135917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49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127044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586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166350</xdr:rowOff>
    </xdr:from>
    <xdr:to>
      <xdr:col>36</xdr:col>
      <xdr:colOff>165100</xdr:colOff>
      <xdr:row>97</xdr:row>
      <xdr:rowOff>96500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2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87627</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71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54337</xdr:rowOff>
    </xdr:from>
    <xdr:to>
      <xdr:col>85</xdr:col>
      <xdr:colOff>127000</xdr:colOff>
      <xdr:row>37</xdr:row>
      <xdr:rowOff>121454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397987"/>
          <a:ext cx="838200" cy="6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19866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534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121454</xdr:rowOff>
    </xdr:from>
    <xdr:to>
      <xdr:col>81</xdr:col>
      <xdr:colOff>50800</xdr:colOff>
      <xdr:row>39</xdr:row>
      <xdr:rowOff>19251</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465104"/>
          <a:ext cx="889000" cy="24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111409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62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134926</xdr:rowOff>
    </xdr:from>
    <xdr:to>
      <xdr:col>76</xdr:col>
      <xdr:colOff>114300</xdr:colOff>
      <xdr:row>39</xdr:row>
      <xdr:rowOff>19251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650026"/>
          <a:ext cx="889000" cy="55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64925</xdr:rowOff>
    </xdr:from>
    <xdr:to>
      <xdr:col>71</xdr:col>
      <xdr:colOff>177800</xdr:colOff>
      <xdr:row>38</xdr:row>
      <xdr:rowOff>134926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580025"/>
          <a:ext cx="889000" cy="7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137088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65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3537</xdr:rowOff>
    </xdr:from>
    <xdr:to>
      <xdr:col>85</xdr:col>
      <xdr:colOff>177800</xdr:colOff>
      <xdr:row>37</xdr:row>
      <xdr:rowOff>105137</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347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26414</xdr:rowOff>
    </xdr:from>
    <xdr:ext cx="534377"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19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70654</xdr:rowOff>
    </xdr:from>
    <xdr:to>
      <xdr:col>81</xdr:col>
      <xdr:colOff>101600</xdr:colOff>
      <xdr:row>38</xdr:row>
      <xdr:rowOff>804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41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17331</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18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139901</xdr:rowOff>
    </xdr:from>
    <xdr:to>
      <xdr:col>76</xdr:col>
      <xdr:colOff>165100</xdr:colOff>
      <xdr:row>39</xdr:row>
      <xdr:rowOff>70051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5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61178</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74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84126</xdr:rowOff>
    </xdr:from>
    <xdr:to>
      <xdr:col>72</xdr:col>
      <xdr:colOff>38100</xdr:colOff>
      <xdr:row>39</xdr:row>
      <xdr:rowOff>14276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59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5403</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36111" y="669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14125</xdr:rowOff>
    </xdr:from>
    <xdr:to>
      <xdr:col>67</xdr:col>
      <xdr:colOff>101600</xdr:colOff>
      <xdr:row>38</xdr:row>
      <xdr:rowOff>115725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52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132252</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30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140834</xdr:rowOff>
    </xdr:from>
    <xdr:to>
      <xdr:col>85</xdr:col>
      <xdr:colOff>127000</xdr:colOff>
      <xdr:row>76</xdr:row>
      <xdr:rowOff>6778</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2999584"/>
          <a:ext cx="838200" cy="3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6778</xdr:rowOff>
    </xdr:from>
    <xdr:to>
      <xdr:col>81</xdr:col>
      <xdr:colOff>50800</xdr:colOff>
      <xdr:row>76</xdr:row>
      <xdr:rowOff>140596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036978"/>
          <a:ext cx="889000" cy="13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60454</xdr:rowOff>
    </xdr:from>
    <xdr:to>
      <xdr:col>76</xdr:col>
      <xdr:colOff>114300</xdr:colOff>
      <xdr:row>76</xdr:row>
      <xdr:rowOff>140596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3090654"/>
          <a:ext cx="889000" cy="8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60454</xdr:rowOff>
    </xdr:from>
    <xdr:to>
      <xdr:col>71</xdr:col>
      <xdr:colOff>177800</xdr:colOff>
      <xdr:row>77</xdr:row>
      <xdr:rowOff>19385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090654"/>
          <a:ext cx="889000" cy="13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90034</xdr:rowOff>
    </xdr:from>
    <xdr:to>
      <xdr:col>85</xdr:col>
      <xdr:colOff>177800</xdr:colOff>
      <xdr:row>76</xdr:row>
      <xdr:rowOff>20185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9487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112911</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80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127428</xdr:rowOff>
    </xdr:from>
    <xdr:to>
      <xdr:col>81</xdr:col>
      <xdr:colOff>101600</xdr:colOff>
      <xdr:row>76</xdr:row>
      <xdr:rowOff>57578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98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74105</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761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89796</xdr:rowOff>
    </xdr:from>
    <xdr:to>
      <xdr:col>76</xdr:col>
      <xdr:colOff>165100</xdr:colOff>
      <xdr:row>77</xdr:row>
      <xdr:rowOff>19946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11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36473</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895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9654</xdr:rowOff>
    </xdr:from>
    <xdr:to>
      <xdr:col>72</xdr:col>
      <xdr:colOff>38100</xdr:colOff>
      <xdr:row>76</xdr:row>
      <xdr:rowOff>111254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03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127781</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81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140035</xdr:rowOff>
    </xdr:from>
    <xdr:to>
      <xdr:col>67</xdr:col>
      <xdr:colOff>101600</xdr:colOff>
      <xdr:row>77</xdr:row>
      <xdr:rowOff>70185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7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86713</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94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117504</xdr:rowOff>
    </xdr:from>
    <xdr:to>
      <xdr:col>85</xdr:col>
      <xdr:colOff>127000</xdr:colOff>
      <xdr:row>98</xdr:row>
      <xdr:rowOff>120600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19604"/>
          <a:ext cx="838200" cy="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127296</xdr:rowOff>
    </xdr:from>
    <xdr:to>
      <xdr:col>81</xdr:col>
      <xdr:colOff>50800</xdr:colOff>
      <xdr:row>98</xdr:row>
      <xdr:rowOff>120600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757946"/>
          <a:ext cx="889000" cy="16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127296</xdr:rowOff>
    </xdr:from>
    <xdr:to>
      <xdr:col>76</xdr:col>
      <xdr:colOff>114300</xdr:colOff>
      <xdr:row>98</xdr:row>
      <xdr:rowOff>93287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757946"/>
          <a:ext cx="889000" cy="13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79443</xdr:rowOff>
    </xdr:from>
    <xdr:to>
      <xdr:col>71</xdr:col>
      <xdr:colOff>177800</xdr:colOff>
      <xdr:row>98</xdr:row>
      <xdr:rowOff>93287</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814300" y="16881543"/>
          <a:ext cx="889000" cy="1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66704</xdr:rowOff>
    </xdr:from>
    <xdr:to>
      <xdr:col>85</xdr:col>
      <xdr:colOff>177800</xdr:colOff>
      <xdr:row>98</xdr:row>
      <xdr:rowOff>168304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6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153081</xdr:rowOff>
    </xdr:from>
    <xdr:ext cx="469744"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8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69800</xdr:rowOff>
    </xdr:from>
    <xdr:to>
      <xdr:col>81</xdr:col>
      <xdr:colOff>101600</xdr:colOff>
      <xdr:row>98</xdr:row>
      <xdr:rowOff>171400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7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162527</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69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76496</xdr:rowOff>
    </xdr:from>
    <xdr:to>
      <xdr:col>76</xdr:col>
      <xdr:colOff>165100</xdr:colOff>
      <xdr:row>98</xdr:row>
      <xdr:rowOff>6646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0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169223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79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42487</xdr:rowOff>
    </xdr:from>
    <xdr:to>
      <xdr:col>72</xdr:col>
      <xdr:colOff>38100</xdr:colOff>
      <xdr:row>98</xdr:row>
      <xdr:rowOff>144087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4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135214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3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28643</xdr:rowOff>
    </xdr:from>
    <xdr:to>
      <xdr:col>67</xdr:col>
      <xdr:colOff>101600</xdr:colOff>
      <xdr:row>98</xdr:row>
      <xdr:rowOff>130243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3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121370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2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116817</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289017"/>
          <a:ext cx="838200" cy="36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107103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450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70526</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414176"/>
          <a:ext cx="889000" cy="24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70526</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414176"/>
          <a:ext cx="889000" cy="24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162585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677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66017</xdr:rowOff>
    </xdr:from>
    <xdr:to>
      <xdr:col>116</xdr:col>
      <xdr:colOff>114300</xdr:colOff>
      <xdr:row>36</xdr:row>
      <xdr:rowOff>167617</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23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88894</xdr:rowOff>
    </xdr:from>
    <xdr:ext cx="534377"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08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19726</xdr:rowOff>
    </xdr:from>
    <xdr:to>
      <xdr:col>102</xdr:col>
      <xdr:colOff>165100</xdr:colOff>
      <xdr:row>37</xdr:row>
      <xdr:rowOff>121326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36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137853</xdr:rowOff>
    </xdr:from>
    <xdr:ext cx="534377"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278111" y="613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126075</xdr:rowOff>
    </xdr:from>
    <xdr:to>
      <xdr:col>116</xdr:col>
      <xdr:colOff>63500</xdr:colOff>
      <xdr:row>57</xdr:row>
      <xdr:rowOff>132202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898725"/>
          <a:ext cx="8382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57406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30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132202</xdr:rowOff>
    </xdr:from>
    <xdr:to>
      <xdr:col>111</xdr:col>
      <xdr:colOff>177800</xdr:colOff>
      <xdr:row>57</xdr:row>
      <xdr:rowOff>138306</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904852"/>
          <a:ext cx="889000" cy="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138306</xdr:rowOff>
    </xdr:from>
    <xdr:to>
      <xdr:col>107</xdr:col>
      <xdr:colOff>50800</xdr:colOff>
      <xdr:row>58</xdr:row>
      <xdr:rowOff>44900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910956"/>
          <a:ext cx="889000" cy="7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51325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9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44900</xdr:rowOff>
    </xdr:from>
    <xdr:to>
      <xdr:col>102</xdr:col>
      <xdr:colOff>114300</xdr:colOff>
      <xdr:row>58</xdr:row>
      <xdr:rowOff>46980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989000"/>
          <a:ext cx="889000" cy="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75275</xdr:rowOff>
    </xdr:from>
    <xdr:to>
      <xdr:col>116</xdr:col>
      <xdr:colOff>114300</xdr:colOff>
      <xdr:row>58</xdr:row>
      <xdr:rowOff>5425</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8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98152</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69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81402</xdr:rowOff>
    </xdr:from>
    <xdr:to>
      <xdr:col>112</xdr:col>
      <xdr:colOff>38100</xdr:colOff>
      <xdr:row>58</xdr:row>
      <xdr:rowOff>11552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85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2679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4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87506</xdr:rowOff>
    </xdr:from>
    <xdr:to>
      <xdr:col>107</xdr:col>
      <xdr:colOff>101600</xdr:colOff>
      <xdr:row>58</xdr:row>
      <xdr:rowOff>17656</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86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34183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35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165550</xdr:rowOff>
    </xdr:from>
    <xdr:to>
      <xdr:col>102</xdr:col>
      <xdr:colOff>165100</xdr:colOff>
      <xdr:row>58</xdr:row>
      <xdr:rowOff>95700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9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86827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3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167630</xdr:rowOff>
    </xdr:from>
    <xdr:to>
      <xdr:col>98</xdr:col>
      <xdr:colOff>38100</xdr:colOff>
      <xdr:row>58</xdr:row>
      <xdr:rowOff>97780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88907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3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139700</xdr:rowOff>
    </xdr:from>
    <xdr:to>
      <xdr:col>120</xdr:col>
      <xdr:colOff>114300</xdr:colOff>
      <xdr:row>79</xdr:row>
      <xdr:rowOff>139700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168927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54627</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70</xdr:row>
      <xdr:rowOff>111777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68</xdr:row>
      <xdr:rowOff>168927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127841</xdr:rowOff>
    </xdr:from>
    <xdr:to>
      <xdr:col>116</xdr:col>
      <xdr:colOff>62864</xdr:colOff>
      <xdr:row>78</xdr:row>
      <xdr:rowOff>115763</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300791"/>
          <a:ext cx="1269" cy="1188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119590</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9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115763</xdr:rowOff>
    </xdr:from>
    <xdr:to>
      <xdr:col>116</xdr:col>
      <xdr:colOff>152400</xdr:colOff>
      <xdr:row>78</xdr:row>
      <xdr:rowOff>115763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88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74518</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207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127841</xdr:rowOff>
    </xdr:from>
    <xdr:to>
      <xdr:col>116</xdr:col>
      <xdr:colOff>152400</xdr:colOff>
      <xdr:row>71</xdr:row>
      <xdr:rowOff>127841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30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159359</xdr:rowOff>
    </xdr:from>
    <xdr:to>
      <xdr:col>116</xdr:col>
      <xdr:colOff>63500</xdr:colOff>
      <xdr:row>76</xdr:row>
      <xdr:rowOff>55756</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160859"/>
          <a:ext cx="838200" cy="92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129179</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816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106302</xdr:rowOff>
    </xdr:from>
    <xdr:to>
      <xdr:col>116</xdr:col>
      <xdr:colOff>114300</xdr:colOff>
      <xdr:row>76</xdr:row>
      <xdr:rowOff>36452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6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159359</xdr:rowOff>
    </xdr:from>
    <xdr:to>
      <xdr:col>111</xdr:col>
      <xdr:colOff>177800</xdr:colOff>
      <xdr:row>72</xdr:row>
      <xdr:rowOff>43059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160859"/>
          <a:ext cx="889000" cy="22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153575</xdr:rowOff>
    </xdr:from>
    <xdr:to>
      <xdr:col>112</xdr:col>
      <xdr:colOff>38100</xdr:colOff>
      <xdr:row>74</xdr:row>
      <xdr:rowOff>83725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9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74852</xdr:rowOff>
    </xdr:from>
    <xdr:ext cx="599010"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23795" y="1276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43059</xdr:rowOff>
    </xdr:from>
    <xdr:to>
      <xdr:col>107</xdr:col>
      <xdr:colOff>50800</xdr:colOff>
      <xdr:row>72</xdr:row>
      <xdr:rowOff>104067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387459"/>
          <a:ext cx="889000" cy="6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76841</xdr:rowOff>
    </xdr:from>
    <xdr:to>
      <xdr:col>107</xdr:col>
      <xdr:colOff>101600</xdr:colOff>
      <xdr:row>74</xdr:row>
      <xdr:rowOff>6991</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59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169568</xdr:rowOff>
    </xdr:from>
    <xdr:ext cx="59901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34795" y="1268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51174</xdr:rowOff>
    </xdr:from>
    <xdr:to>
      <xdr:col>102</xdr:col>
      <xdr:colOff>114300</xdr:colOff>
      <xdr:row>72</xdr:row>
      <xdr:rowOff>104067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395574"/>
          <a:ext cx="889000" cy="5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113008</xdr:rowOff>
    </xdr:from>
    <xdr:to>
      <xdr:col>102</xdr:col>
      <xdr:colOff>165100</xdr:colOff>
      <xdr:row>74</xdr:row>
      <xdr:rowOff>43158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2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34285</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45795" y="1272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72803</xdr:rowOff>
    </xdr:from>
    <xdr:to>
      <xdr:col>98</xdr:col>
      <xdr:colOff>38100</xdr:colOff>
      <xdr:row>74</xdr:row>
      <xdr:rowOff>2953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588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165530</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56795" y="1268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4956</xdr:rowOff>
    </xdr:from>
    <xdr:to>
      <xdr:col>116</xdr:col>
      <xdr:colOff>114300</xdr:colOff>
      <xdr:row>76</xdr:row>
      <xdr:rowOff>106556</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03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154833</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1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108559</xdr:rowOff>
    </xdr:from>
    <xdr:to>
      <xdr:col>112</xdr:col>
      <xdr:colOff>38100</xdr:colOff>
      <xdr:row>71</xdr:row>
      <xdr:rowOff>38709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11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55236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188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163709</xdr:rowOff>
    </xdr:from>
    <xdr:to>
      <xdr:col>107</xdr:col>
      <xdr:colOff>101600</xdr:colOff>
      <xdr:row>72</xdr:row>
      <xdr:rowOff>93859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33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110386</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34795" y="12111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53267</xdr:rowOff>
    </xdr:from>
    <xdr:to>
      <xdr:col>102</xdr:col>
      <xdr:colOff>165100</xdr:colOff>
      <xdr:row>72</xdr:row>
      <xdr:rowOff>154867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39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171394</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2172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374</xdr:rowOff>
    </xdr:from>
    <xdr:to>
      <xdr:col>98</xdr:col>
      <xdr:colOff>38100</xdr:colOff>
      <xdr:row>72</xdr:row>
      <xdr:rowOff>101974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34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118501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2120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244,734</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円となっており、類似団体平均と比較しても高い水準である。前年度から</a:t>
          </a:r>
          <a:r>
            <a:rPr kumimoji="1" lang="en-US" altLang="ja-JP" sz="1300">
              <a:latin typeface="ＭＳ Ｐゴシック" panose="020B0600070205080204" pitchFamily="50" charset="-128"/>
              <a:ea typeface="ＭＳ Ｐゴシック" panose="020B0600070205080204" pitchFamily="50" charset="-128"/>
            </a:rPr>
            <a:t>74,102</a:t>
          </a:r>
          <a:r>
            <a:rPr kumimoji="1" lang="ja-JP" altLang="en-US" sz="1300">
              <a:latin typeface="ＭＳ Ｐゴシック" panose="020B0600070205080204" pitchFamily="50" charset="-128"/>
              <a:ea typeface="ＭＳ Ｐゴシック" panose="020B0600070205080204" pitchFamily="50" charset="-128"/>
            </a:rPr>
            <a:t>円増加したが、これは簡易水道特別会計及び下水道特別会計の法適用化に伴う他会計補助金の皆増によるものである。</a:t>
          </a:r>
        </a:p>
        <a:p>
          <a:r>
            <a:rPr kumimoji="1" lang="ja-JP" altLang="en-US" sz="1300">
              <a:latin typeface="ＭＳ Ｐゴシック" panose="020B0600070205080204" pitchFamily="50" charset="-128"/>
              <a:ea typeface="ＭＳ Ｐゴシック" panose="020B0600070205080204" pitchFamily="50" charset="-128"/>
            </a:rPr>
            <a:t>　災害復旧事業費は、住民一人当たり</a:t>
          </a:r>
          <a:r>
            <a:rPr kumimoji="1" lang="en-US" altLang="ja-JP" sz="1300">
              <a:latin typeface="ＭＳ Ｐゴシック" panose="020B0600070205080204" pitchFamily="50" charset="-128"/>
              <a:ea typeface="ＭＳ Ｐゴシック" panose="020B0600070205080204" pitchFamily="50" charset="-128"/>
            </a:rPr>
            <a:t>87,405</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円となっており、類似団体平均と比較して高い水準である。前年度から</a:t>
          </a:r>
          <a:r>
            <a:rPr kumimoji="1" lang="en-US" altLang="ja-JP" sz="1300">
              <a:latin typeface="ＭＳ Ｐゴシック" panose="020B0600070205080204" pitchFamily="50" charset="-128"/>
              <a:ea typeface="ＭＳ Ｐゴシック" panose="020B0600070205080204" pitchFamily="50" charset="-128"/>
            </a:rPr>
            <a:t>17,616</a:t>
          </a:r>
          <a:r>
            <a:rPr kumimoji="1" lang="ja-JP" altLang="en-US" sz="1300">
              <a:latin typeface="ＭＳ Ｐゴシック" panose="020B0600070205080204" pitchFamily="50" charset="-128"/>
              <a:ea typeface="ＭＳ Ｐゴシック" panose="020B0600070205080204" pitchFamily="50" charset="-128"/>
            </a:rPr>
            <a:t>円増加したが、これは町単独現年公共土木災害復旧事業費の皆増によるものである。</a:t>
          </a: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224,504</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円となっており、類似団体平均と比較して高い水準である。前年度から</a:t>
          </a:r>
          <a:r>
            <a:rPr kumimoji="1" lang="en-US" altLang="ja-JP" sz="1300">
              <a:latin typeface="ＭＳ Ｐゴシック" panose="020B0600070205080204" pitchFamily="50" charset="-128"/>
              <a:ea typeface="ＭＳ Ｐゴシック" panose="020B0600070205080204" pitchFamily="50" charset="-128"/>
            </a:rPr>
            <a:t>16,358</a:t>
          </a:r>
          <a:r>
            <a:rPr kumimoji="1" lang="ja-JP" altLang="en-US" sz="1300">
              <a:latin typeface="ＭＳ Ｐゴシック" panose="020B0600070205080204" pitchFamily="50" charset="-128"/>
              <a:ea typeface="ＭＳ Ｐゴシック" panose="020B0600070205080204" pitchFamily="50" charset="-128"/>
            </a:rPr>
            <a:t>円増加したが、これは町営住宅整備事業や支所地区公共施設再編事業等の大規模な建設事業費の償還や繰上償還によるものである。</a:t>
          </a:r>
        </a:p>
        <a:p>
          <a:r>
            <a:rPr kumimoji="1" lang="ja-JP" altLang="en-US" sz="1300">
              <a:latin typeface="ＭＳ Ｐゴシック" panose="020B0600070205080204" pitchFamily="50" charset="-128"/>
              <a:ea typeface="ＭＳ Ｐゴシック" panose="020B0600070205080204" pitchFamily="50" charset="-128"/>
            </a:rPr>
            <a:t>　投資及び出資金は、住民一人当たり</a:t>
          </a:r>
          <a:r>
            <a:rPr kumimoji="1" lang="en-US" altLang="ja-JP" sz="1300">
              <a:latin typeface="ＭＳ Ｐゴシック" panose="020B0600070205080204" pitchFamily="50" charset="-128"/>
              <a:ea typeface="ＭＳ Ｐゴシック" panose="020B0600070205080204" pitchFamily="50" charset="-128"/>
            </a:rPr>
            <a:t>16,001</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円となっており、類似団体平均と比較しても高い水準である。前年度から皆増したが、これは簡易水道特別会計及び下水道特別会計の法適用化に伴う他会計出資金の皆増によるものである。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繰出金は、　住民一人当たり</a:t>
          </a:r>
          <a:r>
            <a:rPr kumimoji="1" lang="en-US" altLang="ja-JP" sz="1300">
              <a:latin typeface="ＭＳ Ｐゴシック" panose="020B0600070205080204" pitchFamily="50" charset="-128"/>
              <a:ea typeface="ＭＳ Ｐゴシック" panose="020B0600070205080204" pitchFamily="50" charset="-128"/>
            </a:rPr>
            <a:t>62,813</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円となっており、類似団体平均と比較して低い水準である。前年度から</a:t>
          </a:r>
          <a:r>
            <a:rPr kumimoji="1" lang="en-US" altLang="ja-JP" sz="1300">
              <a:latin typeface="ＭＳ Ｐゴシック" panose="020B0600070205080204" pitchFamily="50" charset="-128"/>
              <a:ea typeface="ＭＳ Ｐゴシック" panose="020B0600070205080204" pitchFamily="50" charset="-128"/>
            </a:rPr>
            <a:t>97,123</a:t>
          </a:r>
          <a:r>
            <a:rPr kumimoji="1" lang="ja-JP" altLang="en-US" sz="1300">
              <a:latin typeface="ＭＳ Ｐゴシック" panose="020B0600070205080204" pitchFamily="50" charset="-128"/>
              <a:ea typeface="ＭＳ Ｐゴシック" panose="020B0600070205080204" pitchFamily="50" charset="-128"/>
            </a:rPr>
            <a:t>円減少したが、これは簡易水道特別会計及び下水道特別会計の法適用化に伴う繰出金の皆減によるものである。</a:t>
          </a:r>
        </a:p>
        <a:p>
          <a:r>
            <a:rPr kumimoji="1" lang="ja-JP" altLang="en-US" sz="1300">
              <a:latin typeface="ＭＳ Ｐゴシック" panose="020B0600070205080204" pitchFamily="50" charset="-128"/>
              <a:ea typeface="ＭＳ Ｐゴシック" panose="020B0600070205080204" pitchFamily="50" charset="-128"/>
            </a:rPr>
            <a:t>　今後も、柳津町振興計画に基づき事業を進め、施策優先度評価等により、適切な事業実施に努める。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福島県柳津町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2,841
2,831
175.82
4,439,159
4,234,575
200,178
2,769,315
3,592,038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17765</xdr:rowOff>
    </xdr:from>
    <xdr:to>
      <xdr:col>24</xdr:col>
      <xdr:colOff>63500</xdr:colOff>
      <xdr:row>36</xdr:row>
      <xdr:rowOff>53244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189965"/>
          <a:ext cx="838200" cy="3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53244</xdr:rowOff>
    </xdr:from>
    <xdr:to>
      <xdr:col>19</xdr:col>
      <xdr:colOff>177800</xdr:colOff>
      <xdr:row>36</xdr:row>
      <xdr:rowOff>56467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25444"/>
          <a:ext cx="889000" cy="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56467</xdr:rowOff>
    </xdr:from>
    <xdr:to>
      <xdr:col>15</xdr:col>
      <xdr:colOff>50800</xdr:colOff>
      <xdr:row>36</xdr:row>
      <xdr:rowOff>74915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28667"/>
          <a:ext cx="889000" cy="1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74915</xdr:rowOff>
    </xdr:from>
    <xdr:to>
      <xdr:col>10</xdr:col>
      <xdr:colOff>114300</xdr:colOff>
      <xdr:row>36</xdr:row>
      <xdr:rowOff>144158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47115"/>
          <a:ext cx="889000" cy="6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138415</xdr:rowOff>
    </xdr:from>
    <xdr:to>
      <xdr:col>24</xdr:col>
      <xdr:colOff>114300</xdr:colOff>
      <xdr:row>36</xdr:row>
      <xdr:rowOff>68565</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3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161292</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99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2444</xdr:rowOff>
    </xdr:from>
    <xdr:to>
      <xdr:col>20</xdr:col>
      <xdr:colOff>38100</xdr:colOff>
      <xdr:row>36</xdr:row>
      <xdr:rowOff>104044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17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120571</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4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5667</xdr:rowOff>
    </xdr:from>
    <xdr:to>
      <xdr:col>15</xdr:col>
      <xdr:colOff>101600</xdr:colOff>
      <xdr:row>36</xdr:row>
      <xdr:rowOff>107267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17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123794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5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24115</xdr:rowOff>
    </xdr:from>
    <xdr:to>
      <xdr:col>10</xdr:col>
      <xdr:colOff>165100</xdr:colOff>
      <xdr:row>36</xdr:row>
      <xdr:rowOff>125715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1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142242</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7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93358</xdr:rowOff>
    </xdr:from>
    <xdr:to>
      <xdr:col>6</xdr:col>
      <xdr:colOff>38100</xdr:colOff>
      <xdr:row>37</xdr:row>
      <xdr:rowOff>23508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6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14635</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5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98772</xdr:rowOff>
    </xdr:from>
    <xdr:to>
      <xdr:col>24</xdr:col>
      <xdr:colOff>63500</xdr:colOff>
      <xdr:row>58</xdr:row>
      <xdr:rowOff>110143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42872"/>
          <a:ext cx="838200" cy="1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49065</xdr:rowOff>
    </xdr:from>
    <xdr:to>
      <xdr:col>19</xdr:col>
      <xdr:colOff>177800</xdr:colOff>
      <xdr:row>58</xdr:row>
      <xdr:rowOff>110143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93165"/>
          <a:ext cx="889000" cy="6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49065</xdr:rowOff>
    </xdr:from>
    <xdr:to>
      <xdr:col>15</xdr:col>
      <xdr:colOff>50800</xdr:colOff>
      <xdr:row>58</xdr:row>
      <xdr:rowOff>78311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93165"/>
          <a:ext cx="889000" cy="2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161564</xdr:rowOff>
    </xdr:from>
    <xdr:to>
      <xdr:col>10</xdr:col>
      <xdr:colOff>114300</xdr:colOff>
      <xdr:row>58</xdr:row>
      <xdr:rowOff>78311</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34214"/>
          <a:ext cx="889000" cy="8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47972</xdr:rowOff>
    </xdr:from>
    <xdr:to>
      <xdr:col>24</xdr:col>
      <xdr:colOff>114300</xdr:colOff>
      <xdr:row>58</xdr:row>
      <xdr:rowOff>149572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9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134349</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06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59343</xdr:rowOff>
    </xdr:from>
    <xdr:to>
      <xdr:col>20</xdr:col>
      <xdr:colOff>38100</xdr:colOff>
      <xdr:row>58</xdr:row>
      <xdr:rowOff>160943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0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152070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96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169715</xdr:rowOff>
    </xdr:from>
    <xdr:to>
      <xdr:col>15</xdr:col>
      <xdr:colOff>101600</xdr:colOff>
      <xdr:row>58</xdr:row>
      <xdr:rowOff>99865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4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90992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35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27511</xdr:rowOff>
    </xdr:from>
    <xdr:to>
      <xdr:col>10</xdr:col>
      <xdr:colOff>165100</xdr:colOff>
      <xdr:row>58</xdr:row>
      <xdr:rowOff>129111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7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120238</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64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110764</xdr:rowOff>
    </xdr:from>
    <xdr:to>
      <xdr:col>6</xdr:col>
      <xdr:colOff>38100</xdr:colOff>
      <xdr:row>58</xdr:row>
      <xdr:rowOff>40914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8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32041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7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135900</xdr:rowOff>
    </xdr:from>
    <xdr:to>
      <xdr:col>24</xdr:col>
      <xdr:colOff>63500</xdr:colOff>
      <xdr:row>77</xdr:row>
      <xdr:rowOff>83258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3797300" y="13166100"/>
          <a:ext cx="838200" cy="11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135900</xdr:rowOff>
    </xdr:from>
    <xdr:to>
      <xdr:col>19</xdr:col>
      <xdr:colOff>177800</xdr:colOff>
      <xdr:row>77</xdr:row>
      <xdr:rowOff>144227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66100"/>
          <a:ext cx="889000" cy="17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133573</xdr:rowOff>
    </xdr:from>
    <xdr:to>
      <xdr:col>15</xdr:col>
      <xdr:colOff>50800</xdr:colOff>
      <xdr:row>77</xdr:row>
      <xdr:rowOff>144227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335223"/>
          <a:ext cx="889000" cy="1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133573</xdr:rowOff>
    </xdr:from>
    <xdr:to>
      <xdr:col>10</xdr:col>
      <xdr:colOff>114300</xdr:colOff>
      <xdr:row>78</xdr:row>
      <xdr:rowOff>61908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335223"/>
          <a:ext cx="889000" cy="99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127995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8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32458</xdr:rowOff>
    </xdr:from>
    <xdr:to>
      <xdr:col>24</xdr:col>
      <xdr:colOff>114300</xdr:colOff>
      <xdr:row>77</xdr:row>
      <xdr:rowOff>134058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23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10885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212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85100</xdr:rowOff>
    </xdr:from>
    <xdr:to>
      <xdr:col>20</xdr:col>
      <xdr:colOff>38100</xdr:colOff>
      <xdr:row>77</xdr:row>
      <xdr:rowOff>15250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1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6377</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08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93427</xdr:rowOff>
    </xdr:from>
    <xdr:to>
      <xdr:col>15</xdr:col>
      <xdr:colOff>101600</xdr:colOff>
      <xdr:row>78</xdr:row>
      <xdr:rowOff>23577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9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14704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87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82773</xdr:rowOff>
    </xdr:from>
    <xdr:to>
      <xdr:col>10</xdr:col>
      <xdr:colOff>165100</xdr:colOff>
      <xdr:row>78</xdr:row>
      <xdr:rowOff>12923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8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4050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77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11108</xdr:rowOff>
    </xdr:from>
    <xdr:to>
      <xdr:col>6</xdr:col>
      <xdr:colOff>38100</xdr:colOff>
      <xdr:row>78</xdr:row>
      <xdr:rowOff>112708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8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103835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76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143890</xdr:rowOff>
    </xdr:from>
    <xdr:to>
      <xdr:col>24</xdr:col>
      <xdr:colOff>63500</xdr:colOff>
      <xdr:row>98</xdr:row>
      <xdr:rowOff>7262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74540"/>
          <a:ext cx="838200" cy="3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143890</xdr:rowOff>
    </xdr:from>
    <xdr:to>
      <xdr:col>19</xdr:col>
      <xdr:colOff>177800</xdr:colOff>
      <xdr:row>98</xdr:row>
      <xdr:rowOff>6665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74540"/>
          <a:ext cx="889000" cy="3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118956</xdr:rowOff>
    </xdr:from>
    <xdr:to>
      <xdr:col>15</xdr:col>
      <xdr:colOff>50800</xdr:colOff>
      <xdr:row>98</xdr:row>
      <xdr:rowOff>6665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49606"/>
          <a:ext cx="889000" cy="5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118956</xdr:rowOff>
    </xdr:from>
    <xdr:to>
      <xdr:col>10</xdr:col>
      <xdr:colOff>114300</xdr:colOff>
      <xdr:row>98</xdr:row>
      <xdr:rowOff>34649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49606"/>
          <a:ext cx="889000" cy="8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127912</xdr:rowOff>
    </xdr:from>
    <xdr:to>
      <xdr:col>24</xdr:col>
      <xdr:colOff>114300</xdr:colOff>
      <xdr:row>98</xdr:row>
      <xdr:rowOff>58062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5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42839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7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93090</xdr:rowOff>
    </xdr:from>
    <xdr:to>
      <xdr:col>20</xdr:col>
      <xdr:colOff>38100</xdr:colOff>
      <xdr:row>98</xdr:row>
      <xdr:rowOff>23240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14367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1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127315</xdr:rowOff>
    </xdr:from>
    <xdr:to>
      <xdr:col>15</xdr:col>
      <xdr:colOff>101600</xdr:colOff>
      <xdr:row>98</xdr:row>
      <xdr:rowOff>57465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5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48592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5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68156</xdr:rowOff>
    </xdr:from>
    <xdr:to>
      <xdr:col>10</xdr:col>
      <xdr:colOff>165100</xdr:colOff>
      <xdr:row>97</xdr:row>
      <xdr:rowOff>169756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9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160883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9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155299</xdr:rowOff>
    </xdr:from>
    <xdr:to>
      <xdr:col>6</xdr:col>
      <xdr:colOff>38100</xdr:colOff>
      <xdr:row>98</xdr:row>
      <xdr:rowOff>85449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76576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7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168163</xdr:rowOff>
    </xdr:from>
    <xdr:to>
      <xdr:col>55</xdr:col>
      <xdr:colOff>0</xdr:colOff>
      <xdr:row>59</xdr:row>
      <xdr:rowOff>2707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112263"/>
          <a:ext cx="838200" cy="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168163</xdr:rowOff>
    </xdr:from>
    <xdr:to>
      <xdr:col>50</xdr:col>
      <xdr:colOff>114300</xdr:colOff>
      <xdr:row>58</xdr:row>
      <xdr:rowOff>168411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12263"/>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168411</xdr:rowOff>
    </xdr:from>
    <xdr:to>
      <xdr:col>45</xdr:col>
      <xdr:colOff>177800</xdr:colOff>
      <xdr:row>59</xdr:row>
      <xdr:rowOff>765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12511"/>
          <a:ext cx="889000" cy="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765</xdr:rowOff>
    </xdr:from>
    <xdr:to>
      <xdr:col>41</xdr:col>
      <xdr:colOff>50800</xdr:colOff>
      <xdr:row>59</xdr:row>
      <xdr:rowOff>2176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16315"/>
          <a:ext cx="889000" cy="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123357</xdr:rowOff>
    </xdr:from>
    <xdr:to>
      <xdr:col>55</xdr:col>
      <xdr:colOff>50800</xdr:colOff>
      <xdr:row>59</xdr:row>
      <xdr:rowOff>53507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6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117363</xdr:rowOff>
    </xdr:from>
    <xdr:to>
      <xdr:col>50</xdr:col>
      <xdr:colOff>165100</xdr:colOff>
      <xdr:row>59</xdr:row>
      <xdr:rowOff>47513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6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64040</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836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117611</xdr:rowOff>
    </xdr:from>
    <xdr:to>
      <xdr:col>46</xdr:col>
      <xdr:colOff>38100</xdr:colOff>
      <xdr:row>59</xdr:row>
      <xdr:rowOff>47761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6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38888</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15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121415</xdr:rowOff>
    </xdr:from>
    <xdr:to>
      <xdr:col>41</xdr:col>
      <xdr:colOff>101600</xdr:colOff>
      <xdr:row>59</xdr:row>
      <xdr:rowOff>51565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6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42692</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15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122826</xdr:rowOff>
    </xdr:from>
    <xdr:to>
      <xdr:col>36</xdr:col>
      <xdr:colOff>165100</xdr:colOff>
      <xdr:row>59</xdr:row>
      <xdr:rowOff>52976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6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44103</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159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100366</xdr:rowOff>
    </xdr:from>
    <xdr:to>
      <xdr:col>55</xdr:col>
      <xdr:colOff>0</xdr:colOff>
      <xdr:row>77</xdr:row>
      <xdr:rowOff>106919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130566"/>
          <a:ext cx="838200" cy="17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100366</xdr:rowOff>
    </xdr:from>
    <xdr:to>
      <xdr:col>50</xdr:col>
      <xdr:colOff>114300</xdr:colOff>
      <xdr:row>77</xdr:row>
      <xdr:rowOff>94025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130566"/>
          <a:ext cx="889000" cy="16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94025</xdr:rowOff>
    </xdr:from>
    <xdr:to>
      <xdr:col>45</xdr:col>
      <xdr:colOff>177800</xdr:colOff>
      <xdr:row>77</xdr:row>
      <xdr:rowOff>96696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95675"/>
          <a:ext cx="889000" cy="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71482</xdr:rowOff>
    </xdr:from>
    <xdr:to>
      <xdr:col>41</xdr:col>
      <xdr:colOff>50800</xdr:colOff>
      <xdr:row>77</xdr:row>
      <xdr:rowOff>96696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73132"/>
          <a:ext cx="889000" cy="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56119</xdr:rowOff>
    </xdr:from>
    <xdr:to>
      <xdr:col>55</xdr:col>
      <xdr:colOff>50800</xdr:colOff>
      <xdr:row>77</xdr:row>
      <xdr:rowOff>157719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5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78996</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0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49566</xdr:rowOff>
    </xdr:from>
    <xdr:to>
      <xdr:col>50</xdr:col>
      <xdr:colOff>165100</xdr:colOff>
      <xdr:row>76</xdr:row>
      <xdr:rowOff>151166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7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167692</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854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43225</xdr:rowOff>
    </xdr:from>
    <xdr:to>
      <xdr:col>46</xdr:col>
      <xdr:colOff>38100</xdr:colOff>
      <xdr:row>77</xdr:row>
      <xdr:rowOff>144825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4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135952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3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45896</xdr:rowOff>
    </xdr:from>
    <xdr:to>
      <xdr:col>41</xdr:col>
      <xdr:colOff>101600</xdr:colOff>
      <xdr:row>77</xdr:row>
      <xdr:rowOff>147496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4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164023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22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20682</xdr:rowOff>
    </xdr:from>
    <xdr:to>
      <xdr:col>36</xdr:col>
      <xdr:colOff>165100</xdr:colOff>
      <xdr:row>77</xdr:row>
      <xdr:rowOff>122282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2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138809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9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145371</xdr:rowOff>
    </xdr:from>
    <xdr:to>
      <xdr:col>55</xdr:col>
      <xdr:colOff>0</xdr:colOff>
      <xdr:row>97</xdr:row>
      <xdr:rowOff>29745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433121"/>
          <a:ext cx="838200" cy="22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48685</xdr:rowOff>
    </xdr:from>
    <xdr:to>
      <xdr:col>50</xdr:col>
      <xdr:colOff>114300</xdr:colOff>
      <xdr:row>97</xdr:row>
      <xdr:rowOff>29745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507885"/>
          <a:ext cx="889000" cy="15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48685</xdr:rowOff>
    </xdr:from>
    <xdr:to>
      <xdr:col>45</xdr:col>
      <xdr:colOff>177800</xdr:colOff>
      <xdr:row>96</xdr:row>
      <xdr:rowOff>56956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507885"/>
          <a:ext cx="889000" cy="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152079</xdr:rowOff>
    </xdr:from>
    <xdr:to>
      <xdr:col>41</xdr:col>
      <xdr:colOff>50800</xdr:colOff>
      <xdr:row>96</xdr:row>
      <xdr:rowOff>56956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268379"/>
          <a:ext cx="889000" cy="2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33190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66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94571</xdr:rowOff>
    </xdr:from>
    <xdr:to>
      <xdr:col>55</xdr:col>
      <xdr:colOff>50800</xdr:colOff>
      <xdr:row>96</xdr:row>
      <xdr:rowOff>24721</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38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117448</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233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150395</xdr:rowOff>
    </xdr:from>
    <xdr:to>
      <xdr:col>50</xdr:col>
      <xdr:colOff>165100</xdr:colOff>
      <xdr:row>97</xdr:row>
      <xdr:rowOff>80545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0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71672</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70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169335</xdr:rowOff>
    </xdr:from>
    <xdr:to>
      <xdr:col>46</xdr:col>
      <xdr:colOff>38100</xdr:colOff>
      <xdr:row>96</xdr:row>
      <xdr:rowOff>99485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45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116012</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23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6156</xdr:rowOff>
    </xdr:from>
    <xdr:to>
      <xdr:col>41</xdr:col>
      <xdr:colOff>101600</xdr:colOff>
      <xdr:row>96</xdr:row>
      <xdr:rowOff>107756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46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124283</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240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101279</xdr:rowOff>
    </xdr:from>
    <xdr:to>
      <xdr:col>36</xdr:col>
      <xdr:colOff>165100</xdr:colOff>
      <xdr:row>95</xdr:row>
      <xdr:rowOff>31429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21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47956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5992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101432</xdr:rowOff>
    </xdr:from>
    <xdr:to>
      <xdr:col>85</xdr:col>
      <xdr:colOff>127000</xdr:colOff>
      <xdr:row>36</xdr:row>
      <xdr:rowOff>33210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102182"/>
          <a:ext cx="838200" cy="10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82519</xdr:rowOff>
    </xdr:from>
    <xdr:to>
      <xdr:col>81</xdr:col>
      <xdr:colOff>50800</xdr:colOff>
      <xdr:row>36</xdr:row>
      <xdr:rowOff>33210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083269"/>
          <a:ext cx="889000" cy="12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82519</xdr:rowOff>
    </xdr:from>
    <xdr:to>
      <xdr:col>76</xdr:col>
      <xdr:colOff>114300</xdr:colOff>
      <xdr:row>37</xdr:row>
      <xdr:rowOff>9909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083269"/>
          <a:ext cx="889000" cy="27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63355</xdr:rowOff>
    </xdr:from>
    <xdr:to>
      <xdr:col>71</xdr:col>
      <xdr:colOff>177800</xdr:colOff>
      <xdr:row>37</xdr:row>
      <xdr:rowOff>9909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235555"/>
          <a:ext cx="889000" cy="11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141112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50632</xdr:rowOff>
    </xdr:from>
    <xdr:to>
      <xdr:col>85</xdr:col>
      <xdr:colOff>177800</xdr:colOff>
      <xdr:row>35</xdr:row>
      <xdr:rowOff>152232</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05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73509</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90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153860</xdr:rowOff>
    </xdr:from>
    <xdr:to>
      <xdr:col>81</xdr:col>
      <xdr:colOff>101600</xdr:colOff>
      <xdr:row>36</xdr:row>
      <xdr:rowOff>84010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15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100537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92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31719</xdr:rowOff>
    </xdr:from>
    <xdr:to>
      <xdr:col>76</xdr:col>
      <xdr:colOff>165100</xdr:colOff>
      <xdr:row>35</xdr:row>
      <xdr:rowOff>133319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03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149846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8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130559</xdr:rowOff>
    </xdr:from>
    <xdr:to>
      <xdr:col>72</xdr:col>
      <xdr:colOff>38100</xdr:colOff>
      <xdr:row>37</xdr:row>
      <xdr:rowOff>60709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30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51836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39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12555</xdr:rowOff>
    </xdr:from>
    <xdr:to>
      <xdr:col>67</xdr:col>
      <xdr:colOff>101600</xdr:colOff>
      <xdr:row>36</xdr:row>
      <xdr:rowOff>114155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18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130682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95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134233</xdr:rowOff>
    </xdr:from>
    <xdr:to>
      <xdr:col>85</xdr:col>
      <xdr:colOff>127000</xdr:colOff>
      <xdr:row>57</xdr:row>
      <xdr:rowOff>3340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35433"/>
          <a:ext cx="838200" cy="4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3340</xdr:rowOff>
    </xdr:from>
    <xdr:to>
      <xdr:col>81</xdr:col>
      <xdr:colOff>50800</xdr:colOff>
      <xdr:row>57</xdr:row>
      <xdr:rowOff>8183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775990"/>
          <a:ext cx="889000" cy="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4280</xdr:rowOff>
    </xdr:from>
    <xdr:to>
      <xdr:col>76</xdr:col>
      <xdr:colOff>114300</xdr:colOff>
      <xdr:row>57</xdr:row>
      <xdr:rowOff>8183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776930"/>
          <a:ext cx="889000" cy="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87823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86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162452</xdr:rowOff>
    </xdr:from>
    <xdr:to>
      <xdr:col>71</xdr:col>
      <xdr:colOff>177800</xdr:colOff>
      <xdr:row>57</xdr:row>
      <xdr:rowOff>4280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763652"/>
          <a:ext cx="889000" cy="1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83433</xdr:rowOff>
    </xdr:from>
    <xdr:to>
      <xdr:col>85</xdr:col>
      <xdr:colOff>177800</xdr:colOff>
      <xdr:row>57</xdr:row>
      <xdr:rowOff>13583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8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61860</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63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123990</xdr:rowOff>
    </xdr:from>
    <xdr:to>
      <xdr:col>81</xdr:col>
      <xdr:colOff>101600</xdr:colOff>
      <xdr:row>57</xdr:row>
      <xdr:rowOff>54140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2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45267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817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128833</xdr:rowOff>
    </xdr:from>
    <xdr:to>
      <xdr:col>76</xdr:col>
      <xdr:colOff>165100</xdr:colOff>
      <xdr:row>57</xdr:row>
      <xdr:rowOff>58983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3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75510</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505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124930</xdr:rowOff>
    </xdr:from>
    <xdr:to>
      <xdr:col>72</xdr:col>
      <xdr:colOff>38100</xdr:colOff>
      <xdr:row>57</xdr:row>
      <xdr:rowOff>55080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2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71607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01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111652</xdr:rowOff>
    </xdr:from>
    <xdr:to>
      <xdr:col>67</xdr:col>
      <xdr:colOff>101600</xdr:colOff>
      <xdr:row>57</xdr:row>
      <xdr:rowOff>41802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1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58329</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488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54336</xdr:rowOff>
    </xdr:from>
    <xdr:to>
      <xdr:col>85</xdr:col>
      <xdr:colOff>127000</xdr:colOff>
      <xdr:row>77</xdr:row>
      <xdr:rowOff>121455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255986"/>
          <a:ext cx="838200" cy="6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19866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92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121455</xdr:rowOff>
    </xdr:from>
    <xdr:to>
      <xdr:col>81</xdr:col>
      <xdr:colOff>50800</xdr:colOff>
      <xdr:row>79</xdr:row>
      <xdr:rowOff>19250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323105"/>
          <a:ext cx="889000" cy="240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111408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4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134927</xdr:rowOff>
    </xdr:from>
    <xdr:to>
      <xdr:col>76</xdr:col>
      <xdr:colOff>114300</xdr:colOff>
      <xdr:row>79</xdr:row>
      <xdr:rowOff>19250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08027"/>
          <a:ext cx="889000" cy="5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64925</xdr:rowOff>
    </xdr:from>
    <xdr:to>
      <xdr:col>71</xdr:col>
      <xdr:colOff>177800</xdr:colOff>
      <xdr:row>78</xdr:row>
      <xdr:rowOff>134927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38025"/>
          <a:ext cx="889000" cy="7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137089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3536</xdr:rowOff>
    </xdr:from>
    <xdr:to>
      <xdr:col>85</xdr:col>
      <xdr:colOff>177800</xdr:colOff>
      <xdr:row>77</xdr:row>
      <xdr:rowOff>105136</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2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26413</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05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70655</xdr:rowOff>
    </xdr:from>
    <xdr:to>
      <xdr:col>81</xdr:col>
      <xdr:colOff>101600</xdr:colOff>
      <xdr:row>78</xdr:row>
      <xdr:rowOff>805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27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17332</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04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139900</xdr:rowOff>
    </xdr:from>
    <xdr:to>
      <xdr:col>76</xdr:col>
      <xdr:colOff>165100</xdr:colOff>
      <xdr:row>79</xdr:row>
      <xdr:rowOff>70050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61177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0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84127</xdr:rowOff>
    </xdr:from>
    <xdr:to>
      <xdr:col>72</xdr:col>
      <xdr:colOff>38100</xdr:colOff>
      <xdr:row>79</xdr:row>
      <xdr:rowOff>14277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5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5404</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54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14125</xdr:rowOff>
    </xdr:from>
    <xdr:to>
      <xdr:col>67</xdr:col>
      <xdr:colOff>101600</xdr:colOff>
      <xdr:row>78</xdr:row>
      <xdr:rowOff>115725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38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132252</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16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140833</xdr:rowOff>
    </xdr:from>
    <xdr:to>
      <xdr:col>85</xdr:col>
      <xdr:colOff>127000</xdr:colOff>
      <xdr:row>96</xdr:row>
      <xdr:rowOff>6778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428583"/>
          <a:ext cx="838200" cy="3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6778</xdr:rowOff>
    </xdr:from>
    <xdr:to>
      <xdr:col>81</xdr:col>
      <xdr:colOff>50800</xdr:colOff>
      <xdr:row>96</xdr:row>
      <xdr:rowOff>140596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465978"/>
          <a:ext cx="889000" cy="13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60454</xdr:rowOff>
    </xdr:from>
    <xdr:to>
      <xdr:col>76</xdr:col>
      <xdr:colOff>114300</xdr:colOff>
      <xdr:row>96</xdr:row>
      <xdr:rowOff>140596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519654"/>
          <a:ext cx="889000" cy="8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60454</xdr:rowOff>
    </xdr:from>
    <xdr:to>
      <xdr:col>71</xdr:col>
      <xdr:colOff>177800</xdr:colOff>
      <xdr:row>97</xdr:row>
      <xdr:rowOff>19385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519654"/>
          <a:ext cx="889000" cy="13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90033</xdr:rowOff>
    </xdr:from>
    <xdr:to>
      <xdr:col>85</xdr:col>
      <xdr:colOff>177800</xdr:colOff>
      <xdr:row>96</xdr:row>
      <xdr:rowOff>20183</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37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112910</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22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127428</xdr:rowOff>
    </xdr:from>
    <xdr:to>
      <xdr:col>81</xdr:col>
      <xdr:colOff>101600</xdr:colOff>
      <xdr:row>96</xdr:row>
      <xdr:rowOff>57578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1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74105</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190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89796</xdr:rowOff>
    </xdr:from>
    <xdr:to>
      <xdr:col>76</xdr:col>
      <xdr:colOff>165100</xdr:colOff>
      <xdr:row>97</xdr:row>
      <xdr:rowOff>19946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4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36473</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324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9654</xdr:rowOff>
    </xdr:from>
    <xdr:to>
      <xdr:col>72</xdr:col>
      <xdr:colOff>38100</xdr:colOff>
      <xdr:row>96</xdr:row>
      <xdr:rowOff>111254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46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127781</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244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140035</xdr:rowOff>
    </xdr:from>
    <xdr:to>
      <xdr:col>67</xdr:col>
      <xdr:colOff>101600</xdr:colOff>
      <xdr:row>97</xdr:row>
      <xdr:rowOff>70185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9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86712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374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民生費は、住民一人当たり</a:t>
          </a:r>
          <a:r>
            <a:rPr kumimoji="1" lang="en-US" altLang="ja-JP" sz="1050">
              <a:latin typeface="ＭＳ Ｐゴシック" panose="020B0600070205080204" pitchFamily="50" charset="-128"/>
              <a:ea typeface="ＭＳ Ｐゴシック" panose="020B0600070205080204" pitchFamily="50" charset="-128"/>
            </a:rPr>
            <a:t>219,876</a:t>
          </a:r>
          <a:r>
            <a:rPr kumimoji="1" lang="ja-JP" altLang="en-US" sz="1050">
              <a:latin typeface="ＭＳ Ｐゴシック" panose="020B0600070205080204" pitchFamily="50" charset="-128"/>
              <a:ea typeface="ＭＳ Ｐゴシック" panose="020B0600070205080204" pitchFamily="50" charset="-128"/>
            </a:rPr>
            <a:t>円となっており、類似団体平均と比較して低い水準である。前年度から</a:t>
          </a:r>
          <a:r>
            <a:rPr kumimoji="1" lang="en-US" altLang="ja-JP" sz="1050">
              <a:latin typeface="ＭＳ Ｐゴシック" panose="020B0600070205080204" pitchFamily="50" charset="-128"/>
              <a:ea typeface="ＭＳ Ｐゴシック" panose="020B0600070205080204" pitchFamily="50" charset="-128"/>
            </a:rPr>
            <a:t>20,789</a:t>
          </a:r>
          <a:r>
            <a:rPr kumimoji="1" lang="ja-JP" altLang="en-US" sz="1050">
              <a:latin typeface="ＭＳ Ｐゴシック" panose="020B0600070205080204" pitchFamily="50" charset="-128"/>
              <a:ea typeface="ＭＳ Ｐゴシック" panose="020B0600070205080204" pitchFamily="50" charset="-128"/>
            </a:rPr>
            <a:t>円減少したが、これは非課税世帯への臨時特別給付金や原油価格高騰対策事業として町民への燃料費扶助の皆減、さらには高齢者生活福祉センターの空調機整備設置工事費の皆減によるものである。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商工費は、住民一人当たり</a:t>
          </a:r>
          <a:r>
            <a:rPr kumimoji="1" lang="en-US" altLang="ja-JP" sz="1050">
              <a:latin typeface="ＭＳ Ｐゴシック" panose="020B0600070205080204" pitchFamily="50" charset="-128"/>
              <a:ea typeface="ＭＳ Ｐゴシック" panose="020B0600070205080204" pitchFamily="50" charset="-128"/>
            </a:rPr>
            <a:t>73,604</a:t>
          </a:r>
          <a:r>
            <a:rPr kumimoji="1" lang="ja-JP" altLang="en-US" sz="1050">
              <a:latin typeface="ＭＳ Ｐゴシック" panose="020B0600070205080204" pitchFamily="50" charset="-128"/>
              <a:ea typeface="ＭＳ Ｐゴシック" panose="020B0600070205080204" pitchFamily="50" charset="-128"/>
            </a:rPr>
            <a:t>円となっており、類似団体平均と比較して高い水準である。前年度から</a:t>
          </a:r>
          <a:r>
            <a:rPr kumimoji="1" lang="en-US" altLang="ja-JP" sz="1050">
              <a:latin typeface="ＭＳ Ｐゴシック" panose="020B0600070205080204" pitchFamily="50" charset="-128"/>
              <a:ea typeface="ＭＳ Ｐゴシック" panose="020B0600070205080204" pitchFamily="50" charset="-128"/>
            </a:rPr>
            <a:t>46,720</a:t>
          </a:r>
          <a:r>
            <a:rPr kumimoji="1" lang="ja-JP" altLang="en-US" sz="1050">
              <a:latin typeface="ＭＳ Ｐゴシック" panose="020B0600070205080204" pitchFamily="50" charset="-128"/>
              <a:ea typeface="ＭＳ Ｐゴシック" panose="020B0600070205080204" pitchFamily="50" charset="-128"/>
            </a:rPr>
            <a:t>円減少したが、これは会津柳津駅管理運営事業に係る施設改修工事費の皆減によるものである。</a:t>
          </a:r>
        </a:p>
        <a:p>
          <a:r>
            <a:rPr kumimoji="1" lang="ja-JP" altLang="en-US" sz="1050">
              <a:latin typeface="ＭＳ Ｐゴシック" panose="020B0600070205080204" pitchFamily="50" charset="-128"/>
              <a:ea typeface="ＭＳ Ｐゴシック" panose="020B0600070205080204" pitchFamily="50" charset="-128"/>
            </a:rPr>
            <a:t>　土木費は、住民一人当たり</a:t>
          </a:r>
          <a:r>
            <a:rPr kumimoji="1" lang="en-US" altLang="ja-JP" sz="1050">
              <a:latin typeface="ＭＳ Ｐゴシック" panose="020B0600070205080204" pitchFamily="50" charset="-128"/>
              <a:ea typeface="ＭＳ Ｐゴシック" panose="020B0600070205080204" pitchFamily="50" charset="-128"/>
            </a:rPr>
            <a:t>222,519</a:t>
          </a:r>
          <a:r>
            <a:rPr kumimoji="1" lang="ja-JP" altLang="en-US" sz="1050">
              <a:latin typeface="ＭＳ Ｐゴシック" panose="020B0600070205080204" pitchFamily="50" charset="-128"/>
              <a:ea typeface="ＭＳ Ｐゴシック" panose="020B0600070205080204" pitchFamily="50" charset="-128"/>
            </a:rPr>
            <a:t>円となっており、類似団体平均と比較して高い水準である。前年度から</a:t>
          </a:r>
          <a:r>
            <a:rPr kumimoji="1" lang="en-US" altLang="ja-JP" sz="1050">
              <a:latin typeface="ＭＳ Ｐゴシック" panose="020B0600070205080204" pitchFamily="50" charset="-128"/>
              <a:ea typeface="ＭＳ Ｐゴシック" panose="020B0600070205080204" pitchFamily="50" charset="-128"/>
            </a:rPr>
            <a:t>99,420</a:t>
          </a:r>
          <a:r>
            <a:rPr kumimoji="1" lang="ja-JP" altLang="en-US" sz="1050">
              <a:latin typeface="ＭＳ Ｐゴシック" panose="020B0600070205080204" pitchFamily="50" charset="-128"/>
              <a:ea typeface="ＭＳ Ｐゴシック" panose="020B0600070205080204" pitchFamily="50" charset="-128"/>
            </a:rPr>
            <a:t>円増加したが、これは道路改良事業費や公営住宅整備事業費の増加によるものである。</a:t>
          </a:r>
        </a:p>
        <a:p>
          <a:r>
            <a:rPr kumimoji="1" lang="ja-JP" altLang="en-US" sz="1050">
              <a:latin typeface="ＭＳ Ｐゴシック" panose="020B0600070205080204" pitchFamily="50" charset="-128"/>
              <a:ea typeface="ＭＳ Ｐゴシック" panose="020B0600070205080204" pitchFamily="50" charset="-128"/>
            </a:rPr>
            <a:t>　消防費は、住民一人当たり</a:t>
          </a:r>
          <a:r>
            <a:rPr kumimoji="1" lang="en-US" altLang="ja-JP" sz="1050">
              <a:latin typeface="ＭＳ Ｐゴシック" panose="020B0600070205080204" pitchFamily="50" charset="-128"/>
              <a:ea typeface="ＭＳ Ｐゴシック" panose="020B0600070205080204" pitchFamily="50" charset="-128"/>
            </a:rPr>
            <a:t>82,522</a:t>
          </a:r>
          <a:r>
            <a:rPr kumimoji="1" lang="ja-JP" altLang="en-US" sz="1050">
              <a:latin typeface="ＭＳ Ｐゴシック" panose="020B0600070205080204" pitchFamily="50" charset="-128"/>
              <a:ea typeface="ＭＳ Ｐゴシック" panose="020B0600070205080204" pitchFamily="50" charset="-128"/>
            </a:rPr>
            <a:t>円となっており、類似団体平均と比較して高い水準である。前年度から</a:t>
          </a:r>
          <a:r>
            <a:rPr kumimoji="1" lang="en-US" altLang="ja-JP" sz="1050">
              <a:latin typeface="ＭＳ Ｐゴシック" panose="020B0600070205080204" pitchFamily="50" charset="-128"/>
              <a:ea typeface="ＭＳ Ｐゴシック" panose="020B0600070205080204" pitchFamily="50" charset="-128"/>
            </a:rPr>
            <a:t>13,547</a:t>
          </a:r>
          <a:r>
            <a:rPr kumimoji="1" lang="ja-JP" altLang="en-US" sz="1050">
              <a:latin typeface="ＭＳ Ｐゴシック" panose="020B0600070205080204" pitchFamily="50" charset="-128"/>
              <a:ea typeface="ＭＳ Ｐゴシック" panose="020B0600070205080204" pitchFamily="50" charset="-128"/>
            </a:rPr>
            <a:t>円増加したが、これは防災拠点の設置および災害時相互支援体制構築事業費の皆増によるものである。</a:t>
          </a:r>
        </a:p>
        <a:p>
          <a:r>
            <a:rPr kumimoji="1" lang="ja-JP" altLang="en-US" sz="1050">
              <a:latin typeface="ＭＳ Ｐゴシック" panose="020B0600070205080204" pitchFamily="50" charset="-128"/>
              <a:ea typeface="ＭＳ Ｐゴシック" panose="020B0600070205080204" pitchFamily="50" charset="-128"/>
            </a:rPr>
            <a:t>　災害復旧事業費は、住民一人当たり</a:t>
          </a:r>
          <a:r>
            <a:rPr kumimoji="1" lang="en-US" altLang="ja-JP" sz="1050">
              <a:latin typeface="ＭＳ Ｐゴシック" panose="020B0600070205080204" pitchFamily="50" charset="-128"/>
              <a:ea typeface="ＭＳ Ｐゴシック" panose="020B0600070205080204" pitchFamily="50" charset="-128"/>
            </a:rPr>
            <a:t>87,405</a:t>
          </a:r>
          <a:r>
            <a:rPr kumimoji="1" lang="ja-JP" altLang="en-US" sz="1050">
              <a:latin typeface="ＭＳ Ｐゴシック" panose="020B0600070205080204" pitchFamily="50" charset="-128"/>
              <a:ea typeface="ＭＳ Ｐゴシック" panose="020B0600070205080204" pitchFamily="50" charset="-128"/>
            </a:rPr>
            <a:t>円となっており、類似団体平均と比較して高い水準である。前年度から</a:t>
          </a:r>
          <a:r>
            <a:rPr kumimoji="1" lang="en-US" altLang="ja-JP" sz="1050">
              <a:latin typeface="ＭＳ Ｐゴシック" panose="020B0600070205080204" pitchFamily="50" charset="-128"/>
              <a:ea typeface="ＭＳ Ｐゴシック" panose="020B0600070205080204" pitchFamily="50" charset="-128"/>
            </a:rPr>
            <a:t>17,616</a:t>
          </a:r>
          <a:r>
            <a:rPr kumimoji="1" lang="ja-JP" altLang="en-US" sz="1050">
              <a:latin typeface="ＭＳ Ｐゴシック" panose="020B0600070205080204" pitchFamily="50" charset="-128"/>
              <a:ea typeface="ＭＳ Ｐゴシック" panose="020B0600070205080204" pitchFamily="50" charset="-128"/>
            </a:rPr>
            <a:t>円増加したが、これは町単独現年公共土木災害復旧事業費の皆増によるものである。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公債費は、住民一人当たり</a:t>
          </a:r>
          <a:r>
            <a:rPr kumimoji="1" lang="en-US" altLang="ja-JP" sz="1050">
              <a:latin typeface="ＭＳ Ｐゴシック" panose="020B0600070205080204" pitchFamily="50" charset="-128"/>
              <a:ea typeface="ＭＳ Ｐゴシック" panose="020B0600070205080204" pitchFamily="50" charset="-128"/>
            </a:rPr>
            <a:t>224,504</a:t>
          </a:r>
          <a:r>
            <a:rPr kumimoji="1" lang="ja-JP" altLang="en-US" sz="1050">
              <a:latin typeface="ＭＳ Ｐゴシック" panose="020B0600070205080204" pitchFamily="50" charset="-128"/>
              <a:ea typeface="ＭＳ Ｐゴシック" panose="020B0600070205080204" pitchFamily="50" charset="-128"/>
            </a:rPr>
            <a:t>円となっており、類似団体平均と比較して高い水準である。前年度から</a:t>
          </a:r>
          <a:r>
            <a:rPr kumimoji="1" lang="en-US" altLang="ja-JP" sz="1050">
              <a:latin typeface="ＭＳ Ｐゴシック" panose="020B0600070205080204" pitchFamily="50" charset="-128"/>
              <a:ea typeface="ＭＳ Ｐゴシック" panose="020B0600070205080204" pitchFamily="50" charset="-128"/>
            </a:rPr>
            <a:t>16,358</a:t>
          </a:r>
          <a:r>
            <a:rPr kumimoji="1" lang="ja-JP" altLang="en-US" sz="1050">
              <a:latin typeface="ＭＳ Ｐゴシック" panose="020B0600070205080204" pitchFamily="50" charset="-128"/>
              <a:ea typeface="ＭＳ Ｐゴシック" panose="020B0600070205080204" pitchFamily="50" charset="-128"/>
            </a:rPr>
            <a:t>円増加したが、これは町営住宅整備事業や支所地区公共施設再編事業等の大規模な建設事業費の償還や繰上償還によるものである。</a:t>
          </a:r>
        </a:p>
        <a:p>
          <a:r>
            <a:rPr kumimoji="1" lang="ja-JP" altLang="en-US" sz="1050">
              <a:latin typeface="ＭＳ Ｐゴシック" panose="020B0600070205080204" pitchFamily="50" charset="-128"/>
              <a:ea typeface="ＭＳ Ｐゴシック" panose="020B0600070205080204" pitchFamily="50" charset="-128"/>
            </a:rPr>
            <a:t>　今後も事業内容を精査し、経費削減に努める。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福島県柳津町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財政調整基金の残高は標準財政規模比</a:t>
          </a:r>
          <a:r>
            <a:rPr kumimoji="1" lang="en-US" altLang="ja-JP" sz="1400">
              <a:latin typeface="ＭＳ ゴシック" pitchFamily="49" charset="-128"/>
              <a:ea typeface="ＭＳ ゴシック" pitchFamily="49" charset="-128"/>
            </a:rPr>
            <a:t>29.92</a:t>
          </a:r>
          <a:r>
            <a:rPr kumimoji="1" lang="ja-JP" altLang="en-US" sz="1400">
              <a:latin typeface="ＭＳ ゴシック" pitchFamily="49" charset="-128"/>
              <a:ea typeface="ＭＳ ゴシック" pitchFamily="49" charset="-128"/>
            </a:rPr>
            <a:t>％（対前年度比</a:t>
          </a:r>
          <a:r>
            <a:rPr kumimoji="1" lang="en-US" altLang="ja-JP" sz="1400">
              <a:latin typeface="ＭＳ ゴシック" pitchFamily="49" charset="-128"/>
              <a:ea typeface="ＭＳ ゴシック" pitchFamily="49" charset="-128"/>
            </a:rPr>
            <a:t>1.08</a:t>
          </a:r>
          <a:r>
            <a:rPr kumimoji="1" lang="ja-JP" altLang="en-US" sz="1400">
              <a:latin typeface="ＭＳ ゴシック" pitchFamily="49" charset="-128"/>
              <a:ea typeface="ＭＳ ゴシック" pitchFamily="49" charset="-128"/>
            </a:rPr>
            <a:t>％の減）となった。</a:t>
          </a:r>
        </a:p>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年度以降は財政調整基金からの繰り入れを行っておらず、実質単年度収支もプラスとなっている。</a:t>
          </a:r>
        </a:p>
        <a:p>
          <a:r>
            <a:rPr kumimoji="1" lang="ja-JP" altLang="en-US" sz="1400">
              <a:latin typeface="ＭＳ ゴシック" pitchFamily="49" charset="-128"/>
              <a:ea typeface="ＭＳ ゴシック" pitchFamily="49" charset="-128"/>
            </a:rPr>
            <a:t>　今後も歳計剰余金の積み立て等により、財政調整基金残高を</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％以上確保するとともに、安定的な財政運営の基金として適切な積み立て・取り崩しを進めていく。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福島県柳津町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全会計で決算による赤字は発生していない現状である。</a:t>
          </a:r>
        </a:p>
        <a:p>
          <a:r>
            <a:rPr kumimoji="1" lang="ja-JP" altLang="en-US" sz="1400">
              <a:latin typeface="ＭＳ ゴシック" pitchFamily="49" charset="-128"/>
              <a:ea typeface="ＭＳ ゴシック" pitchFamily="49" charset="-128"/>
            </a:rPr>
            <a:t>　今後も各会計で適正な財政運営を行っていく。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福島県柳津町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繰上償還等を実施しているが、施設の老朽化等に伴う大規模な建設工事に係る地方債の新規発行により、元利償還金の増加が見込まれる。</a:t>
          </a:r>
        </a:p>
        <a:p>
          <a:r>
            <a:rPr kumimoji="1" lang="ja-JP" altLang="en-US" sz="1400">
              <a:latin typeface="ＭＳ ゴシック" pitchFamily="49" charset="-128"/>
              <a:ea typeface="ＭＳ ゴシック" pitchFamily="49" charset="-128"/>
            </a:rPr>
            <a:t>　今後も財政状況に応じ繰上償還を実施していくとともに、有利な地方債を活用し、後年度に渡る財政負担の軽減を図り、財政の健全化に努める。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満期一括償還地方債を借入していない。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福島県柳津町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将来負担額については、臨時財政対策債の繰上償還を行ったことなどから、</a:t>
          </a:r>
          <a:r>
            <a:rPr kumimoji="1" lang="en-US" altLang="ja-JP" sz="1400">
              <a:latin typeface="ＭＳ ゴシック" pitchFamily="49" charset="-128"/>
              <a:ea typeface="ＭＳ ゴシック" pitchFamily="49" charset="-128"/>
            </a:rPr>
            <a:t>221</a:t>
          </a:r>
          <a:r>
            <a:rPr kumimoji="1" lang="ja-JP" altLang="en-US" sz="1400">
              <a:latin typeface="ＭＳ ゴシック" pitchFamily="49" charset="-128"/>
              <a:ea typeface="ＭＳ ゴシック" pitchFamily="49" charset="-128"/>
            </a:rPr>
            <a:t>百万円減少しているが、今後、施設の老朽化等に伴う大規模な建設工事に係る地方債の新規発行等により、増加が見込まれる。</a:t>
          </a:r>
        </a:p>
        <a:p>
          <a:r>
            <a:rPr kumimoji="1" lang="ja-JP" altLang="en-US" sz="1400">
              <a:latin typeface="ＭＳ ゴシック" pitchFamily="49" charset="-128"/>
              <a:ea typeface="ＭＳ ゴシック" pitchFamily="49" charset="-128"/>
            </a:rPr>
            <a:t>　また、充当可能基金については、公共施設整備基金の取り崩しなどにより、</a:t>
          </a:r>
          <a:r>
            <a:rPr kumimoji="1" lang="en-US" altLang="ja-JP" sz="1400">
              <a:latin typeface="ＭＳ ゴシック" pitchFamily="49" charset="-128"/>
              <a:ea typeface="ＭＳ ゴシック" pitchFamily="49" charset="-128"/>
            </a:rPr>
            <a:t>70</a:t>
          </a:r>
          <a:r>
            <a:rPr kumimoji="1" lang="ja-JP" altLang="en-US" sz="1400">
              <a:latin typeface="ＭＳ ゴシック" pitchFamily="49" charset="-128"/>
              <a:ea typeface="ＭＳ ゴシック" pitchFamily="49" charset="-128"/>
            </a:rPr>
            <a:t>百万円減少している。</a:t>
          </a:r>
        </a:p>
        <a:p>
          <a:r>
            <a:rPr kumimoji="1" lang="ja-JP" altLang="en-US" sz="1400">
              <a:latin typeface="ＭＳ ゴシック" pitchFamily="49" charset="-128"/>
              <a:ea typeface="ＭＳ ゴシック" pitchFamily="49" charset="-128"/>
            </a:rPr>
            <a:t>　今後も相対的に考えながら、将来負担額の軽減に努める。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福島県柳津町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森林整備及びその促進のための「森林環境譲与税基金」等を積み立てたが、「公共施設整備基金」、雇用及び就業の機会を創出を図るための「雇用対策基金」等を取り崩したことにより、基金全体としては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や財政状況を考慮しながら「財政調整基金」等へ積み立てする予定であるが、大規模な建設工事の償還により、公債費が高水準で推移していくことや、公共施設の維持管理費の増に対応していくため「減債基金」等を取り崩すことにより、中長期的には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・公共施設整備基金：公共施設の整備又は運営のため。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・ふれあい福祉基金：高齢者等の在宅福祉の向上及び健康の保持、高齢者等に係るボランティア活動の活発化を図るため。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・雇用対策基金：雇用及び就業機会の創出を図るため。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・子ども子育て基金：子育ての環境づくりのため。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・温泉開発基金：温泉の開発維持のため。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・公共施設整備基金：住宅整備事業の外壁改修工事で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・ふれあい福祉基金：利子のみ積み立てたことにより、前年度と大きな変動はなかった。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・雇用対策基金：緊急雇用創出事業で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・子ども子育て基金：利子のみ積み立てたことにより、前年度と大きな変動はなかった。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・温泉開発基金：温泉権収入を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・公共施設整備基金：利子を積み立てるため、微増の見込みである。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・ふれあい福祉基金：利子を積み立てるため、微増の見込みである。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・雇用対策基金：緊急雇用創出事業に充当予定のため、減少する見込みである。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・子ども子育て基金：利子を積み立てるため、微増の見込みである。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・温泉開発基金：温泉開発維持経費として積み立てるため、増加する見込みである。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利子のみ積み立てたことにより、前年度と大きな変動はなかった。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財政調整基金残高の適正水準とされる標準財政規模の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％以上確保するとともに、安定的な財政運営の基金として適切な積み立て・取り崩しを進めていく。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利子のみ積み立てたことにより、前年度と大きな変動はなかった。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今後、公債費の高止まりが続くことから、償還に充当予定のため減少する見込みである。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206DE26-08A3-41BD-AD14-3EC2569F3B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F558914-D6D6-46B7-88F2-674E6CC0F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2CD32DD-5D3A-427D-8C9F-7DFA6C44AD9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718D8F5-950C-4128-9B98-1E545E2CF54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412A479-8252-41DD-B5BB-B5807A495F8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8ED1842-5E79-4503-A2ED-E9EECE55AF4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E379A5A-7C5B-426A-9F9E-DCE6E57A4E5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1F80A29-88DE-4920-8319-476BBAE6687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10CD87F-5BF9-48C7-A62E-FD61AF946068}"/>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63E81EF-F0B1-46E3-A467-B7235FE9334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E376F72-9A0A-4DF7-A8F4-7E050522DC0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FC42930-E876-4B03-9351-A028F643001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DCC4B85-63FF-4F15-966B-A9BC80E8DF4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1BEF4E1-BF06-4009-B772-423758B5C3C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E974458-8BF7-4073-8483-08BDCFB5F84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3D5C91F-D9FF-4B0D-94A1-50DF476CF3E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福島県柳津町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8E1D9A7-FDE2-499A-A738-F9F99FAB825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8F50E17-2889-4DD1-A2CD-4801D298D3F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3720ED9-E8E4-4DEE-A5A8-D3F3513B773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E33B55D-0604-48D1-B162-31A876D3D77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22B3572-1D83-43A3-8B50-4501F1F83F7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87FAD94-DD6C-4E40-9588-42AFBDD3ED7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2,841
2,831
175.82
4,439,159
4,234,575
200,178
2,769,315
3,592,038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9B871ED-A572-44C6-AAFD-E8E02C04DDA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2558ED3-90DC-4C97-BA9A-6E2E1D48478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C266F79-671A-4555-913E-7F8AF293EC7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9A416F0-39BF-42AF-81DA-4F94EB130E9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A976ECE-2E08-4945-B4EB-293235687D8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B87CEFD-22DC-4B23-9E57-1249938BCBF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FA600C3-6BEA-49D9-8B8D-0B88318138F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674A6EE-94E7-439B-AA39-F1565936198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8F15438-2391-47B3-83D4-6ECA435C69F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FB18EC3-390B-426C-A4B0-97E5B3271C7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A193C7B-0AE5-4206-A0AB-5F9651ECFDE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625F9E2-5127-41E3-ACB4-DAB18BE267C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E40B681-D25A-4295-BDC5-CDCB1AA68DC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8E6F6BE-3B61-4F17-A381-0B8E1F17B03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AD58A49-5707-4D5F-86BF-67AFE5FCC49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39B4733-36B0-4BA9-A899-3EF26E24B8B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E0037ED-F13B-46B0-B6F0-F5BE78FCC1B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4EFDEB1-1596-4D9F-9EFA-C1E02A2D8D2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A8DB15E-C83E-41B0-B8B3-BF07B631BD1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0CAF3E6-4520-407A-9998-839AF84F4D2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72AE351-73D1-430C-91AA-CAA6E5B49C3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08DFD4C-5A69-4454-871B-0D5BA43EC91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6D4B041-BAD2-4A7B-8A37-DEAAA5F7C8F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6D28B63-4B31-41DD-8826-F656702F6FB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0BB6AC7-3837-4714-BC62-F44CD80ADB7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BB141A9-CABF-4926-B114-112B2D0E1AC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075C4CF-BCB1-4A5C-B164-0DA2F457EDF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6ED740B-C5A0-4560-A58E-45C76A8848C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16BE52E-CF2F-41FE-8F85-7EFF5A83F6D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FD8C11E-E427-42CB-9ABB-829F0BD2A40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5F1135B-A366-4E8C-A75C-2933950533F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184150</xdr:colOff>
      <xdr:row>24</xdr:row>
      <xdr:rowOff>57150</xdr:rowOff>
    </xdr:from>
    <xdr:to>
      <xdr:col>27</xdr:col>
      <xdr:colOff>44450</xdr:colOff>
      <xdr:row>36</xdr:row>
      <xdr:rowOff>158750</xdr:rowOff>
    </xdr:to>
    <xdr:sp macro="" textlink="">
      <xdr:nvSpPr>
        <xdr:cNvPr id="55" name="正方形/長方形 54">
          <a:extLst>
            <a:ext uri="{FF2B5EF4-FFF2-40B4-BE49-F238E27FC236}">
              <a16:creationId xmlns:a16="http://schemas.microsoft.com/office/drawing/2014/main" id="{354B2D94-11A6-441A-B78A-D7218D1F4410}"/>
            </a:ext>
          </a:extLst>
        </xdr:cNvPr>
        <xdr:cNvSpPr/>
      </xdr:nvSpPr>
      <xdr:spPr>
        <a:xfrm>
          <a:off x="1241425" y="4943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F939AD4-EF8C-4C91-B80F-6DD1EDABA3F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9503FB2-85EA-455D-94B9-0E5E26F6984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122B76F-951E-4BA5-B6B8-2FBE38902AE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１．５％増加し、類似団体平均と比較しても高い水準である。公共施設の老朽化が進行していることから、今後も数値の上昇が見込まれるため、公共施設総合管理計画に基づき、今後の施設等の懇親時期や更新費用について検討す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CFAC21B-AA31-40E1-AE96-BDD59669D91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370E702-93EF-400A-9E39-36634A12288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8066FC5-84C3-4B8B-95A7-044D46B574D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EE4646B1-865A-4CA9-878A-FA53226927E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2EBB8FA0-AF36-40E0-8B54-1CC0F6E8CB3C}"/>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066D19F-C552-422C-8426-D0109E522936}"/>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CE74F7A0-2E4C-4E7E-BA0A-F422FEA6736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7ADB020-3B45-4EF2-874A-BDB0F75DD7D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F3B2F913-2F37-4C6F-8E49-7809265956E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3E907A6-8993-433B-A4B3-720DED41372E}"/>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B64F13FB-924D-456F-828D-4AB7ADB5E30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A3B63D6-803C-4709-A541-2C1C1560C795}"/>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83EBE8A-04D0-428B-B6ED-7A585E4ECC02}"/>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972EF3B-F05B-46D2-96EC-EE6B793C865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6C5EDB7-E4A2-4A9E-8A84-B6C53B3AFCF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D0E55E7-15A0-4C50-82CE-22A24B23D20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87CEB5-F726-497B-89F6-982587E0A99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5B7108A5-9322-4B4D-B740-E875ECD56AA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44B3B112-4CC2-46A6-A2AF-736D942FE2AC}"/>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5A122CC9-A800-44C6-9A2A-B13CA2520245}"/>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7E7E5D66-6BCA-41BF-8CE8-7755D6667BD9}"/>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C63E37A0-BB47-4C77-A4AA-04DF4F68354C}"/>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C48A5BFE-32FA-4892-91C6-43F701AC22C0}"/>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82" name="有形固定資産減価償却率平均値テキスト">
          <a:extLst>
            <a:ext uri="{FF2B5EF4-FFF2-40B4-BE49-F238E27FC236}">
              <a16:creationId xmlns:a16="http://schemas.microsoft.com/office/drawing/2014/main" id="{B23A479F-3244-4737-8303-355637A14F11}"/>
            </a:ext>
          </a:extLst>
        </xdr:cNvPr>
        <xdr:cNvSpPr txBox="1"/>
      </xdr:nvSpPr>
      <xdr:spPr>
        <a:xfrm>
          <a:off x="4813300" y="5857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2ED43B90-00F1-4B0F-8F59-656FE8E5ABD7}"/>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A591CC7C-0CC6-4310-A850-A42FD2C99FD3}"/>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C1C3B68A-4CAC-4481-A887-EF9C6E6DCE1E}"/>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C6A2B362-9EA6-4892-A1CD-8D05311A13EA}"/>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B87F46D2-4E8E-4398-AA1B-DD8F694B8BD7}"/>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2E603E7-D41E-4BE7-B435-628F1B28B3A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423537D-3C53-4755-AA1F-9F682ACECF6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1ACBC1A-1840-4789-AC98-129EE3B9FB3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C03F3C3-8922-4551-A6A9-44199842D49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2887F93-61A5-442B-BE5B-EC7C90A6A74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13698</xdr:rowOff>
    </xdr:from>
    <xdr:to>
      <xdr:col>23</xdr:col>
      <xdr:colOff>136525</xdr:colOff>
      <xdr:row>32</xdr:row>
      <xdr:rowOff>115298</xdr:rowOff>
    </xdr:to>
    <xdr:sp macro="" textlink="">
      <xdr:nvSpPr>
        <xdr:cNvPr id="93" name="楕円 92">
          <a:extLst>
            <a:ext uri="{FF2B5EF4-FFF2-40B4-BE49-F238E27FC236}">
              <a16:creationId xmlns:a16="http://schemas.microsoft.com/office/drawing/2014/main" id="{73F9333D-FED8-40D5-BC02-B602B13E73B1}"/>
            </a:ext>
          </a:extLst>
        </xdr:cNvPr>
        <xdr:cNvSpPr/>
      </xdr:nvSpPr>
      <xdr:spPr>
        <a:xfrm>
          <a:off x="4711700" y="627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163575</xdr:rowOff>
    </xdr:from>
    <xdr:ext cx="405111" cy="259045"/>
    <xdr:sp macro="" textlink="">
      <xdr:nvSpPr>
        <xdr:cNvPr id="94" name="有形固定資産減価償却率該当値テキスト">
          <a:extLst>
            <a:ext uri="{FF2B5EF4-FFF2-40B4-BE49-F238E27FC236}">
              <a16:creationId xmlns:a16="http://schemas.microsoft.com/office/drawing/2014/main" id="{37028735-3BBE-463F-B452-C1C13BBDC1E0}"/>
            </a:ext>
          </a:extLst>
        </xdr:cNvPr>
        <xdr:cNvSpPr txBox="1"/>
      </xdr:nvSpPr>
      <xdr:spPr>
        <a:xfrm>
          <a:off x="4813300" y="6250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138883</xdr:rowOff>
    </xdr:from>
    <xdr:to>
      <xdr:col>19</xdr:col>
      <xdr:colOff>187325</xdr:colOff>
      <xdr:row>32</xdr:row>
      <xdr:rowOff>69033</xdr:rowOff>
    </xdr:to>
    <xdr:sp macro="" textlink="">
      <xdr:nvSpPr>
        <xdr:cNvPr id="95" name="楕円 94">
          <a:extLst>
            <a:ext uri="{FF2B5EF4-FFF2-40B4-BE49-F238E27FC236}">
              <a16:creationId xmlns:a16="http://schemas.microsoft.com/office/drawing/2014/main" id="{0512293C-362B-49E2-9D04-A5F4FEA11034}"/>
            </a:ext>
          </a:extLst>
        </xdr:cNvPr>
        <xdr:cNvSpPr/>
      </xdr:nvSpPr>
      <xdr:spPr>
        <a:xfrm>
          <a:off x="4000500" y="622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18233</xdr:rowOff>
    </xdr:from>
    <xdr:to>
      <xdr:col>23</xdr:col>
      <xdr:colOff>85725</xdr:colOff>
      <xdr:row>32</xdr:row>
      <xdr:rowOff>64498</xdr:rowOff>
    </xdr:to>
    <xdr:cxnSp macro="">
      <xdr:nvCxnSpPr>
        <xdr:cNvPr id="96" name="直線コネクタ 95">
          <a:extLst>
            <a:ext uri="{FF2B5EF4-FFF2-40B4-BE49-F238E27FC236}">
              <a16:creationId xmlns:a16="http://schemas.microsoft.com/office/drawing/2014/main" id="{78408D4B-019B-434D-AF83-14C668AB6D14}"/>
            </a:ext>
          </a:extLst>
        </xdr:cNvPr>
        <xdr:cNvCxnSpPr/>
      </xdr:nvCxnSpPr>
      <xdr:spPr>
        <a:xfrm>
          <a:off x="4051300" y="6276158"/>
          <a:ext cx="7112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89535</xdr:rowOff>
    </xdr:from>
    <xdr:to>
      <xdr:col>15</xdr:col>
      <xdr:colOff>187325</xdr:colOff>
      <xdr:row>32</xdr:row>
      <xdr:rowOff>19685</xdr:rowOff>
    </xdr:to>
    <xdr:sp macro="" textlink="">
      <xdr:nvSpPr>
        <xdr:cNvPr id="97" name="楕円 96">
          <a:extLst>
            <a:ext uri="{FF2B5EF4-FFF2-40B4-BE49-F238E27FC236}">
              <a16:creationId xmlns:a16="http://schemas.microsoft.com/office/drawing/2014/main" id="{C8C47559-FC93-4ABC-AF55-1C2E977C9CB7}"/>
            </a:ext>
          </a:extLst>
        </xdr:cNvPr>
        <xdr:cNvSpPr/>
      </xdr:nvSpPr>
      <xdr:spPr>
        <a:xfrm>
          <a:off x="32385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140335</xdr:rowOff>
    </xdr:from>
    <xdr:to>
      <xdr:col>19</xdr:col>
      <xdr:colOff>136525</xdr:colOff>
      <xdr:row>32</xdr:row>
      <xdr:rowOff>18233</xdr:rowOff>
    </xdr:to>
    <xdr:cxnSp macro="">
      <xdr:nvCxnSpPr>
        <xdr:cNvPr id="98" name="直線コネクタ 97">
          <a:extLst>
            <a:ext uri="{FF2B5EF4-FFF2-40B4-BE49-F238E27FC236}">
              <a16:creationId xmlns:a16="http://schemas.microsoft.com/office/drawing/2014/main" id="{4F88350D-E666-4FB1-B5EC-53F377FCC933}"/>
            </a:ext>
          </a:extLst>
        </xdr:cNvPr>
        <xdr:cNvCxnSpPr/>
      </xdr:nvCxnSpPr>
      <xdr:spPr>
        <a:xfrm>
          <a:off x="3289300" y="6226810"/>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40186</xdr:rowOff>
    </xdr:from>
    <xdr:to>
      <xdr:col>11</xdr:col>
      <xdr:colOff>187325</xdr:colOff>
      <xdr:row>31</xdr:row>
      <xdr:rowOff>141786</xdr:rowOff>
    </xdr:to>
    <xdr:sp macro="" textlink="">
      <xdr:nvSpPr>
        <xdr:cNvPr id="99" name="楕円 98">
          <a:extLst>
            <a:ext uri="{FF2B5EF4-FFF2-40B4-BE49-F238E27FC236}">
              <a16:creationId xmlns:a16="http://schemas.microsoft.com/office/drawing/2014/main" id="{7B3702E6-9556-4276-92C3-F52DDE61CBAC}"/>
            </a:ext>
          </a:extLst>
        </xdr:cNvPr>
        <xdr:cNvSpPr/>
      </xdr:nvSpPr>
      <xdr:spPr>
        <a:xfrm>
          <a:off x="2476500" y="61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90986</xdr:rowOff>
    </xdr:from>
    <xdr:to>
      <xdr:col>15</xdr:col>
      <xdr:colOff>136525</xdr:colOff>
      <xdr:row>31</xdr:row>
      <xdr:rowOff>140335</xdr:rowOff>
    </xdr:to>
    <xdr:cxnSp macro="">
      <xdr:nvCxnSpPr>
        <xdr:cNvPr id="100" name="直線コネクタ 99">
          <a:extLst>
            <a:ext uri="{FF2B5EF4-FFF2-40B4-BE49-F238E27FC236}">
              <a16:creationId xmlns:a16="http://schemas.microsoft.com/office/drawing/2014/main" id="{AC8552F1-8E46-4079-A8A1-641C796DE69E}"/>
            </a:ext>
          </a:extLst>
        </xdr:cNvPr>
        <xdr:cNvCxnSpPr/>
      </xdr:nvCxnSpPr>
      <xdr:spPr>
        <a:xfrm>
          <a:off x="2527300" y="6177461"/>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149951</xdr:rowOff>
    </xdr:from>
    <xdr:to>
      <xdr:col>7</xdr:col>
      <xdr:colOff>187325</xdr:colOff>
      <xdr:row>31</xdr:row>
      <xdr:rowOff>80101</xdr:rowOff>
    </xdr:to>
    <xdr:sp macro="" textlink="">
      <xdr:nvSpPr>
        <xdr:cNvPr id="101" name="楕円 100">
          <a:extLst>
            <a:ext uri="{FF2B5EF4-FFF2-40B4-BE49-F238E27FC236}">
              <a16:creationId xmlns:a16="http://schemas.microsoft.com/office/drawing/2014/main" id="{B5292264-07F7-4D75-A044-B71671DB10A0}"/>
            </a:ext>
          </a:extLst>
        </xdr:cNvPr>
        <xdr:cNvSpPr/>
      </xdr:nvSpPr>
      <xdr:spPr>
        <a:xfrm>
          <a:off x="1714500" y="606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29301</xdr:rowOff>
    </xdr:from>
    <xdr:to>
      <xdr:col>11</xdr:col>
      <xdr:colOff>136525</xdr:colOff>
      <xdr:row>31</xdr:row>
      <xdr:rowOff>90986</xdr:rowOff>
    </xdr:to>
    <xdr:cxnSp macro="">
      <xdr:nvCxnSpPr>
        <xdr:cNvPr id="102" name="直線コネクタ 101">
          <a:extLst>
            <a:ext uri="{FF2B5EF4-FFF2-40B4-BE49-F238E27FC236}">
              <a16:creationId xmlns:a16="http://schemas.microsoft.com/office/drawing/2014/main" id="{1172055F-A8EF-4127-9AB9-C58CB5691847}"/>
            </a:ext>
          </a:extLst>
        </xdr:cNvPr>
        <xdr:cNvCxnSpPr/>
      </xdr:nvCxnSpPr>
      <xdr:spPr>
        <a:xfrm>
          <a:off x="1765300" y="6115776"/>
          <a:ext cx="76200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103" name="n_1aveValue有形固定資産減価償却率">
          <a:extLst>
            <a:ext uri="{FF2B5EF4-FFF2-40B4-BE49-F238E27FC236}">
              <a16:creationId xmlns:a16="http://schemas.microsoft.com/office/drawing/2014/main" id="{0D50B8B4-02BE-4908-BEFF-27023CE64C61}"/>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4" name="n_2aveValue有形固定資産減価償却率">
          <a:extLst>
            <a:ext uri="{FF2B5EF4-FFF2-40B4-BE49-F238E27FC236}">
              <a16:creationId xmlns:a16="http://schemas.microsoft.com/office/drawing/2014/main" id="{DE2F8BB5-B931-41D1-AEB9-24438B92DEE8}"/>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5" name="n_3aveValue有形固定資産減価償却率">
          <a:extLst>
            <a:ext uri="{FF2B5EF4-FFF2-40B4-BE49-F238E27FC236}">
              <a16:creationId xmlns:a16="http://schemas.microsoft.com/office/drawing/2014/main" id="{94A50101-130B-4932-A0A5-BAABAC152197}"/>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2C78282A-499F-4FB6-BA4B-4E655DA9B194}"/>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60160</xdr:rowOff>
    </xdr:from>
    <xdr:ext cx="405111" cy="259045"/>
    <xdr:sp macro="" textlink="">
      <xdr:nvSpPr>
        <xdr:cNvPr id="107" name="n_1mainValue有形固定資産減価償却率">
          <a:extLst>
            <a:ext uri="{FF2B5EF4-FFF2-40B4-BE49-F238E27FC236}">
              <a16:creationId xmlns:a16="http://schemas.microsoft.com/office/drawing/2014/main" id="{8F6434CD-DEAE-4C17-8903-6D5A032B585B}"/>
            </a:ext>
          </a:extLst>
        </xdr:cNvPr>
        <xdr:cNvSpPr txBox="1"/>
      </xdr:nvSpPr>
      <xdr:spPr>
        <a:xfrm>
          <a:off x="3836044" y="6318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10812</xdr:rowOff>
    </xdr:from>
    <xdr:ext cx="405111" cy="259045"/>
    <xdr:sp macro="" textlink="">
      <xdr:nvSpPr>
        <xdr:cNvPr id="108" name="n_2mainValue有形固定資産減価償却率">
          <a:extLst>
            <a:ext uri="{FF2B5EF4-FFF2-40B4-BE49-F238E27FC236}">
              <a16:creationId xmlns:a16="http://schemas.microsoft.com/office/drawing/2014/main" id="{D539BD9F-47A1-496F-A5E3-8E61788F8940}"/>
            </a:ext>
          </a:extLst>
        </xdr:cNvPr>
        <xdr:cNvSpPr txBox="1"/>
      </xdr:nvSpPr>
      <xdr:spPr>
        <a:xfrm>
          <a:off x="3086744"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132913</xdr:rowOff>
    </xdr:from>
    <xdr:ext cx="405111" cy="259045"/>
    <xdr:sp macro="" textlink="">
      <xdr:nvSpPr>
        <xdr:cNvPr id="109" name="n_3mainValue有形固定資産減価償却率">
          <a:extLst>
            <a:ext uri="{FF2B5EF4-FFF2-40B4-BE49-F238E27FC236}">
              <a16:creationId xmlns:a16="http://schemas.microsoft.com/office/drawing/2014/main" id="{AC3B8C35-2BED-4106-A3A6-E17E0D398335}"/>
            </a:ext>
          </a:extLst>
        </xdr:cNvPr>
        <xdr:cNvSpPr txBox="1"/>
      </xdr:nvSpPr>
      <xdr:spPr>
        <a:xfrm>
          <a:off x="2324744" y="62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71228</xdr:rowOff>
    </xdr:from>
    <xdr:ext cx="405111" cy="259045"/>
    <xdr:sp macro="" textlink="">
      <xdr:nvSpPr>
        <xdr:cNvPr id="110" name="n_4mainValue有形固定資産減価償却率">
          <a:extLst>
            <a:ext uri="{FF2B5EF4-FFF2-40B4-BE49-F238E27FC236}">
              <a16:creationId xmlns:a16="http://schemas.microsoft.com/office/drawing/2014/main" id="{1125C401-358D-4035-9440-67659656BD00}"/>
            </a:ext>
          </a:extLst>
        </xdr:cNvPr>
        <xdr:cNvSpPr txBox="1"/>
      </xdr:nvSpPr>
      <xdr:spPr>
        <a:xfrm>
          <a:off x="1562744" y="6157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9CB7AEE-8A0F-4DFB-8436-2B72406B730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6DF924A-8287-4917-8762-6AC214185DC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E97C8D7-4969-41FF-A583-A36BE0BCB68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A463A47-3AD9-4FBF-90B7-421591EC6FC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A416B7F2-C3F5-4A20-ACDF-5EEE7C19E9C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9F3B8B3B-1FE2-457F-AFFC-8A73DDF4C91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96B6118A-9468-45BD-B1C0-F365F7BEDB1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23C291A-9F23-417D-A199-228AFABFBD0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A670819D-43AF-4502-B403-2A41AF9052D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555CFB7-895D-4EDA-8442-5C7287B2E20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9279BBB-E076-448F-A842-4C8747DACC4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683B76B-F02E-43E1-9E75-E85207F592B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3C2A393C-A917-44F5-A36F-9A01A10F1BD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３４．７％減少したが、類似団体平均と比較して高い水準である。減少の主な要因は地方債の新規発行の抑制と、臨時財政対策債を繰上償還したためである。しかし、公共施設の老朽化用により建設事業費の増加が見込まれることから、可能な範囲で繰上償還を実施するとともに、建設事業の見直し等により地方債発行の抑制に努めたい。</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1449825-55BD-4348-99D5-38B9DAAE82A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9BAA391-4F77-4D27-8696-BF94567C306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BE6CAE4-9003-471A-A59F-A967A20F5F2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E04DC511-B0F8-4037-9FA7-C1557C615FB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9631824E-0C37-4D4F-B016-F15B4ADD5E21}"/>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2EB3ABBD-FE69-4977-8A53-ED4805FE3E8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9FB41D8D-9B5E-4609-A083-E18E571CD06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E9BFAA16-19C8-412F-AE03-986291977EA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AA467938-10D5-4D31-889C-7462FDA84B2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56AD6900-A584-49AF-ADDC-7D4D14892C0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2153EC78-1F68-4937-9FB7-DE644BB5EF6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714D77BC-9E38-45EA-B88D-7AF3BD4E8E9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EF76D75-C970-4100-98F9-F39C22B25878}"/>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FE00BA66-EFD5-44A6-8B0E-0E9DD096895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1528A65-E4D1-4249-981A-ECB65A8CB01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B881130C-50D1-4341-9D6F-D5F15E92224A}"/>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1764DBD8-7501-49FB-98F0-B757A550FC96}"/>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B4D5C986-2C98-4A1F-B82F-47312C39385C}"/>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FC6F8B11-CECF-4731-86F9-2BCE2C7232F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579FE71C-E3B9-46B0-8757-E55CE4CB0C3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4" name="債務償還比率平均値テキスト">
          <a:extLst>
            <a:ext uri="{FF2B5EF4-FFF2-40B4-BE49-F238E27FC236}">
              <a16:creationId xmlns:a16="http://schemas.microsoft.com/office/drawing/2014/main" id="{BB8D14A8-67D2-458C-ADD4-2D808FB0D90A}"/>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CF472C43-B3A8-422C-A2FC-E4F80B42EDCE}"/>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D9CDC156-08F9-4975-B775-F4D82BC89D13}"/>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13D24360-1C7D-4329-9D90-006AB54670B4}"/>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CCB6FDB9-8B63-4327-BB13-5F416F9E5885}"/>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1955BF4E-1283-46A2-8210-D52FD8804173}"/>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6123B37-A0BD-41CD-ABEF-8104E72F81A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6556A6A-7C6C-4AFA-8C41-072CA86C218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0595F77-553C-4B92-B3AC-1CE8FACADB8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7B4A1C3-1744-4D1A-AC51-A5EBEC1F679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1C02FC6-247B-4E00-B3E5-8F717E9FAE9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17537</xdr:rowOff>
    </xdr:from>
    <xdr:to>
      <xdr:col>76</xdr:col>
      <xdr:colOff>73025</xdr:colOff>
      <xdr:row>28</xdr:row>
      <xdr:rowOff>119137</xdr:rowOff>
    </xdr:to>
    <xdr:sp macro="" textlink="">
      <xdr:nvSpPr>
        <xdr:cNvPr id="155" name="楕円 154">
          <a:extLst>
            <a:ext uri="{FF2B5EF4-FFF2-40B4-BE49-F238E27FC236}">
              <a16:creationId xmlns:a16="http://schemas.microsoft.com/office/drawing/2014/main" id="{08915C62-7759-4D81-8B1A-730C9E5332C4}"/>
            </a:ext>
          </a:extLst>
        </xdr:cNvPr>
        <xdr:cNvSpPr/>
      </xdr:nvSpPr>
      <xdr:spPr>
        <a:xfrm>
          <a:off x="14744700" y="558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167414</xdr:rowOff>
    </xdr:from>
    <xdr:ext cx="469744" cy="259045"/>
    <xdr:sp macro="" textlink="">
      <xdr:nvSpPr>
        <xdr:cNvPr id="156" name="債務償還比率該当値テキスト">
          <a:extLst>
            <a:ext uri="{FF2B5EF4-FFF2-40B4-BE49-F238E27FC236}">
              <a16:creationId xmlns:a16="http://schemas.microsoft.com/office/drawing/2014/main" id="{0717C10F-27C1-4171-803C-737C3A5D78F6}"/>
            </a:ext>
          </a:extLst>
        </xdr:cNvPr>
        <xdr:cNvSpPr txBox="1"/>
      </xdr:nvSpPr>
      <xdr:spPr>
        <a:xfrm>
          <a:off x="14846300" y="5568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79968</xdr:rowOff>
    </xdr:from>
    <xdr:to>
      <xdr:col>72</xdr:col>
      <xdr:colOff>123825</xdr:colOff>
      <xdr:row>29</xdr:row>
      <xdr:rowOff>10118</xdr:rowOff>
    </xdr:to>
    <xdr:sp macro="" textlink="">
      <xdr:nvSpPr>
        <xdr:cNvPr id="157" name="楕円 156">
          <a:extLst>
            <a:ext uri="{FF2B5EF4-FFF2-40B4-BE49-F238E27FC236}">
              <a16:creationId xmlns:a16="http://schemas.microsoft.com/office/drawing/2014/main" id="{4240F61D-633E-4643-B5E0-8B5628E3BBA4}"/>
            </a:ext>
          </a:extLst>
        </xdr:cNvPr>
        <xdr:cNvSpPr/>
      </xdr:nvSpPr>
      <xdr:spPr>
        <a:xfrm>
          <a:off x="14033500" y="565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68337</xdr:rowOff>
    </xdr:from>
    <xdr:to>
      <xdr:col>76</xdr:col>
      <xdr:colOff>22225</xdr:colOff>
      <xdr:row>28</xdr:row>
      <xdr:rowOff>130768</xdr:rowOff>
    </xdr:to>
    <xdr:cxnSp macro="">
      <xdr:nvCxnSpPr>
        <xdr:cNvPr id="158" name="直線コネクタ 157">
          <a:extLst>
            <a:ext uri="{FF2B5EF4-FFF2-40B4-BE49-F238E27FC236}">
              <a16:creationId xmlns:a16="http://schemas.microsoft.com/office/drawing/2014/main" id="{803DB986-21A7-4E91-8A89-A97B0945E568}"/>
            </a:ext>
          </a:extLst>
        </xdr:cNvPr>
        <xdr:cNvCxnSpPr/>
      </xdr:nvCxnSpPr>
      <xdr:spPr>
        <a:xfrm flipV="1">
          <a:off x="14084300" y="5640462"/>
          <a:ext cx="711200" cy="6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146357</xdr:rowOff>
    </xdr:from>
    <xdr:to>
      <xdr:col>68</xdr:col>
      <xdr:colOff>123825</xdr:colOff>
      <xdr:row>29</xdr:row>
      <xdr:rowOff>76507</xdr:rowOff>
    </xdr:to>
    <xdr:sp macro="" textlink="">
      <xdr:nvSpPr>
        <xdr:cNvPr id="159" name="楕円 158">
          <a:extLst>
            <a:ext uri="{FF2B5EF4-FFF2-40B4-BE49-F238E27FC236}">
              <a16:creationId xmlns:a16="http://schemas.microsoft.com/office/drawing/2014/main" id="{B77CA4CE-14B8-4FB8-A974-CAD95EEA85A1}"/>
            </a:ext>
          </a:extLst>
        </xdr:cNvPr>
        <xdr:cNvSpPr/>
      </xdr:nvSpPr>
      <xdr:spPr>
        <a:xfrm>
          <a:off x="13271500" y="571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130768</xdr:rowOff>
    </xdr:from>
    <xdr:to>
      <xdr:col>72</xdr:col>
      <xdr:colOff>73025</xdr:colOff>
      <xdr:row>29</xdr:row>
      <xdr:rowOff>25707</xdr:rowOff>
    </xdr:to>
    <xdr:cxnSp macro="">
      <xdr:nvCxnSpPr>
        <xdr:cNvPr id="160" name="直線コネクタ 159">
          <a:extLst>
            <a:ext uri="{FF2B5EF4-FFF2-40B4-BE49-F238E27FC236}">
              <a16:creationId xmlns:a16="http://schemas.microsoft.com/office/drawing/2014/main" id="{FB9C82AE-9D3A-4162-AB87-78B1B8BC2B93}"/>
            </a:ext>
          </a:extLst>
        </xdr:cNvPr>
        <xdr:cNvCxnSpPr/>
      </xdr:nvCxnSpPr>
      <xdr:spPr>
        <a:xfrm flipV="1">
          <a:off x="13322300" y="5702893"/>
          <a:ext cx="762000" cy="6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150135</xdr:rowOff>
    </xdr:from>
    <xdr:to>
      <xdr:col>64</xdr:col>
      <xdr:colOff>123825</xdr:colOff>
      <xdr:row>29</xdr:row>
      <xdr:rowOff>80285</xdr:rowOff>
    </xdr:to>
    <xdr:sp macro="" textlink="">
      <xdr:nvSpPr>
        <xdr:cNvPr id="161" name="楕円 160">
          <a:extLst>
            <a:ext uri="{FF2B5EF4-FFF2-40B4-BE49-F238E27FC236}">
              <a16:creationId xmlns:a16="http://schemas.microsoft.com/office/drawing/2014/main" id="{485FF7EB-7348-459C-BD08-BB8496ABECDD}"/>
            </a:ext>
          </a:extLst>
        </xdr:cNvPr>
        <xdr:cNvSpPr/>
      </xdr:nvSpPr>
      <xdr:spPr>
        <a:xfrm>
          <a:off x="12509500" y="572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25707</xdr:rowOff>
    </xdr:from>
    <xdr:to>
      <xdr:col>68</xdr:col>
      <xdr:colOff>73025</xdr:colOff>
      <xdr:row>29</xdr:row>
      <xdr:rowOff>29485</xdr:rowOff>
    </xdr:to>
    <xdr:cxnSp macro="">
      <xdr:nvCxnSpPr>
        <xdr:cNvPr id="162" name="直線コネクタ 161">
          <a:extLst>
            <a:ext uri="{FF2B5EF4-FFF2-40B4-BE49-F238E27FC236}">
              <a16:creationId xmlns:a16="http://schemas.microsoft.com/office/drawing/2014/main" id="{540E3620-7E5D-4F4F-85DB-D5FF639C704A}"/>
            </a:ext>
          </a:extLst>
        </xdr:cNvPr>
        <xdr:cNvCxnSpPr/>
      </xdr:nvCxnSpPr>
      <xdr:spPr>
        <a:xfrm flipV="1">
          <a:off x="12560300" y="5769282"/>
          <a:ext cx="762000" cy="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59648</xdr:rowOff>
    </xdr:from>
    <xdr:to>
      <xdr:col>60</xdr:col>
      <xdr:colOff>123825</xdr:colOff>
      <xdr:row>29</xdr:row>
      <xdr:rowOff>161248</xdr:rowOff>
    </xdr:to>
    <xdr:sp macro="" textlink="">
      <xdr:nvSpPr>
        <xdr:cNvPr id="163" name="楕円 162">
          <a:extLst>
            <a:ext uri="{FF2B5EF4-FFF2-40B4-BE49-F238E27FC236}">
              <a16:creationId xmlns:a16="http://schemas.microsoft.com/office/drawing/2014/main" id="{60B5AFF9-BB8B-4F7B-9136-E4445B627796}"/>
            </a:ext>
          </a:extLst>
        </xdr:cNvPr>
        <xdr:cNvSpPr/>
      </xdr:nvSpPr>
      <xdr:spPr>
        <a:xfrm>
          <a:off x="11747500" y="58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29485</xdr:rowOff>
    </xdr:from>
    <xdr:to>
      <xdr:col>64</xdr:col>
      <xdr:colOff>73025</xdr:colOff>
      <xdr:row>29</xdr:row>
      <xdr:rowOff>110448</xdr:rowOff>
    </xdr:to>
    <xdr:cxnSp macro="">
      <xdr:nvCxnSpPr>
        <xdr:cNvPr id="164" name="直線コネクタ 163">
          <a:extLst>
            <a:ext uri="{FF2B5EF4-FFF2-40B4-BE49-F238E27FC236}">
              <a16:creationId xmlns:a16="http://schemas.microsoft.com/office/drawing/2014/main" id="{352AE51A-285F-46F2-B2DE-B09D09BC5E7B}"/>
            </a:ext>
          </a:extLst>
        </xdr:cNvPr>
        <xdr:cNvCxnSpPr/>
      </xdr:nvCxnSpPr>
      <xdr:spPr>
        <a:xfrm flipV="1">
          <a:off x="11798300" y="5773060"/>
          <a:ext cx="762000" cy="8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5" name="n_1aveValue債務償還比率">
          <a:extLst>
            <a:ext uri="{FF2B5EF4-FFF2-40B4-BE49-F238E27FC236}">
              <a16:creationId xmlns:a16="http://schemas.microsoft.com/office/drawing/2014/main" id="{4A709E4C-FE66-496D-ACCE-38462EF45089}"/>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C0BE830C-2ADF-49E6-887B-CE47B80A2073}"/>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E77F1DBA-0731-43F9-AA76-1CE08C5A4FB7}"/>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8" name="n_4aveValue債務償還比率">
          <a:extLst>
            <a:ext uri="{FF2B5EF4-FFF2-40B4-BE49-F238E27FC236}">
              <a16:creationId xmlns:a16="http://schemas.microsoft.com/office/drawing/2014/main" id="{2DCDCF67-F108-4A50-AF4D-86D222F63877}"/>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1245</xdr:rowOff>
    </xdr:from>
    <xdr:ext cx="469744" cy="259045"/>
    <xdr:sp macro="" textlink="">
      <xdr:nvSpPr>
        <xdr:cNvPr id="169" name="n_1mainValue債務償還比率">
          <a:extLst>
            <a:ext uri="{FF2B5EF4-FFF2-40B4-BE49-F238E27FC236}">
              <a16:creationId xmlns:a16="http://schemas.microsoft.com/office/drawing/2014/main" id="{195D0F22-7D38-4010-9FDA-2B5D0BCA5454}"/>
            </a:ext>
          </a:extLst>
        </xdr:cNvPr>
        <xdr:cNvSpPr txBox="1"/>
      </xdr:nvSpPr>
      <xdr:spPr>
        <a:xfrm>
          <a:off x="13836727" y="574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67634</xdr:rowOff>
    </xdr:from>
    <xdr:ext cx="469744" cy="259045"/>
    <xdr:sp macro="" textlink="">
      <xdr:nvSpPr>
        <xdr:cNvPr id="170" name="n_2mainValue債務償還比率">
          <a:extLst>
            <a:ext uri="{FF2B5EF4-FFF2-40B4-BE49-F238E27FC236}">
              <a16:creationId xmlns:a16="http://schemas.microsoft.com/office/drawing/2014/main" id="{E5B8D0F4-3730-4F59-98B1-291DB353299B}"/>
            </a:ext>
          </a:extLst>
        </xdr:cNvPr>
        <xdr:cNvSpPr txBox="1"/>
      </xdr:nvSpPr>
      <xdr:spPr>
        <a:xfrm>
          <a:off x="13087427" y="581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71412</xdr:rowOff>
    </xdr:from>
    <xdr:ext cx="469744" cy="259045"/>
    <xdr:sp macro="" textlink="">
      <xdr:nvSpPr>
        <xdr:cNvPr id="171" name="n_3mainValue債務償還比率">
          <a:extLst>
            <a:ext uri="{FF2B5EF4-FFF2-40B4-BE49-F238E27FC236}">
              <a16:creationId xmlns:a16="http://schemas.microsoft.com/office/drawing/2014/main" id="{D13131B6-AE65-4B9C-B96D-AEBE3139A47B}"/>
            </a:ext>
          </a:extLst>
        </xdr:cNvPr>
        <xdr:cNvSpPr txBox="1"/>
      </xdr:nvSpPr>
      <xdr:spPr>
        <a:xfrm>
          <a:off x="12325427" y="581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152375</xdr:rowOff>
    </xdr:from>
    <xdr:ext cx="469744" cy="259045"/>
    <xdr:sp macro="" textlink="">
      <xdr:nvSpPr>
        <xdr:cNvPr id="172" name="n_4mainValue債務償還比率">
          <a:extLst>
            <a:ext uri="{FF2B5EF4-FFF2-40B4-BE49-F238E27FC236}">
              <a16:creationId xmlns:a16="http://schemas.microsoft.com/office/drawing/2014/main" id="{4EB9199F-DA46-4D3C-BE23-600A97A0279F}"/>
            </a:ext>
          </a:extLst>
        </xdr:cNvPr>
        <xdr:cNvSpPr txBox="1"/>
      </xdr:nvSpPr>
      <xdr:spPr>
        <a:xfrm>
          <a:off x="11563427" y="5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A47839B9-E918-4277-98B2-1C4B05C4A40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9F492E05-215A-48F4-A5E4-5F5F4DD882B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861B176D-77C5-43E9-947D-CE78C2AD610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D3433F93-ABAE-47E8-860E-574254F4590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440AFF9-FA24-4E30-8638-59EA59F8AFB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912C145-973C-41A7-B98D-BCE471EA726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DA3EE4-75E7-4FC3-802E-ABFD374FC31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45BAC41-CAD7-4772-9AA9-410535F222A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05946EA-D50A-4D53-B241-8B34D96FA23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8EF4DE9-4419-451C-BF3A-9DE9EA7AE10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福島県柳津町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3A54D6-8379-4AF3-8C79-CA7834FF16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EFBF666-D7EB-46B8-8FDB-F1882FA6D41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9327618-5715-474E-9383-F4E400EBA78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12D09D9-5121-495E-9D04-E925FE84796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97A1D87-2161-478D-B9BB-5B250F67267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D868053-690A-4CF9-B345-4F5696BC1F0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2,841
2,831
175.82
4,439,159
4,234,575
200,178
2,769,315
3,592,038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C4BCDFF-F61C-4F0B-B3F6-665EE4151B7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2CAD80E-AAA0-4C65-B10D-F06E33EF321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109CA5E-B393-405A-97E2-05D0209ACE9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E82924-D75B-4B1C-BBA0-C394151DC64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1374C6-6997-4941-8134-8789A4298B4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46E4F8-C094-4115-9CB6-AB04584F4FE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87F83F-BED2-478A-98CF-9B8CFD00FDE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6CB1B5-B726-4C37-AB44-7EBFA3F7F9A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DA491F9-027E-4844-A9F6-522C24041CF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3D9B30-06B0-43F9-BFD5-8098E9C99A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D8CC159-FBD8-483A-90E0-EAE03DE0AE9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8792D1A-6BCD-4A9C-B1B7-DBFE1BD3101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E511D9E-7262-4036-97F0-84CC8BBC495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618D481-DAAB-4E63-9EBA-17E042C4CC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173EE8-4AE0-4379-872F-9952A452552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31735C-9334-46F1-9AFC-104FE5B7FAA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3306D12-F280-4DF3-86EE-FA0171A78CA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19A312-03DF-46A4-AE9F-3F69F03B62E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68F54BD-91D7-4C23-8D34-318EE848FB9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126751-B131-43B3-AE4B-6F0E5337D16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C0B39F-A6A4-4755-859B-FBD85AE3EC1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A0E457-E5E4-4692-A319-C80CAEBEA2C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1888A9-34E3-4CA5-A5CF-5DE8168A8A8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F1F2334-AF2C-40A1-B8C9-471E60280B5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7AEC4C5-55DE-445D-8435-6802FFBE58F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15DF577-F602-4349-8A2F-47F9B0C1A7E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B26EB15-3E24-4C1A-83BA-9C2F519B1C7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CC2467D-124F-47A9-A2FD-3E13C917FAD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68E6A0-3189-4D91-9E90-4DF0DF28C18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0FB5B68-3522-4660-B8B2-3BF6B426CED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97A462C-76B0-4B22-A29B-87BA6DBBA3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7A2225-CC6F-4D22-88FA-C39501423B0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9F1EABD-DAD4-4029-880E-8C1A85B231B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EC1AFB9-CAC7-4344-ACE5-FE0CF3D0582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2B02392-5052-4DDE-9D4B-8A4089B11AA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443A28D-A842-405A-93B4-7FDA3DDFCF0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E2324B8-BD87-405A-9047-DFE95598822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CE83AD3-2C7D-4328-823B-E63374FF4AD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1BFE6C6-1D0F-4BC8-B20F-7C7412CA325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DA3527E-03A6-4DCA-88E7-E3F8F8017B0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667C931-C88B-4E80-B2E7-4F2D3215E89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EC5A8B3-3AE2-4A7D-B1D0-8A1F3CAAEC7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C34E725-4100-428C-9125-F152A80A083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B16548C2-3F04-44D3-8844-2FC69C5BB1B5}"/>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1173C95C-75EE-4304-8A39-9773840BA7D3}"/>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DB2AF8EE-7DE5-4B4F-8D2B-E937AFEC1E64}"/>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8E1B4D20-5DD1-440A-96A5-EC1FBC5566EE}"/>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8EBADC87-733D-4A1B-B3C2-595A147CE64B}"/>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643C8C56-E04C-495C-9650-8E32C71AAA15}"/>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675D8847-45E4-45B1-9E2F-36DE1D1888D1}"/>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35781558-9F1A-4B7C-B1DF-FB2F32BC3E9F}"/>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2F48CE2D-9ABF-4226-A55A-F5E3B44E9A9A}"/>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0D62156D-7DB4-4FBE-BB88-D544971D2154}"/>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011BF534-DBA5-4955-A473-3DF121E657BD}"/>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00FC814-3530-4C1F-B0EB-DD8F585D55E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1EA4598-04FA-4FAE-9CD2-C5C0EB48298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1FF386C-15D2-41FE-AB1F-26E9525C919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48BC3D8-12F4-40DE-802E-97235F14FA2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A9AD0F-988A-4B4A-B159-62687C7CFF9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139700</xdr:rowOff>
    </xdr:from>
    <xdr:to>
      <xdr:col>24</xdr:col>
      <xdr:colOff>114300</xdr:colOff>
      <xdr:row>40</xdr:row>
      <xdr:rowOff>69850</xdr:rowOff>
    </xdr:to>
    <xdr:sp macro="" textlink="">
      <xdr:nvSpPr>
        <xdr:cNvPr id="71" name="楕円 70">
          <a:extLst>
            <a:ext uri="{FF2B5EF4-FFF2-40B4-BE49-F238E27FC236}">
              <a16:creationId xmlns:a16="http://schemas.microsoft.com/office/drawing/2014/main" id="{34B4F7BF-E861-40E6-9F46-21D9B5DFC670}"/>
            </a:ext>
          </a:extLst>
        </xdr:cNvPr>
        <xdr:cNvSpPr/>
      </xdr:nvSpPr>
      <xdr:spPr>
        <a:xfrm>
          <a:off x="4584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118127</xdr:rowOff>
    </xdr:from>
    <xdr:ext cx="405111" cy="259045"/>
    <xdr:sp macro="" textlink="">
      <xdr:nvSpPr>
        <xdr:cNvPr id="72" name="【道路】&#10;有形固定資産減価償却率該当値テキスト">
          <a:extLst>
            <a:ext uri="{FF2B5EF4-FFF2-40B4-BE49-F238E27FC236}">
              <a16:creationId xmlns:a16="http://schemas.microsoft.com/office/drawing/2014/main" id="{631A12F3-CF1F-4806-ABA4-CFD179A7A581}"/>
            </a:ext>
          </a:extLst>
        </xdr:cNvPr>
        <xdr:cNvSpPr txBox="1"/>
      </xdr:nvSpPr>
      <xdr:spPr>
        <a:xfrm>
          <a:off x="4673600"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59690</xdr:rowOff>
    </xdr:from>
    <xdr:to>
      <xdr:col>20</xdr:col>
      <xdr:colOff>38100</xdr:colOff>
      <xdr:row>39</xdr:row>
      <xdr:rowOff>161290</xdr:rowOff>
    </xdr:to>
    <xdr:sp macro="" textlink="">
      <xdr:nvSpPr>
        <xdr:cNvPr id="73" name="楕円 72">
          <a:extLst>
            <a:ext uri="{FF2B5EF4-FFF2-40B4-BE49-F238E27FC236}">
              <a16:creationId xmlns:a16="http://schemas.microsoft.com/office/drawing/2014/main" id="{9D22ACC0-E15A-42A9-BADC-7C3CCB4AF272}"/>
            </a:ext>
          </a:extLst>
        </xdr:cNvPr>
        <xdr:cNvSpPr/>
      </xdr:nvSpPr>
      <xdr:spPr>
        <a:xfrm>
          <a:off x="3746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110490</xdr:rowOff>
    </xdr:from>
    <xdr:to>
      <xdr:col>24</xdr:col>
      <xdr:colOff>63500</xdr:colOff>
      <xdr:row>40</xdr:row>
      <xdr:rowOff>19050</xdr:rowOff>
    </xdr:to>
    <xdr:cxnSp macro="">
      <xdr:nvCxnSpPr>
        <xdr:cNvPr id="74" name="直線コネクタ 73">
          <a:extLst>
            <a:ext uri="{FF2B5EF4-FFF2-40B4-BE49-F238E27FC236}">
              <a16:creationId xmlns:a16="http://schemas.microsoft.com/office/drawing/2014/main" id="{FAB6288F-81A1-4DFF-9386-F7831436AECB}"/>
            </a:ext>
          </a:extLst>
        </xdr:cNvPr>
        <xdr:cNvCxnSpPr/>
      </xdr:nvCxnSpPr>
      <xdr:spPr>
        <a:xfrm>
          <a:off x="3797300" y="679704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13970</xdr:rowOff>
    </xdr:from>
    <xdr:to>
      <xdr:col>15</xdr:col>
      <xdr:colOff>101600</xdr:colOff>
      <xdr:row>39</xdr:row>
      <xdr:rowOff>115570</xdr:rowOff>
    </xdr:to>
    <xdr:sp macro="" textlink="">
      <xdr:nvSpPr>
        <xdr:cNvPr id="75" name="楕円 74">
          <a:extLst>
            <a:ext uri="{FF2B5EF4-FFF2-40B4-BE49-F238E27FC236}">
              <a16:creationId xmlns:a16="http://schemas.microsoft.com/office/drawing/2014/main" id="{358338C6-387B-4C6C-8384-149D91102824}"/>
            </a:ext>
          </a:extLst>
        </xdr:cNvPr>
        <xdr:cNvSpPr/>
      </xdr:nvSpPr>
      <xdr:spPr>
        <a:xfrm>
          <a:off x="2857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64770</xdr:rowOff>
    </xdr:from>
    <xdr:to>
      <xdr:col>19</xdr:col>
      <xdr:colOff>177800</xdr:colOff>
      <xdr:row>39</xdr:row>
      <xdr:rowOff>110490</xdr:rowOff>
    </xdr:to>
    <xdr:cxnSp macro="">
      <xdr:nvCxnSpPr>
        <xdr:cNvPr id="76" name="直線コネクタ 75">
          <a:extLst>
            <a:ext uri="{FF2B5EF4-FFF2-40B4-BE49-F238E27FC236}">
              <a16:creationId xmlns:a16="http://schemas.microsoft.com/office/drawing/2014/main" id="{534EB196-82EC-4EBE-A988-A862548C0F4E}"/>
            </a:ext>
          </a:extLst>
        </xdr:cNvPr>
        <xdr:cNvCxnSpPr/>
      </xdr:nvCxnSpPr>
      <xdr:spPr>
        <a:xfrm>
          <a:off x="2908300" y="6751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151130</xdr:rowOff>
    </xdr:from>
    <xdr:to>
      <xdr:col>10</xdr:col>
      <xdr:colOff>165100</xdr:colOff>
      <xdr:row>39</xdr:row>
      <xdr:rowOff>81280</xdr:rowOff>
    </xdr:to>
    <xdr:sp macro="" textlink="">
      <xdr:nvSpPr>
        <xdr:cNvPr id="77" name="楕円 76">
          <a:extLst>
            <a:ext uri="{FF2B5EF4-FFF2-40B4-BE49-F238E27FC236}">
              <a16:creationId xmlns:a16="http://schemas.microsoft.com/office/drawing/2014/main" id="{9E5FECB0-5305-4CB9-84AB-2910E5074470}"/>
            </a:ext>
          </a:extLst>
        </xdr:cNvPr>
        <xdr:cNvSpPr/>
      </xdr:nvSpPr>
      <xdr:spPr>
        <a:xfrm>
          <a:off x="1968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30480</xdr:rowOff>
    </xdr:from>
    <xdr:to>
      <xdr:col>15</xdr:col>
      <xdr:colOff>50800</xdr:colOff>
      <xdr:row>39</xdr:row>
      <xdr:rowOff>64770</xdr:rowOff>
    </xdr:to>
    <xdr:cxnSp macro="">
      <xdr:nvCxnSpPr>
        <xdr:cNvPr id="78" name="直線コネクタ 77">
          <a:extLst>
            <a:ext uri="{FF2B5EF4-FFF2-40B4-BE49-F238E27FC236}">
              <a16:creationId xmlns:a16="http://schemas.microsoft.com/office/drawing/2014/main" id="{A90F9E70-7AFF-48C6-9BA5-91D76C943490}"/>
            </a:ext>
          </a:extLst>
        </xdr:cNvPr>
        <xdr:cNvCxnSpPr/>
      </xdr:nvCxnSpPr>
      <xdr:spPr>
        <a:xfrm>
          <a:off x="2019300" y="67170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105410</xdr:rowOff>
    </xdr:from>
    <xdr:to>
      <xdr:col>6</xdr:col>
      <xdr:colOff>38100</xdr:colOff>
      <xdr:row>39</xdr:row>
      <xdr:rowOff>35560</xdr:rowOff>
    </xdr:to>
    <xdr:sp macro="" textlink="">
      <xdr:nvSpPr>
        <xdr:cNvPr id="79" name="楕円 78">
          <a:extLst>
            <a:ext uri="{FF2B5EF4-FFF2-40B4-BE49-F238E27FC236}">
              <a16:creationId xmlns:a16="http://schemas.microsoft.com/office/drawing/2014/main" id="{8696FB40-2A44-4B5B-8C55-83A2E425934A}"/>
            </a:ext>
          </a:extLst>
        </xdr:cNvPr>
        <xdr:cNvSpPr/>
      </xdr:nvSpPr>
      <xdr:spPr>
        <a:xfrm>
          <a:off x="1079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156210</xdr:rowOff>
    </xdr:from>
    <xdr:to>
      <xdr:col>10</xdr:col>
      <xdr:colOff>114300</xdr:colOff>
      <xdr:row>39</xdr:row>
      <xdr:rowOff>30480</xdr:rowOff>
    </xdr:to>
    <xdr:cxnSp macro="">
      <xdr:nvCxnSpPr>
        <xdr:cNvPr id="80" name="直線コネクタ 79">
          <a:extLst>
            <a:ext uri="{FF2B5EF4-FFF2-40B4-BE49-F238E27FC236}">
              <a16:creationId xmlns:a16="http://schemas.microsoft.com/office/drawing/2014/main" id="{1D460F4C-68A4-4A59-8ADC-62CFA9C7CE1C}"/>
            </a:ext>
          </a:extLst>
        </xdr:cNvPr>
        <xdr:cNvCxnSpPr/>
      </xdr:nvCxnSpPr>
      <xdr:spPr>
        <a:xfrm>
          <a:off x="1130300" y="66713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E13E8D21-D9F3-48CB-B0A6-A4397678155F}"/>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B9021CAB-961B-4085-A913-18570C7F5A6A}"/>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E6D89F7F-F1E9-47EA-8A16-E6B07E1418B4}"/>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9EC6622B-D5B8-411F-9898-71EF051D007A}"/>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152417</xdr:rowOff>
    </xdr:from>
    <xdr:ext cx="405111" cy="259045"/>
    <xdr:sp macro="" textlink="">
      <xdr:nvSpPr>
        <xdr:cNvPr id="85" name="n_1mainValue【道路】&#10;有形固定資産減価償却率">
          <a:extLst>
            <a:ext uri="{FF2B5EF4-FFF2-40B4-BE49-F238E27FC236}">
              <a16:creationId xmlns:a16="http://schemas.microsoft.com/office/drawing/2014/main" id="{7310C88A-F7D6-496D-8592-6C0DF188443F}"/>
            </a:ext>
          </a:extLst>
        </xdr:cNvPr>
        <xdr:cNvSpPr txBox="1"/>
      </xdr:nvSpPr>
      <xdr:spPr>
        <a:xfrm>
          <a:off x="35820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106697</xdr:rowOff>
    </xdr:from>
    <xdr:ext cx="405111" cy="259045"/>
    <xdr:sp macro="" textlink="">
      <xdr:nvSpPr>
        <xdr:cNvPr id="86" name="n_2mainValue【道路】&#10;有形固定資産減価償却率">
          <a:extLst>
            <a:ext uri="{FF2B5EF4-FFF2-40B4-BE49-F238E27FC236}">
              <a16:creationId xmlns:a16="http://schemas.microsoft.com/office/drawing/2014/main" id="{4DE9B8C8-D2A1-4E93-A655-C2417B00C520}"/>
            </a:ext>
          </a:extLst>
        </xdr:cNvPr>
        <xdr:cNvSpPr txBox="1"/>
      </xdr:nvSpPr>
      <xdr:spPr>
        <a:xfrm>
          <a:off x="2705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72407</xdr:rowOff>
    </xdr:from>
    <xdr:ext cx="405111" cy="259045"/>
    <xdr:sp macro="" textlink="">
      <xdr:nvSpPr>
        <xdr:cNvPr id="87" name="n_3mainValue【道路】&#10;有形固定資産減価償却率">
          <a:extLst>
            <a:ext uri="{FF2B5EF4-FFF2-40B4-BE49-F238E27FC236}">
              <a16:creationId xmlns:a16="http://schemas.microsoft.com/office/drawing/2014/main" id="{A4253345-DDD4-4DDD-B1FE-1AE491AFDF6C}"/>
            </a:ext>
          </a:extLst>
        </xdr:cNvPr>
        <xdr:cNvSpPr txBox="1"/>
      </xdr:nvSpPr>
      <xdr:spPr>
        <a:xfrm>
          <a:off x="1816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26687</xdr:rowOff>
    </xdr:from>
    <xdr:ext cx="405111" cy="259045"/>
    <xdr:sp macro="" textlink="">
      <xdr:nvSpPr>
        <xdr:cNvPr id="88" name="n_4mainValue【道路】&#10;有形固定資産減価償却率">
          <a:extLst>
            <a:ext uri="{FF2B5EF4-FFF2-40B4-BE49-F238E27FC236}">
              <a16:creationId xmlns:a16="http://schemas.microsoft.com/office/drawing/2014/main" id="{BCF01DD8-992E-49EE-8A57-123C48D0350B}"/>
            </a:ext>
          </a:extLst>
        </xdr:cNvPr>
        <xdr:cNvSpPr txBox="1"/>
      </xdr:nvSpPr>
      <xdr:spPr>
        <a:xfrm>
          <a:off x="927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CBF8DFF-677B-4220-A6E5-F4F87D5972E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5643FAE-190E-4D06-80E4-DBE1407A767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B570D59-591B-454F-AE18-CCB94B4F4D7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75F6073-BAB5-422F-BFC0-718EF638191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98F39C6-03C6-4019-AD30-7CC1E618150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18478C9-3950-4644-87B6-396CFD65B0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6CD597B-3C08-4409-95ED-9774EDE68D6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E791CBE-F5D6-4A18-95A6-2BC27A1CE00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33BA4B8-6690-4F3A-9955-074E89CAC42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5FA9882-6529-499A-9507-389E3325BD4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53C4B73-72AA-4756-A593-5A7B23F96BE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41BDC90-5A68-498A-B969-9819CAFD314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AEC50FB-7BCD-4472-AB5D-B9B64984030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91EA61C-7A10-47F1-8568-96B049DF31C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C158576-26E8-4FC4-B1A7-F0C7E471062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B4D42003-FBCF-425A-BE6B-B1579C5861D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D744AC4-2C3C-4632-8226-F0F0BDB0145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139F1D01-2D0C-429B-BAF9-5D05A499E8EB}"/>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D8A301D-029F-49D3-A0AF-503E9AA07BA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8DD01401-1B84-42EF-90D9-760A8D8A3D08}"/>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982A015-4AE3-4631-903F-A05AE6AC1B5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3471EA87-5F8A-49B0-8D28-E52708E90C4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81FA604-145D-4B74-A4BF-9ECF4ADA986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238E19F3-8141-42E1-AD10-CFD3D791DC16}"/>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39BA9CD8-C0E0-42FE-802C-FD177145A248}"/>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8A3D7FC8-8DE1-4DE1-BE0B-6A2ADB467929}"/>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D787B825-091E-4BD8-B676-B8E35FB33FCE}"/>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3AF5F03E-36A9-40B6-83C7-E0C020795A5E}"/>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7" name="【道路】&#10;一人当たり延長平均値テキスト">
          <a:extLst>
            <a:ext uri="{FF2B5EF4-FFF2-40B4-BE49-F238E27FC236}">
              <a16:creationId xmlns:a16="http://schemas.microsoft.com/office/drawing/2014/main" id="{F03CE194-4A3A-49DA-82C7-6454CCD5BEE2}"/>
            </a:ext>
          </a:extLst>
        </xdr:cNvPr>
        <xdr:cNvSpPr txBox="1"/>
      </xdr:nvSpPr>
      <xdr:spPr>
        <a:xfrm>
          <a:off x="10515600" y="6628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EAD2056C-901A-43A2-927D-B868399A05FE}"/>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C294FD01-C48D-4F0B-A535-40D6AD641622}"/>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2DBC8E0F-69CA-46CE-B7C9-8D163F6D7AF2}"/>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FBC619EB-D498-491D-A759-E838E0E84228}"/>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B249E9B4-D694-41C4-B530-28A5B1DE3158}"/>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F4334E8-18C6-480F-ADCE-709A6FA6EC1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97D9BBA-FEB5-457B-87CB-D0BF3171786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AD06067-22DB-4543-8D82-C3B5C39BBC1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6A65ECF-20AD-4456-82E4-A795A25C6CE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D4CDD3A-3FE0-4AF6-BD30-5186C3E00F1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28539</xdr:rowOff>
    </xdr:from>
    <xdr:to>
      <xdr:col>55</xdr:col>
      <xdr:colOff>50800</xdr:colOff>
      <xdr:row>37</xdr:row>
      <xdr:rowOff>130139</xdr:rowOff>
    </xdr:to>
    <xdr:sp macro="" textlink="">
      <xdr:nvSpPr>
        <xdr:cNvPr id="128" name="楕円 127">
          <a:extLst>
            <a:ext uri="{FF2B5EF4-FFF2-40B4-BE49-F238E27FC236}">
              <a16:creationId xmlns:a16="http://schemas.microsoft.com/office/drawing/2014/main" id="{7FFE3B2A-C4C1-4755-8652-8A27A9B203CB}"/>
            </a:ext>
          </a:extLst>
        </xdr:cNvPr>
        <xdr:cNvSpPr/>
      </xdr:nvSpPr>
      <xdr:spPr>
        <a:xfrm>
          <a:off x="10426700" y="637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51416</xdr:rowOff>
    </xdr:from>
    <xdr:ext cx="599010" cy="259045"/>
    <xdr:sp macro="" textlink="">
      <xdr:nvSpPr>
        <xdr:cNvPr id="129" name="【道路】&#10;一人当たり延長該当値テキスト">
          <a:extLst>
            <a:ext uri="{FF2B5EF4-FFF2-40B4-BE49-F238E27FC236}">
              <a16:creationId xmlns:a16="http://schemas.microsoft.com/office/drawing/2014/main" id="{86477C44-8980-4212-8CF4-BE606EE6C5E0}"/>
            </a:ext>
          </a:extLst>
        </xdr:cNvPr>
        <xdr:cNvSpPr txBox="1"/>
      </xdr:nvSpPr>
      <xdr:spPr>
        <a:xfrm>
          <a:off x="10515600" y="622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54242</xdr:rowOff>
    </xdr:from>
    <xdr:to>
      <xdr:col>50</xdr:col>
      <xdr:colOff>165100</xdr:colOff>
      <xdr:row>37</xdr:row>
      <xdr:rowOff>155842</xdr:rowOff>
    </xdr:to>
    <xdr:sp macro="" textlink="">
      <xdr:nvSpPr>
        <xdr:cNvPr id="130" name="楕円 129">
          <a:extLst>
            <a:ext uri="{FF2B5EF4-FFF2-40B4-BE49-F238E27FC236}">
              <a16:creationId xmlns:a16="http://schemas.microsoft.com/office/drawing/2014/main" id="{B8D6FFE7-5CDE-4370-A9F7-87C4BDE715B2}"/>
            </a:ext>
          </a:extLst>
        </xdr:cNvPr>
        <xdr:cNvSpPr/>
      </xdr:nvSpPr>
      <xdr:spPr>
        <a:xfrm>
          <a:off x="9588500" y="639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79339</xdr:rowOff>
    </xdr:from>
    <xdr:to>
      <xdr:col>55</xdr:col>
      <xdr:colOff>0</xdr:colOff>
      <xdr:row>37</xdr:row>
      <xdr:rowOff>105042</xdr:rowOff>
    </xdr:to>
    <xdr:cxnSp macro="">
      <xdr:nvCxnSpPr>
        <xdr:cNvPr id="131" name="直線コネクタ 130">
          <a:extLst>
            <a:ext uri="{FF2B5EF4-FFF2-40B4-BE49-F238E27FC236}">
              <a16:creationId xmlns:a16="http://schemas.microsoft.com/office/drawing/2014/main" id="{26F44A63-E12E-4D53-821D-4211E8C0237E}"/>
            </a:ext>
          </a:extLst>
        </xdr:cNvPr>
        <xdr:cNvCxnSpPr/>
      </xdr:nvCxnSpPr>
      <xdr:spPr>
        <a:xfrm flipV="1">
          <a:off x="9639300" y="6422989"/>
          <a:ext cx="838200" cy="2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81262</xdr:rowOff>
    </xdr:from>
    <xdr:to>
      <xdr:col>46</xdr:col>
      <xdr:colOff>38100</xdr:colOff>
      <xdr:row>38</xdr:row>
      <xdr:rowOff>11412</xdr:rowOff>
    </xdr:to>
    <xdr:sp macro="" textlink="">
      <xdr:nvSpPr>
        <xdr:cNvPr id="132" name="楕円 131">
          <a:extLst>
            <a:ext uri="{FF2B5EF4-FFF2-40B4-BE49-F238E27FC236}">
              <a16:creationId xmlns:a16="http://schemas.microsoft.com/office/drawing/2014/main" id="{1AF35F98-FF0D-4560-9A2F-E977B4E6B232}"/>
            </a:ext>
          </a:extLst>
        </xdr:cNvPr>
        <xdr:cNvSpPr/>
      </xdr:nvSpPr>
      <xdr:spPr>
        <a:xfrm>
          <a:off x="8699500" y="642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105042</xdr:rowOff>
    </xdr:from>
    <xdr:to>
      <xdr:col>50</xdr:col>
      <xdr:colOff>114300</xdr:colOff>
      <xdr:row>37</xdr:row>
      <xdr:rowOff>132062</xdr:rowOff>
    </xdr:to>
    <xdr:cxnSp macro="">
      <xdr:nvCxnSpPr>
        <xdr:cNvPr id="133" name="直線コネクタ 132">
          <a:extLst>
            <a:ext uri="{FF2B5EF4-FFF2-40B4-BE49-F238E27FC236}">
              <a16:creationId xmlns:a16="http://schemas.microsoft.com/office/drawing/2014/main" id="{239FD4D3-CE7F-40CA-82E1-37D43C9C49D8}"/>
            </a:ext>
          </a:extLst>
        </xdr:cNvPr>
        <xdr:cNvCxnSpPr/>
      </xdr:nvCxnSpPr>
      <xdr:spPr>
        <a:xfrm flipV="1">
          <a:off x="8750300" y="6448692"/>
          <a:ext cx="889000" cy="2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104267</xdr:rowOff>
    </xdr:from>
    <xdr:to>
      <xdr:col>41</xdr:col>
      <xdr:colOff>101600</xdr:colOff>
      <xdr:row>38</xdr:row>
      <xdr:rowOff>34417</xdr:rowOff>
    </xdr:to>
    <xdr:sp macro="" textlink="">
      <xdr:nvSpPr>
        <xdr:cNvPr id="134" name="楕円 133">
          <a:extLst>
            <a:ext uri="{FF2B5EF4-FFF2-40B4-BE49-F238E27FC236}">
              <a16:creationId xmlns:a16="http://schemas.microsoft.com/office/drawing/2014/main" id="{F5D5337E-49F2-4266-96D0-170D629A69A5}"/>
            </a:ext>
          </a:extLst>
        </xdr:cNvPr>
        <xdr:cNvSpPr/>
      </xdr:nvSpPr>
      <xdr:spPr>
        <a:xfrm>
          <a:off x="7810500" y="644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132062</xdr:rowOff>
    </xdr:from>
    <xdr:to>
      <xdr:col>45</xdr:col>
      <xdr:colOff>177800</xdr:colOff>
      <xdr:row>37</xdr:row>
      <xdr:rowOff>155067</xdr:rowOff>
    </xdr:to>
    <xdr:cxnSp macro="">
      <xdr:nvCxnSpPr>
        <xdr:cNvPr id="135" name="直線コネクタ 134">
          <a:extLst>
            <a:ext uri="{FF2B5EF4-FFF2-40B4-BE49-F238E27FC236}">
              <a16:creationId xmlns:a16="http://schemas.microsoft.com/office/drawing/2014/main" id="{2E544653-98EE-49B7-8C7A-59FFC7AE94B2}"/>
            </a:ext>
          </a:extLst>
        </xdr:cNvPr>
        <xdr:cNvCxnSpPr/>
      </xdr:nvCxnSpPr>
      <xdr:spPr>
        <a:xfrm flipV="1">
          <a:off x="7861300" y="6475712"/>
          <a:ext cx="889000" cy="2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120436</xdr:rowOff>
    </xdr:from>
    <xdr:to>
      <xdr:col>36</xdr:col>
      <xdr:colOff>165100</xdr:colOff>
      <xdr:row>38</xdr:row>
      <xdr:rowOff>50586</xdr:rowOff>
    </xdr:to>
    <xdr:sp macro="" textlink="">
      <xdr:nvSpPr>
        <xdr:cNvPr id="136" name="楕円 135">
          <a:extLst>
            <a:ext uri="{FF2B5EF4-FFF2-40B4-BE49-F238E27FC236}">
              <a16:creationId xmlns:a16="http://schemas.microsoft.com/office/drawing/2014/main" id="{AF4BBFB2-4A44-41C8-A2A0-B45E20EDCB0A}"/>
            </a:ext>
          </a:extLst>
        </xdr:cNvPr>
        <xdr:cNvSpPr/>
      </xdr:nvSpPr>
      <xdr:spPr>
        <a:xfrm>
          <a:off x="6921500" y="646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155067</xdr:rowOff>
    </xdr:from>
    <xdr:to>
      <xdr:col>41</xdr:col>
      <xdr:colOff>50800</xdr:colOff>
      <xdr:row>37</xdr:row>
      <xdr:rowOff>171237</xdr:rowOff>
    </xdr:to>
    <xdr:cxnSp macro="">
      <xdr:nvCxnSpPr>
        <xdr:cNvPr id="137" name="直線コネクタ 136">
          <a:extLst>
            <a:ext uri="{FF2B5EF4-FFF2-40B4-BE49-F238E27FC236}">
              <a16:creationId xmlns:a16="http://schemas.microsoft.com/office/drawing/2014/main" id="{0C0E6A67-FA8D-4745-9422-69055206FBA6}"/>
            </a:ext>
          </a:extLst>
        </xdr:cNvPr>
        <xdr:cNvCxnSpPr/>
      </xdr:nvCxnSpPr>
      <xdr:spPr>
        <a:xfrm flipV="1">
          <a:off x="6972300" y="6498717"/>
          <a:ext cx="889000" cy="1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95504</xdr:rowOff>
    </xdr:from>
    <xdr:ext cx="534377" cy="259045"/>
    <xdr:sp macro="" textlink="">
      <xdr:nvSpPr>
        <xdr:cNvPr id="138" name="n_1aveValue【道路】&#10;一人当たり延長">
          <a:extLst>
            <a:ext uri="{FF2B5EF4-FFF2-40B4-BE49-F238E27FC236}">
              <a16:creationId xmlns:a16="http://schemas.microsoft.com/office/drawing/2014/main" id="{76BE1115-9DCE-4D42-ADD7-43B84A0F0625}"/>
            </a:ext>
          </a:extLst>
        </xdr:cNvPr>
        <xdr:cNvSpPr txBox="1"/>
      </xdr:nvSpPr>
      <xdr:spPr>
        <a:xfrm>
          <a:off x="9359411" y="678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113730</xdr:rowOff>
    </xdr:from>
    <xdr:ext cx="534377" cy="259045"/>
    <xdr:sp macro="" textlink="">
      <xdr:nvSpPr>
        <xdr:cNvPr id="139" name="n_2aveValue【道路】&#10;一人当たり延長">
          <a:extLst>
            <a:ext uri="{FF2B5EF4-FFF2-40B4-BE49-F238E27FC236}">
              <a16:creationId xmlns:a16="http://schemas.microsoft.com/office/drawing/2014/main" id="{12ABED4E-404C-449B-A190-23B5C53BBE02}"/>
            </a:ext>
          </a:extLst>
        </xdr:cNvPr>
        <xdr:cNvSpPr txBox="1"/>
      </xdr:nvSpPr>
      <xdr:spPr>
        <a:xfrm>
          <a:off x="8483111" y="680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130494</xdr:rowOff>
    </xdr:from>
    <xdr:ext cx="534377" cy="259045"/>
    <xdr:sp macro="" textlink="">
      <xdr:nvSpPr>
        <xdr:cNvPr id="140" name="n_3aveValue【道路】&#10;一人当たり延長">
          <a:extLst>
            <a:ext uri="{FF2B5EF4-FFF2-40B4-BE49-F238E27FC236}">
              <a16:creationId xmlns:a16="http://schemas.microsoft.com/office/drawing/2014/main" id="{CC56FE6E-DEDD-49A5-98AD-797863627032}"/>
            </a:ext>
          </a:extLst>
        </xdr:cNvPr>
        <xdr:cNvSpPr txBox="1"/>
      </xdr:nvSpPr>
      <xdr:spPr>
        <a:xfrm>
          <a:off x="7594111" y="681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7728</xdr:rowOff>
    </xdr:from>
    <xdr:ext cx="534377" cy="259045"/>
    <xdr:sp macro="" textlink="">
      <xdr:nvSpPr>
        <xdr:cNvPr id="141" name="n_4aveValue【道路】&#10;一人当たり延長">
          <a:extLst>
            <a:ext uri="{FF2B5EF4-FFF2-40B4-BE49-F238E27FC236}">
              <a16:creationId xmlns:a16="http://schemas.microsoft.com/office/drawing/2014/main" id="{207D02AF-7D78-4B61-A7C0-8CCD1849FB62}"/>
            </a:ext>
          </a:extLst>
        </xdr:cNvPr>
        <xdr:cNvSpPr txBox="1"/>
      </xdr:nvSpPr>
      <xdr:spPr>
        <a:xfrm>
          <a:off x="6705111" y="686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36</xdr:row>
      <xdr:rowOff>919</xdr:rowOff>
    </xdr:from>
    <xdr:ext cx="599010" cy="259045"/>
    <xdr:sp macro="" textlink="">
      <xdr:nvSpPr>
        <xdr:cNvPr id="142" name="n_1mainValue【道路】&#10;一人当たり延長">
          <a:extLst>
            <a:ext uri="{FF2B5EF4-FFF2-40B4-BE49-F238E27FC236}">
              <a16:creationId xmlns:a16="http://schemas.microsoft.com/office/drawing/2014/main" id="{59920959-7C6A-4356-AC57-B1D2D0D1F828}"/>
            </a:ext>
          </a:extLst>
        </xdr:cNvPr>
        <xdr:cNvSpPr txBox="1"/>
      </xdr:nvSpPr>
      <xdr:spPr>
        <a:xfrm>
          <a:off x="9327094" y="617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36</xdr:row>
      <xdr:rowOff>27939</xdr:rowOff>
    </xdr:from>
    <xdr:ext cx="599010" cy="259045"/>
    <xdr:sp macro="" textlink="">
      <xdr:nvSpPr>
        <xdr:cNvPr id="143" name="n_2mainValue【道路】&#10;一人当たり延長">
          <a:extLst>
            <a:ext uri="{FF2B5EF4-FFF2-40B4-BE49-F238E27FC236}">
              <a16:creationId xmlns:a16="http://schemas.microsoft.com/office/drawing/2014/main" id="{6617B989-95BA-4ED3-B415-83499D40D4F5}"/>
            </a:ext>
          </a:extLst>
        </xdr:cNvPr>
        <xdr:cNvSpPr txBox="1"/>
      </xdr:nvSpPr>
      <xdr:spPr>
        <a:xfrm>
          <a:off x="8450794" y="6200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50944</xdr:rowOff>
    </xdr:from>
    <xdr:ext cx="534377" cy="259045"/>
    <xdr:sp macro="" textlink="">
      <xdr:nvSpPr>
        <xdr:cNvPr id="144" name="n_3mainValue【道路】&#10;一人当たり延長">
          <a:extLst>
            <a:ext uri="{FF2B5EF4-FFF2-40B4-BE49-F238E27FC236}">
              <a16:creationId xmlns:a16="http://schemas.microsoft.com/office/drawing/2014/main" id="{ACADA7C8-5CB4-4372-936D-73FD58EDE927}"/>
            </a:ext>
          </a:extLst>
        </xdr:cNvPr>
        <xdr:cNvSpPr txBox="1"/>
      </xdr:nvSpPr>
      <xdr:spPr>
        <a:xfrm>
          <a:off x="7594111" y="622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67113</xdr:rowOff>
    </xdr:from>
    <xdr:ext cx="534377" cy="259045"/>
    <xdr:sp macro="" textlink="">
      <xdr:nvSpPr>
        <xdr:cNvPr id="145" name="n_4mainValue【道路】&#10;一人当たり延長">
          <a:extLst>
            <a:ext uri="{FF2B5EF4-FFF2-40B4-BE49-F238E27FC236}">
              <a16:creationId xmlns:a16="http://schemas.microsoft.com/office/drawing/2014/main" id="{42A3F4A8-B564-4AA3-877D-4879D6A1EC22}"/>
            </a:ext>
          </a:extLst>
        </xdr:cNvPr>
        <xdr:cNvSpPr txBox="1"/>
      </xdr:nvSpPr>
      <xdr:spPr>
        <a:xfrm>
          <a:off x="6705111" y="623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F087E7C-2399-4DF7-93E6-3F11E49F51A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1EA50DB-EF2A-46C0-9039-5042700A3D1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2F6923D-34E5-48D1-852A-0752AF5C618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6CBAA06-182A-4D74-B50C-9485A0229E3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8C46899-62E0-4F0D-AB67-5FA67DDD744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C4A52BE-78C5-4308-BEC0-86D5BA3A494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C008E33-0882-4524-B0E8-19BF481A436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C01B7B1-0320-40F7-A982-A6681589E2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5A75055-D588-4E3A-B173-E950C71352E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94E2C30-7335-4388-9F11-B6A01202297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DD2C2BA-5740-4BA3-AF4B-AE835CCD417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FB2A13E-61DB-4E88-AF0B-292C9FED7C1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7910F79-E63F-410A-997E-650E0FCF7C6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14029F7-168F-4138-9A26-0601EBF12BD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54E8DC4-80DF-43FC-9E33-B270F3026F5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67E4822-8C50-4940-9344-22391E5EDEA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485F63B-D458-4DB8-B584-F8BAABA8BA9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013235C-C91C-403D-8566-6149169B290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13EBA7E-E262-43DA-8FB7-52961453ED9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FE55C706-6CF1-4051-A490-6A8738DC586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962FB09-2713-4127-9FC0-347F09925EF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237D7B9-A516-4751-9432-27A608ABB3D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79E95AD-FDBF-4FEB-A272-870422128B5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9ADED06-EA93-4B95-80A1-B55C7F44636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B7C95FE4-A11F-4D85-A66B-11665382D64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21ED38A6-53FB-4114-A6C2-C530705AD095}"/>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FD4A64E-3281-4D71-8161-8B473CA16206}"/>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3B09BB8E-3135-440D-AAC5-BA0D08E878CE}"/>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5BB9A62A-0CA0-4918-9DBC-F0B36D1A7D48}"/>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C0792AF5-4D85-4B42-ACA6-3DDA9FD447A8}"/>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1CA4138-F724-4858-9005-CEAEFC537DC8}"/>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7425F55F-07BC-4E03-8EA9-0AFA69E9BD90}"/>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2F01047E-2975-4AF7-8914-CA77BDFB1E03}"/>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828DC07D-2097-4731-A56B-2C5E50C16B1B}"/>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F3B37244-368E-4259-BCDD-26D4FA065B2D}"/>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B59647FA-B1E5-45B8-9109-FC8693A6D6C3}"/>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5A5E160-1EEF-4C40-92AD-2B3968A820C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40367DC-5C31-4C79-A542-85447E8F60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C8558B6-D259-4E4F-8A93-1C6E5038AFC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DCD8E9A-2509-424B-B26F-C7D6678C007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FA88F9D-ED7C-4C7B-B01E-0FB25633A60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123916</xdr:rowOff>
    </xdr:from>
    <xdr:to>
      <xdr:col>24</xdr:col>
      <xdr:colOff>114300</xdr:colOff>
      <xdr:row>63</xdr:row>
      <xdr:rowOff>54066</xdr:rowOff>
    </xdr:to>
    <xdr:sp macro="" textlink="">
      <xdr:nvSpPr>
        <xdr:cNvPr id="187" name="楕円 186">
          <a:extLst>
            <a:ext uri="{FF2B5EF4-FFF2-40B4-BE49-F238E27FC236}">
              <a16:creationId xmlns:a16="http://schemas.microsoft.com/office/drawing/2014/main" id="{379B2CE1-4ED6-4AEB-BDA0-CCA1F6AE816A}"/>
            </a:ext>
          </a:extLst>
        </xdr:cNvPr>
        <xdr:cNvSpPr/>
      </xdr:nvSpPr>
      <xdr:spPr>
        <a:xfrm>
          <a:off x="45847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102343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DA8B3B0A-283C-49A0-9AED-FC74AD635C94}"/>
            </a:ext>
          </a:extLst>
        </xdr:cNvPr>
        <xdr:cNvSpPr txBox="1"/>
      </xdr:nvSpPr>
      <xdr:spPr>
        <a:xfrm>
          <a:off x="4673600" y="1073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151674</xdr:rowOff>
    </xdr:from>
    <xdr:to>
      <xdr:col>20</xdr:col>
      <xdr:colOff>38100</xdr:colOff>
      <xdr:row>63</xdr:row>
      <xdr:rowOff>81824</xdr:rowOff>
    </xdr:to>
    <xdr:sp macro="" textlink="">
      <xdr:nvSpPr>
        <xdr:cNvPr id="189" name="楕円 188">
          <a:extLst>
            <a:ext uri="{FF2B5EF4-FFF2-40B4-BE49-F238E27FC236}">
              <a16:creationId xmlns:a16="http://schemas.microsoft.com/office/drawing/2014/main" id="{2FE91AFF-81B9-4ABF-B9B3-E8774ABEBF4B}"/>
            </a:ext>
          </a:extLst>
        </xdr:cNvPr>
        <xdr:cNvSpPr/>
      </xdr:nvSpPr>
      <xdr:spPr>
        <a:xfrm>
          <a:off x="3746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3266</xdr:rowOff>
    </xdr:from>
    <xdr:to>
      <xdr:col>24</xdr:col>
      <xdr:colOff>63500</xdr:colOff>
      <xdr:row>63</xdr:row>
      <xdr:rowOff>31024</xdr:rowOff>
    </xdr:to>
    <xdr:cxnSp macro="">
      <xdr:nvCxnSpPr>
        <xdr:cNvPr id="190" name="直線コネクタ 189">
          <a:extLst>
            <a:ext uri="{FF2B5EF4-FFF2-40B4-BE49-F238E27FC236}">
              <a16:creationId xmlns:a16="http://schemas.microsoft.com/office/drawing/2014/main" id="{8C8B8CBA-884E-4618-AEF5-7964239ED737}"/>
            </a:ext>
          </a:extLst>
        </xdr:cNvPr>
        <xdr:cNvCxnSpPr/>
      </xdr:nvCxnSpPr>
      <xdr:spPr>
        <a:xfrm flipV="1">
          <a:off x="3797300" y="1080461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117384</xdr:rowOff>
    </xdr:from>
    <xdr:to>
      <xdr:col>15</xdr:col>
      <xdr:colOff>101600</xdr:colOff>
      <xdr:row>63</xdr:row>
      <xdr:rowOff>47534</xdr:rowOff>
    </xdr:to>
    <xdr:sp macro="" textlink="">
      <xdr:nvSpPr>
        <xdr:cNvPr id="191" name="楕円 190">
          <a:extLst>
            <a:ext uri="{FF2B5EF4-FFF2-40B4-BE49-F238E27FC236}">
              <a16:creationId xmlns:a16="http://schemas.microsoft.com/office/drawing/2014/main" id="{13DEB9F5-B573-4DA0-880A-B10D4E784EB2}"/>
            </a:ext>
          </a:extLst>
        </xdr:cNvPr>
        <xdr:cNvSpPr/>
      </xdr:nvSpPr>
      <xdr:spPr>
        <a:xfrm>
          <a:off x="2857500" y="1074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168184</xdr:rowOff>
    </xdr:from>
    <xdr:to>
      <xdr:col>19</xdr:col>
      <xdr:colOff>177800</xdr:colOff>
      <xdr:row>63</xdr:row>
      <xdr:rowOff>31024</xdr:rowOff>
    </xdr:to>
    <xdr:cxnSp macro="">
      <xdr:nvCxnSpPr>
        <xdr:cNvPr id="192" name="直線コネクタ 191">
          <a:extLst>
            <a:ext uri="{FF2B5EF4-FFF2-40B4-BE49-F238E27FC236}">
              <a16:creationId xmlns:a16="http://schemas.microsoft.com/office/drawing/2014/main" id="{E91CDFDC-21F5-4170-98A4-CB1487CA9E33}"/>
            </a:ext>
          </a:extLst>
        </xdr:cNvPr>
        <xdr:cNvCxnSpPr/>
      </xdr:nvCxnSpPr>
      <xdr:spPr>
        <a:xfrm>
          <a:off x="2908300" y="107980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83094</xdr:rowOff>
    </xdr:from>
    <xdr:to>
      <xdr:col>10</xdr:col>
      <xdr:colOff>165100</xdr:colOff>
      <xdr:row>63</xdr:row>
      <xdr:rowOff>13244</xdr:rowOff>
    </xdr:to>
    <xdr:sp macro="" textlink="">
      <xdr:nvSpPr>
        <xdr:cNvPr id="193" name="楕円 192">
          <a:extLst>
            <a:ext uri="{FF2B5EF4-FFF2-40B4-BE49-F238E27FC236}">
              <a16:creationId xmlns:a16="http://schemas.microsoft.com/office/drawing/2014/main" id="{10FA5473-0DDE-40AA-BEFA-33291D23C130}"/>
            </a:ext>
          </a:extLst>
        </xdr:cNvPr>
        <xdr:cNvSpPr/>
      </xdr:nvSpPr>
      <xdr:spPr>
        <a:xfrm>
          <a:off x="1968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133894</xdr:rowOff>
    </xdr:from>
    <xdr:to>
      <xdr:col>15</xdr:col>
      <xdr:colOff>50800</xdr:colOff>
      <xdr:row>62</xdr:row>
      <xdr:rowOff>168184</xdr:rowOff>
    </xdr:to>
    <xdr:cxnSp macro="">
      <xdr:nvCxnSpPr>
        <xdr:cNvPr id="194" name="直線コネクタ 193">
          <a:extLst>
            <a:ext uri="{FF2B5EF4-FFF2-40B4-BE49-F238E27FC236}">
              <a16:creationId xmlns:a16="http://schemas.microsoft.com/office/drawing/2014/main" id="{EE6F552D-D283-4D5A-AED1-8207454F50F6}"/>
            </a:ext>
          </a:extLst>
        </xdr:cNvPr>
        <xdr:cNvCxnSpPr/>
      </xdr:nvCxnSpPr>
      <xdr:spPr>
        <a:xfrm>
          <a:off x="2019300" y="107637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47172</xdr:rowOff>
    </xdr:from>
    <xdr:to>
      <xdr:col>6</xdr:col>
      <xdr:colOff>38100</xdr:colOff>
      <xdr:row>62</xdr:row>
      <xdr:rowOff>148772</xdr:rowOff>
    </xdr:to>
    <xdr:sp macro="" textlink="">
      <xdr:nvSpPr>
        <xdr:cNvPr id="195" name="楕円 194">
          <a:extLst>
            <a:ext uri="{FF2B5EF4-FFF2-40B4-BE49-F238E27FC236}">
              <a16:creationId xmlns:a16="http://schemas.microsoft.com/office/drawing/2014/main" id="{1F7699FA-6A73-4129-A1AB-B3C0CF97125E}"/>
            </a:ext>
          </a:extLst>
        </xdr:cNvPr>
        <xdr:cNvSpPr/>
      </xdr:nvSpPr>
      <xdr:spPr>
        <a:xfrm>
          <a:off x="1079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97972</xdr:rowOff>
    </xdr:from>
    <xdr:to>
      <xdr:col>10</xdr:col>
      <xdr:colOff>114300</xdr:colOff>
      <xdr:row>62</xdr:row>
      <xdr:rowOff>133894</xdr:rowOff>
    </xdr:to>
    <xdr:cxnSp macro="">
      <xdr:nvCxnSpPr>
        <xdr:cNvPr id="196" name="直線コネクタ 195">
          <a:extLst>
            <a:ext uri="{FF2B5EF4-FFF2-40B4-BE49-F238E27FC236}">
              <a16:creationId xmlns:a16="http://schemas.microsoft.com/office/drawing/2014/main" id="{627E42A3-BF91-40C9-A086-92241D9B72DC}"/>
            </a:ext>
          </a:extLst>
        </xdr:cNvPr>
        <xdr:cNvCxnSpPr/>
      </xdr:nvCxnSpPr>
      <xdr:spPr>
        <a:xfrm>
          <a:off x="1130300" y="1072787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B05926C-CA40-4B75-8A64-29223971A6DA}"/>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9051521A-3E95-4E5D-828E-F5BAFA522FD3}"/>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2D79552-2552-47F0-8F39-4C26FA8E9D1A}"/>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E8E2658-0331-4A5C-8D8D-07FF6F1A9613}"/>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72951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18F6FA8-4E65-4099-84DB-0415B09FF9D1}"/>
            </a:ext>
          </a:extLst>
        </xdr:cNvPr>
        <xdr:cNvSpPr txBox="1"/>
      </xdr:nvSpPr>
      <xdr:spPr>
        <a:xfrm>
          <a:off x="3582044" y="1087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38661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9EEE09E-E58A-473F-8EDB-45F03D0F6C11}"/>
            </a:ext>
          </a:extLst>
        </xdr:cNvPr>
        <xdr:cNvSpPr txBox="1"/>
      </xdr:nvSpPr>
      <xdr:spPr>
        <a:xfrm>
          <a:off x="2705744" y="1084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4371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91F1211-4229-43DC-8429-1E9B55C90785}"/>
            </a:ext>
          </a:extLst>
        </xdr:cNvPr>
        <xdr:cNvSpPr txBox="1"/>
      </xdr:nvSpPr>
      <xdr:spPr>
        <a:xfrm>
          <a:off x="1816744" y="1080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139899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E446B04-5C03-40CE-BEBD-7BE06A6A7167}"/>
            </a:ext>
          </a:extLst>
        </xdr:cNvPr>
        <xdr:cNvSpPr txBox="1"/>
      </xdr:nvSpPr>
      <xdr:spPr>
        <a:xfrm>
          <a:off x="9277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D49D077-ADCB-4C86-801C-916280D20DC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42C9F39-1BFA-4C10-9F96-F24C3A5D96A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C290F19-1FE8-40A8-9AE9-DDDE715949A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7AC9F47-482C-495B-9DA7-E00D951FECE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5ED9E99-BBD1-44C0-8065-E5E51A8E46D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333FE8B-3C20-47D8-8288-D4B660B3DDA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F717452-9849-4F3A-B4C0-C14C196A4B9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25A96E1-DEF0-48EB-80EF-0F25F60A9C3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9FF729D-7B58-45F1-97F0-6FF5FBA4DA6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E575690-7758-4C91-9DAE-9A89CB39685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2322012C-5627-417D-A845-5EA1DC2E1DE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4C61CF80-0991-4245-812A-48053B287A4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AD9E3C3B-6020-4BC6-9A07-7E8A8448374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B48F07B6-49CB-4BC6-8F09-5CFAA7C9E2B5}"/>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EFED1BC7-3C42-440A-91C2-E4B0CACF6CE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ABB91A51-A510-4EF7-A5B1-B898C666B24B}"/>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1282CDD1-4D13-4CD1-BB80-BD7C7619BAD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12D1576D-7F08-4E36-8F02-1C09EC423A49}"/>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4F3A0796-7778-4C55-8B3F-8AE846425F2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D88DF3EB-7194-4721-A7F4-B2FD9A52C3D5}"/>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DCBD0439-A0BB-410F-80C2-1FE450BBCDE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AE3CD4CE-A636-4640-A3EE-CD1D7A13FB0F}"/>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1BDA15C-D3DD-4952-A609-7A116310636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111AB225-CBA5-4A70-85E8-F892432DF19F}"/>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20A3B6E-9C39-40BA-ADC0-E809D8C1749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AD933299-7278-4CD1-91B4-A767C7A118AF}"/>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94F875B-B853-45C3-8AB8-887C5D61CA06}"/>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9BF339E1-9E75-45C2-BF7D-25EF6C712BAA}"/>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A0C1316-B20F-435A-9D67-CC44CAD8FF9F}"/>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37B99EA0-71DD-44A4-9147-DD17D1626EFA}"/>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D54E3B92-8DC6-4A01-97C2-BE01C467B895}"/>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283A9494-6665-4BD6-AAA5-A628F856CCB5}"/>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1A982D00-6C48-4984-9095-8C4EEF79584C}"/>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50963FB5-FA63-4254-B220-707397DFCFC3}"/>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076FADF2-AB56-47D7-A343-3232AC069628}"/>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8D3DAB26-BD4A-46C7-A64A-A51D89719F46}"/>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3FE1296-D253-4FD8-9AF2-BBB852F8F3B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285D5A2-C12D-4D81-9597-3F1875D31B2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F53AA05-122F-4432-9C92-C1023DA6AB8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F7E674C-484D-4146-9798-E8B8E7E372A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2FAC9BC-5D4D-4FF0-838A-DD8C7B1BAAB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159827</xdr:rowOff>
    </xdr:from>
    <xdr:to>
      <xdr:col>55</xdr:col>
      <xdr:colOff>50800</xdr:colOff>
      <xdr:row>64</xdr:row>
      <xdr:rowOff>89977</xdr:rowOff>
    </xdr:to>
    <xdr:sp macro="" textlink="">
      <xdr:nvSpPr>
        <xdr:cNvPr id="246" name="楕円 245">
          <a:extLst>
            <a:ext uri="{FF2B5EF4-FFF2-40B4-BE49-F238E27FC236}">
              <a16:creationId xmlns:a16="http://schemas.microsoft.com/office/drawing/2014/main" id="{1520BC6A-4C96-4871-8073-43CAB0887A94}"/>
            </a:ext>
          </a:extLst>
        </xdr:cNvPr>
        <xdr:cNvSpPr/>
      </xdr:nvSpPr>
      <xdr:spPr>
        <a:xfrm>
          <a:off x="10426700" y="1096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74754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D70A4593-1EDC-452B-8500-B335D77AD60A}"/>
            </a:ext>
          </a:extLst>
        </xdr:cNvPr>
        <xdr:cNvSpPr txBox="1"/>
      </xdr:nvSpPr>
      <xdr:spPr>
        <a:xfrm>
          <a:off x="10515600" y="108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166781</xdr:rowOff>
    </xdr:from>
    <xdr:to>
      <xdr:col>50</xdr:col>
      <xdr:colOff>165100</xdr:colOff>
      <xdr:row>64</xdr:row>
      <xdr:rowOff>96931</xdr:rowOff>
    </xdr:to>
    <xdr:sp macro="" textlink="">
      <xdr:nvSpPr>
        <xdr:cNvPr id="248" name="楕円 247">
          <a:extLst>
            <a:ext uri="{FF2B5EF4-FFF2-40B4-BE49-F238E27FC236}">
              <a16:creationId xmlns:a16="http://schemas.microsoft.com/office/drawing/2014/main" id="{950B8994-0881-466C-A69B-13499A7516E2}"/>
            </a:ext>
          </a:extLst>
        </xdr:cNvPr>
        <xdr:cNvSpPr/>
      </xdr:nvSpPr>
      <xdr:spPr>
        <a:xfrm>
          <a:off x="9588500" y="1096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39177</xdr:rowOff>
    </xdr:from>
    <xdr:to>
      <xdr:col>55</xdr:col>
      <xdr:colOff>0</xdr:colOff>
      <xdr:row>64</xdr:row>
      <xdr:rowOff>46131</xdr:rowOff>
    </xdr:to>
    <xdr:cxnSp macro="">
      <xdr:nvCxnSpPr>
        <xdr:cNvPr id="249" name="直線コネクタ 248">
          <a:extLst>
            <a:ext uri="{FF2B5EF4-FFF2-40B4-BE49-F238E27FC236}">
              <a16:creationId xmlns:a16="http://schemas.microsoft.com/office/drawing/2014/main" id="{A093DE3D-693D-453E-905E-A3FE4EA88A72}"/>
            </a:ext>
          </a:extLst>
        </xdr:cNvPr>
        <xdr:cNvCxnSpPr/>
      </xdr:nvCxnSpPr>
      <xdr:spPr>
        <a:xfrm flipV="1">
          <a:off x="9639300" y="11011977"/>
          <a:ext cx="838200" cy="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169749</xdr:rowOff>
    </xdr:from>
    <xdr:to>
      <xdr:col>46</xdr:col>
      <xdr:colOff>38100</xdr:colOff>
      <xdr:row>64</xdr:row>
      <xdr:rowOff>99899</xdr:rowOff>
    </xdr:to>
    <xdr:sp macro="" textlink="">
      <xdr:nvSpPr>
        <xdr:cNvPr id="250" name="楕円 249">
          <a:extLst>
            <a:ext uri="{FF2B5EF4-FFF2-40B4-BE49-F238E27FC236}">
              <a16:creationId xmlns:a16="http://schemas.microsoft.com/office/drawing/2014/main" id="{48636FCF-9B10-4309-98DD-F34171D177B9}"/>
            </a:ext>
          </a:extLst>
        </xdr:cNvPr>
        <xdr:cNvSpPr/>
      </xdr:nvSpPr>
      <xdr:spPr>
        <a:xfrm>
          <a:off x="8699500" y="1097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46131</xdr:rowOff>
    </xdr:from>
    <xdr:to>
      <xdr:col>50</xdr:col>
      <xdr:colOff>114300</xdr:colOff>
      <xdr:row>64</xdr:row>
      <xdr:rowOff>49099</xdr:rowOff>
    </xdr:to>
    <xdr:cxnSp macro="">
      <xdr:nvCxnSpPr>
        <xdr:cNvPr id="251" name="直線コネクタ 250">
          <a:extLst>
            <a:ext uri="{FF2B5EF4-FFF2-40B4-BE49-F238E27FC236}">
              <a16:creationId xmlns:a16="http://schemas.microsoft.com/office/drawing/2014/main" id="{E590A5CF-1F1E-4E1D-9D3B-EF46E7DEB4FC}"/>
            </a:ext>
          </a:extLst>
        </xdr:cNvPr>
        <xdr:cNvCxnSpPr/>
      </xdr:nvCxnSpPr>
      <xdr:spPr>
        <a:xfrm flipV="1">
          <a:off x="8750300" y="11018931"/>
          <a:ext cx="889000" cy="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719</xdr:rowOff>
    </xdr:from>
    <xdr:to>
      <xdr:col>41</xdr:col>
      <xdr:colOff>101600</xdr:colOff>
      <xdr:row>64</xdr:row>
      <xdr:rowOff>102319</xdr:rowOff>
    </xdr:to>
    <xdr:sp macro="" textlink="">
      <xdr:nvSpPr>
        <xdr:cNvPr id="252" name="楕円 251">
          <a:extLst>
            <a:ext uri="{FF2B5EF4-FFF2-40B4-BE49-F238E27FC236}">
              <a16:creationId xmlns:a16="http://schemas.microsoft.com/office/drawing/2014/main" id="{D44E0956-C4A8-4560-8C9F-09BF7779193C}"/>
            </a:ext>
          </a:extLst>
        </xdr:cNvPr>
        <xdr:cNvSpPr/>
      </xdr:nvSpPr>
      <xdr:spPr>
        <a:xfrm>
          <a:off x="7810500" y="1097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49099</xdr:rowOff>
    </xdr:from>
    <xdr:to>
      <xdr:col>45</xdr:col>
      <xdr:colOff>177800</xdr:colOff>
      <xdr:row>64</xdr:row>
      <xdr:rowOff>51519</xdr:rowOff>
    </xdr:to>
    <xdr:cxnSp macro="">
      <xdr:nvCxnSpPr>
        <xdr:cNvPr id="253" name="直線コネクタ 252">
          <a:extLst>
            <a:ext uri="{FF2B5EF4-FFF2-40B4-BE49-F238E27FC236}">
              <a16:creationId xmlns:a16="http://schemas.microsoft.com/office/drawing/2014/main" id="{D2C32B9A-80A7-4A5F-897C-F84A9A8BDC34}"/>
            </a:ext>
          </a:extLst>
        </xdr:cNvPr>
        <xdr:cNvCxnSpPr/>
      </xdr:nvCxnSpPr>
      <xdr:spPr>
        <a:xfrm flipV="1">
          <a:off x="7861300" y="11021899"/>
          <a:ext cx="889000" cy="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2446</xdr:rowOff>
    </xdr:from>
    <xdr:to>
      <xdr:col>36</xdr:col>
      <xdr:colOff>165100</xdr:colOff>
      <xdr:row>64</xdr:row>
      <xdr:rowOff>104046</xdr:rowOff>
    </xdr:to>
    <xdr:sp macro="" textlink="">
      <xdr:nvSpPr>
        <xdr:cNvPr id="254" name="楕円 253">
          <a:extLst>
            <a:ext uri="{FF2B5EF4-FFF2-40B4-BE49-F238E27FC236}">
              <a16:creationId xmlns:a16="http://schemas.microsoft.com/office/drawing/2014/main" id="{C4DB67F4-2EA5-4B2D-B254-41829B51BC49}"/>
            </a:ext>
          </a:extLst>
        </xdr:cNvPr>
        <xdr:cNvSpPr/>
      </xdr:nvSpPr>
      <xdr:spPr>
        <a:xfrm>
          <a:off x="6921500" y="1097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51519</xdr:rowOff>
    </xdr:from>
    <xdr:to>
      <xdr:col>41</xdr:col>
      <xdr:colOff>50800</xdr:colOff>
      <xdr:row>64</xdr:row>
      <xdr:rowOff>53246</xdr:rowOff>
    </xdr:to>
    <xdr:cxnSp macro="">
      <xdr:nvCxnSpPr>
        <xdr:cNvPr id="255" name="直線コネクタ 254">
          <a:extLst>
            <a:ext uri="{FF2B5EF4-FFF2-40B4-BE49-F238E27FC236}">
              <a16:creationId xmlns:a16="http://schemas.microsoft.com/office/drawing/2014/main" id="{2462DC39-9797-4BB3-9EFE-C7EA248667C7}"/>
            </a:ext>
          </a:extLst>
        </xdr:cNvPr>
        <xdr:cNvCxnSpPr/>
      </xdr:nvCxnSpPr>
      <xdr:spPr>
        <a:xfrm flipV="1">
          <a:off x="6972300" y="11024319"/>
          <a:ext cx="889000" cy="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4B5F3349-A768-468A-8DDD-4930091ABFA4}"/>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C11B632B-87BD-4EA8-A6B9-649DAD4AB121}"/>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14DCDA67-6753-4984-9E44-0243CF59EA74}"/>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7A130C94-4BC8-45C6-9C55-BFFFCAF6C96E}"/>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88058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BC2AA57-C830-4160-B79B-B501D8924724}"/>
            </a:ext>
          </a:extLst>
        </xdr:cNvPr>
        <xdr:cNvSpPr txBox="1"/>
      </xdr:nvSpPr>
      <xdr:spPr>
        <a:xfrm>
          <a:off x="9327095" y="1106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91026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B3D36E6-251C-4FBD-A214-C28C863304FE}"/>
            </a:ext>
          </a:extLst>
        </xdr:cNvPr>
        <xdr:cNvSpPr txBox="1"/>
      </xdr:nvSpPr>
      <xdr:spPr>
        <a:xfrm>
          <a:off x="8450795" y="11063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93446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52E5CAF0-4811-47A4-B5D1-398C855A0792}"/>
            </a:ext>
          </a:extLst>
        </xdr:cNvPr>
        <xdr:cNvSpPr txBox="1"/>
      </xdr:nvSpPr>
      <xdr:spPr>
        <a:xfrm>
          <a:off x="7561795" y="11066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95173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3C1FD7B-1E00-4B34-8BDE-83A8FC5B33A1}"/>
            </a:ext>
          </a:extLst>
        </xdr:cNvPr>
        <xdr:cNvSpPr txBox="1"/>
      </xdr:nvSpPr>
      <xdr:spPr>
        <a:xfrm>
          <a:off x="6672795" y="11067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716FEB1-EC1B-40DF-B6A1-57046B61065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53F4064-ED11-4C16-B746-E38BB45C07C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1C67B5D-54D8-4158-9038-2D47227FD8F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A9F23D9-1414-4112-9B23-E2B378AAA12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D559632-143B-45C6-80B5-2BF1A5FCE8B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761AEFE-9B72-485F-B968-8589E76BF59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A4FFA93-21E2-4113-8D73-9613361AA95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018E1BF-6882-4E38-8F11-8D3955910D8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EFAF81A-A38F-4D91-80D5-677289098F7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EB36176-9CDA-4161-9788-8144413FF8B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CC719C9-21A1-43A6-81B3-3AF951111FC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6C48066B-A197-4D85-8259-1E81CEDA142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13759225-7C37-4304-ABE6-600C6788D92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94BEAC9-A14C-4963-9875-3B654535C35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C203406-05E8-493F-8E3F-CE94B51534C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F9BE330F-8D37-48A8-8F7D-E3322367322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9261291-26E6-4B4D-A05F-7E2C64E96FF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D67254ED-C3E9-43DD-92D1-0B786B7AAE4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CBE2406A-0A06-449A-9FFE-6E40DB25F5D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231CBE62-31BF-49A9-8579-1DF989C8AB3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8EF5CFE0-A168-46FB-BB28-52D146D875C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7796EDD5-2020-4D82-82DB-A6684640A0C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1AFD6329-BDEB-4ED0-8D83-FC4BEBB1CB9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9D91CCE-E070-4155-AE0D-F6A271D8674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F31DE7C-8731-4974-A95D-EED6C54288B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28D39C96-AE75-4CD4-8DE2-0DE7A3D592FA}"/>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824BB1B2-4FFC-445B-8A9E-120725BD8C6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9506276D-919A-478F-B016-AF328DF0E65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5B0B4B16-71B3-477A-AD87-6FAD0732FCAA}"/>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6FC69028-3A63-48E3-B84D-E861D6C07DF6}"/>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5991D81D-996F-4BE1-8989-07984A5086F0}"/>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34623387-B109-4D8F-BA72-15054B66BCDF}"/>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A11C2DFC-5215-4BEC-86B7-3E9A6A7029C5}"/>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57372418-5A63-48D7-BC9F-A3D6A50AC1B7}"/>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B24E3E30-6026-4377-B3FD-728F2DB22CFD}"/>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B4F4B96C-6D0E-417D-91B0-4C0814993482}"/>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A9EFA5A-DDF7-4786-B024-3594F3C72BD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5677778-0D6F-4B73-816B-16D297C9FC3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21CC2BE-D198-40D6-A9D2-73DD6C5DCB9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5C079B1-B49A-4C38-8049-E3182BBC0EC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4FA11A1-C2FE-4190-9FF9-89C505B30BC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166914</xdr:rowOff>
    </xdr:from>
    <xdr:to>
      <xdr:col>24</xdr:col>
      <xdr:colOff>114300</xdr:colOff>
      <xdr:row>82</xdr:row>
      <xdr:rowOff>97064</xdr:rowOff>
    </xdr:to>
    <xdr:sp macro="" textlink="">
      <xdr:nvSpPr>
        <xdr:cNvPr id="305" name="楕円 304">
          <a:extLst>
            <a:ext uri="{FF2B5EF4-FFF2-40B4-BE49-F238E27FC236}">
              <a16:creationId xmlns:a16="http://schemas.microsoft.com/office/drawing/2014/main" id="{2DC101D2-9953-4571-92D1-5B12F1C7237B}"/>
            </a:ext>
          </a:extLst>
        </xdr:cNvPr>
        <xdr:cNvSpPr/>
      </xdr:nvSpPr>
      <xdr:spPr>
        <a:xfrm>
          <a:off x="45847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18341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BA280F88-8433-4980-98E9-F2C0D3E4E110}"/>
            </a:ext>
          </a:extLst>
        </xdr:cNvPr>
        <xdr:cNvSpPr txBox="1"/>
      </xdr:nvSpPr>
      <xdr:spPr>
        <a:xfrm>
          <a:off x="4673600" y="1390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135889</xdr:rowOff>
    </xdr:from>
    <xdr:to>
      <xdr:col>20</xdr:col>
      <xdr:colOff>38100</xdr:colOff>
      <xdr:row>82</xdr:row>
      <xdr:rowOff>66039</xdr:rowOff>
    </xdr:to>
    <xdr:sp macro="" textlink="">
      <xdr:nvSpPr>
        <xdr:cNvPr id="307" name="楕円 306">
          <a:extLst>
            <a:ext uri="{FF2B5EF4-FFF2-40B4-BE49-F238E27FC236}">
              <a16:creationId xmlns:a16="http://schemas.microsoft.com/office/drawing/2014/main" id="{9CAAA08A-E5AD-4DA4-8A8A-3D3F1B38E886}"/>
            </a:ext>
          </a:extLst>
        </xdr:cNvPr>
        <xdr:cNvSpPr/>
      </xdr:nvSpPr>
      <xdr:spPr>
        <a:xfrm>
          <a:off x="3746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15239</xdr:rowOff>
    </xdr:from>
    <xdr:to>
      <xdr:col>24</xdr:col>
      <xdr:colOff>63500</xdr:colOff>
      <xdr:row>82</xdr:row>
      <xdr:rowOff>46264</xdr:rowOff>
    </xdr:to>
    <xdr:cxnSp macro="">
      <xdr:nvCxnSpPr>
        <xdr:cNvPr id="308" name="直線コネクタ 307">
          <a:extLst>
            <a:ext uri="{FF2B5EF4-FFF2-40B4-BE49-F238E27FC236}">
              <a16:creationId xmlns:a16="http://schemas.microsoft.com/office/drawing/2014/main" id="{073AE950-6C57-4730-9422-57B173016A8C}"/>
            </a:ext>
          </a:extLst>
        </xdr:cNvPr>
        <xdr:cNvCxnSpPr/>
      </xdr:nvCxnSpPr>
      <xdr:spPr>
        <a:xfrm>
          <a:off x="3797300" y="14074139"/>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90170</xdr:rowOff>
    </xdr:from>
    <xdr:to>
      <xdr:col>15</xdr:col>
      <xdr:colOff>101600</xdr:colOff>
      <xdr:row>82</xdr:row>
      <xdr:rowOff>20320</xdr:rowOff>
    </xdr:to>
    <xdr:sp macro="" textlink="">
      <xdr:nvSpPr>
        <xdr:cNvPr id="309" name="楕円 308">
          <a:extLst>
            <a:ext uri="{FF2B5EF4-FFF2-40B4-BE49-F238E27FC236}">
              <a16:creationId xmlns:a16="http://schemas.microsoft.com/office/drawing/2014/main" id="{3FB28FE1-FBDF-46DF-9989-96B3C6DDD044}"/>
            </a:ext>
          </a:extLst>
        </xdr:cNvPr>
        <xdr:cNvSpPr/>
      </xdr:nvSpPr>
      <xdr:spPr>
        <a:xfrm>
          <a:off x="2857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140970</xdr:rowOff>
    </xdr:from>
    <xdr:to>
      <xdr:col>19</xdr:col>
      <xdr:colOff>177800</xdr:colOff>
      <xdr:row>82</xdr:row>
      <xdr:rowOff>15239</xdr:rowOff>
    </xdr:to>
    <xdr:cxnSp macro="">
      <xdr:nvCxnSpPr>
        <xdr:cNvPr id="310" name="直線コネクタ 309">
          <a:extLst>
            <a:ext uri="{FF2B5EF4-FFF2-40B4-BE49-F238E27FC236}">
              <a16:creationId xmlns:a16="http://schemas.microsoft.com/office/drawing/2014/main" id="{44CE62C0-C248-4ECD-93E8-CACCD9723010}"/>
            </a:ext>
          </a:extLst>
        </xdr:cNvPr>
        <xdr:cNvCxnSpPr/>
      </xdr:nvCxnSpPr>
      <xdr:spPr>
        <a:xfrm>
          <a:off x="2908300" y="140284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11" name="楕円 310">
          <a:extLst>
            <a:ext uri="{FF2B5EF4-FFF2-40B4-BE49-F238E27FC236}">
              <a16:creationId xmlns:a16="http://schemas.microsoft.com/office/drawing/2014/main" id="{966C0F31-82D3-4D92-BC63-83D7F6550A05}"/>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95250</xdr:rowOff>
    </xdr:from>
    <xdr:to>
      <xdr:col>15</xdr:col>
      <xdr:colOff>50800</xdr:colOff>
      <xdr:row>81</xdr:row>
      <xdr:rowOff>140970</xdr:rowOff>
    </xdr:to>
    <xdr:cxnSp macro="">
      <xdr:nvCxnSpPr>
        <xdr:cNvPr id="312" name="直線コネクタ 311">
          <a:extLst>
            <a:ext uri="{FF2B5EF4-FFF2-40B4-BE49-F238E27FC236}">
              <a16:creationId xmlns:a16="http://schemas.microsoft.com/office/drawing/2014/main" id="{E0C9D6AE-C093-433D-BA07-A227B2894A77}"/>
            </a:ext>
          </a:extLst>
        </xdr:cNvPr>
        <xdr:cNvCxnSpPr/>
      </xdr:nvCxnSpPr>
      <xdr:spPr>
        <a:xfrm>
          <a:off x="2019300" y="13982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170180</xdr:rowOff>
    </xdr:from>
    <xdr:to>
      <xdr:col>6</xdr:col>
      <xdr:colOff>38100</xdr:colOff>
      <xdr:row>81</xdr:row>
      <xdr:rowOff>100330</xdr:rowOff>
    </xdr:to>
    <xdr:sp macro="" textlink="">
      <xdr:nvSpPr>
        <xdr:cNvPr id="313" name="楕円 312">
          <a:extLst>
            <a:ext uri="{FF2B5EF4-FFF2-40B4-BE49-F238E27FC236}">
              <a16:creationId xmlns:a16="http://schemas.microsoft.com/office/drawing/2014/main" id="{2FF36942-8242-4164-8BF2-DB0FA98304A3}"/>
            </a:ext>
          </a:extLst>
        </xdr:cNvPr>
        <xdr:cNvSpPr/>
      </xdr:nvSpPr>
      <xdr:spPr>
        <a:xfrm>
          <a:off x="1079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49530</xdr:rowOff>
    </xdr:from>
    <xdr:to>
      <xdr:col>10</xdr:col>
      <xdr:colOff>114300</xdr:colOff>
      <xdr:row>81</xdr:row>
      <xdr:rowOff>95250</xdr:rowOff>
    </xdr:to>
    <xdr:cxnSp macro="">
      <xdr:nvCxnSpPr>
        <xdr:cNvPr id="314" name="直線コネクタ 313">
          <a:extLst>
            <a:ext uri="{FF2B5EF4-FFF2-40B4-BE49-F238E27FC236}">
              <a16:creationId xmlns:a16="http://schemas.microsoft.com/office/drawing/2014/main" id="{71F573DD-4BF5-4B45-9DBC-7D6ECC0994D8}"/>
            </a:ext>
          </a:extLst>
        </xdr:cNvPr>
        <xdr:cNvCxnSpPr/>
      </xdr:nvCxnSpPr>
      <xdr:spPr>
        <a:xfrm>
          <a:off x="1130300" y="13936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0AD56599-CD2A-4AF4-B30F-C675B96EC1B6}"/>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A1E120C4-4280-431F-A921-BC9134B61069}"/>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8D05B188-E793-49D0-ABFC-A1F33C9EF14E}"/>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8" name="n_4aveValue【公営住宅】&#10;有形固定資産減価償却率">
          <a:extLst>
            <a:ext uri="{FF2B5EF4-FFF2-40B4-BE49-F238E27FC236}">
              <a16:creationId xmlns:a16="http://schemas.microsoft.com/office/drawing/2014/main" id="{9B837366-B1F4-49DC-AAB8-27DEDE63F384}"/>
            </a:ext>
          </a:extLst>
        </xdr:cNvPr>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82566</xdr:rowOff>
    </xdr:from>
    <xdr:ext cx="405111" cy="259045"/>
    <xdr:sp macro="" textlink="">
      <xdr:nvSpPr>
        <xdr:cNvPr id="319" name="n_1mainValue【公営住宅】&#10;有形固定資産減価償却率">
          <a:extLst>
            <a:ext uri="{FF2B5EF4-FFF2-40B4-BE49-F238E27FC236}">
              <a16:creationId xmlns:a16="http://schemas.microsoft.com/office/drawing/2014/main" id="{7136BCA5-0DD1-4D8B-9F29-DD5AAE37D97A}"/>
            </a:ext>
          </a:extLst>
        </xdr:cNvPr>
        <xdr:cNvSpPr txBox="1"/>
      </xdr:nvSpPr>
      <xdr:spPr>
        <a:xfrm>
          <a:off x="35820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36847</xdr:rowOff>
    </xdr:from>
    <xdr:ext cx="405111" cy="259045"/>
    <xdr:sp macro="" textlink="">
      <xdr:nvSpPr>
        <xdr:cNvPr id="320" name="n_2mainValue【公営住宅】&#10;有形固定資産減価償却率">
          <a:extLst>
            <a:ext uri="{FF2B5EF4-FFF2-40B4-BE49-F238E27FC236}">
              <a16:creationId xmlns:a16="http://schemas.microsoft.com/office/drawing/2014/main" id="{2FEDDA0E-0C53-47B2-A8A0-6850D75A15BA}"/>
            </a:ext>
          </a:extLst>
        </xdr:cNvPr>
        <xdr:cNvSpPr txBox="1"/>
      </xdr:nvSpPr>
      <xdr:spPr>
        <a:xfrm>
          <a:off x="2705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21" name="n_3mainValue【公営住宅】&#10;有形固定資産減価償却率">
          <a:extLst>
            <a:ext uri="{FF2B5EF4-FFF2-40B4-BE49-F238E27FC236}">
              <a16:creationId xmlns:a16="http://schemas.microsoft.com/office/drawing/2014/main" id="{FC7CD0FE-F2C9-4A0A-89D1-B392FA8A0D39}"/>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22" name="n_4mainValue【公営住宅】&#10;有形固定資産減価償却率">
          <a:extLst>
            <a:ext uri="{FF2B5EF4-FFF2-40B4-BE49-F238E27FC236}">
              <a16:creationId xmlns:a16="http://schemas.microsoft.com/office/drawing/2014/main" id="{D17F3B79-80A1-423F-B749-EEE872EA5BE3}"/>
            </a:ext>
          </a:extLst>
        </xdr:cNvPr>
        <xdr:cNvSpPr txBox="1"/>
      </xdr:nvSpPr>
      <xdr:spPr>
        <a:xfrm>
          <a:off x="927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99404814-F13B-45D8-8E80-ABD47750383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7779BDA-DA66-4B56-9479-C342FA49954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7AFBF177-2236-4A08-90D5-E30D6B2E3A4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918B7D6-43C6-4F2B-8B56-69F96DCE704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DAC85E8-2AC0-4FF9-92D9-248EC11B448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D5D1407B-DD9E-4CEC-A009-2ABFB33981E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B0117E2-EFD9-4537-85CA-8EC63018939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816D0C9-C75D-4D86-9B2B-667B07DFFC5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A0461CA-5E4B-488C-BC5B-DB1738410A9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572299C3-3D7E-4D02-950E-88917A50541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8E1EC5C2-313F-4984-AC25-C964AD69346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F1250741-2E19-4CCD-A5DA-227ECB1976B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C771FBC7-8579-4C2C-B200-FF0A80E0D2E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04A44377-8BEC-41B5-92AE-A1F11F3EE62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6524FB10-99D9-4C61-80E8-17A7224021D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760F293E-54E2-4606-B57B-DE3483E4D434}"/>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AF850D9D-32DE-46F3-94D6-242BA3B70F9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68A667BF-BE90-4396-A5C1-5F68DE7E0E3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24A18250-16F3-419B-89DB-77A001D875D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C680D158-B3A1-4D12-83C4-1B0210C1ED95}"/>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5F933CC8-5746-405E-BDDF-2C6A93CF05D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872749EA-218B-46BB-852D-A76BF6C6ACD1}"/>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AEDDFA1C-359C-4F4A-AAFA-871059412FC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9C8DE804-FD95-4C3A-83BF-5C671655D65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F304D917-26B8-4F7D-9DAF-8009E22025B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7C209A17-B268-4EC0-A24C-730DC40FDDE6}"/>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47FCAFC2-A2D6-4F8B-8A15-789AE82699C1}"/>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BF01906F-5206-4247-A175-01FB03455CC5}"/>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1F8CDEF8-77D9-4074-960C-B1774E98C620}"/>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86FB043A-0CB3-4199-A352-41FBC51D2F6E}"/>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119651</xdr:rowOff>
    </xdr:from>
    <xdr:ext cx="469744" cy="259045"/>
    <xdr:sp macro="" textlink="">
      <xdr:nvSpPr>
        <xdr:cNvPr id="353" name="【公営住宅】&#10;一人当たり面積平均値テキスト">
          <a:extLst>
            <a:ext uri="{FF2B5EF4-FFF2-40B4-BE49-F238E27FC236}">
              <a16:creationId xmlns:a16="http://schemas.microsoft.com/office/drawing/2014/main" id="{CB528197-3B91-4A67-8219-7CB85C005AE6}"/>
            </a:ext>
          </a:extLst>
        </xdr:cNvPr>
        <xdr:cNvSpPr txBox="1"/>
      </xdr:nvSpPr>
      <xdr:spPr>
        <a:xfrm>
          <a:off x="10515600" y="1452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83289338-9E69-40ED-B4CB-6B568E87397C}"/>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9C5C8F29-D395-4D47-80B5-54ACE2B70F8F}"/>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FCAFC795-70BA-429B-B0E9-F31D85FF1FD6}"/>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9A202413-1639-4502-B50A-BC3D68BCF912}"/>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BF2335BA-1452-46F7-8644-326A89330FAE}"/>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7E663F6-3D71-4A55-8734-4CFCD5C8FDA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775BD63-5E9C-4879-BBF1-97A6C4233D7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E27CCC2-6D1C-4C41-A247-791D9361BDE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B9DDA86-726C-4F8B-BC5B-F199A70A135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20378E3-6A4B-4B1F-B69D-7F9C2A7F960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123481</xdr:rowOff>
    </xdr:from>
    <xdr:to>
      <xdr:col>55</xdr:col>
      <xdr:colOff>50800</xdr:colOff>
      <xdr:row>84</xdr:row>
      <xdr:rowOff>53631</xdr:rowOff>
    </xdr:to>
    <xdr:sp macro="" textlink="">
      <xdr:nvSpPr>
        <xdr:cNvPr id="364" name="楕円 363">
          <a:extLst>
            <a:ext uri="{FF2B5EF4-FFF2-40B4-BE49-F238E27FC236}">
              <a16:creationId xmlns:a16="http://schemas.microsoft.com/office/drawing/2014/main" id="{1E7F43B3-637C-4036-917C-4C9234AE62C5}"/>
            </a:ext>
          </a:extLst>
        </xdr:cNvPr>
        <xdr:cNvSpPr/>
      </xdr:nvSpPr>
      <xdr:spPr>
        <a:xfrm>
          <a:off x="10426700" y="1435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146358</xdr:rowOff>
    </xdr:from>
    <xdr:ext cx="469744" cy="259045"/>
    <xdr:sp macro="" textlink="">
      <xdr:nvSpPr>
        <xdr:cNvPr id="365" name="【公営住宅】&#10;一人当たり面積該当値テキスト">
          <a:extLst>
            <a:ext uri="{FF2B5EF4-FFF2-40B4-BE49-F238E27FC236}">
              <a16:creationId xmlns:a16="http://schemas.microsoft.com/office/drawing/2014/main" id="{D78E5E60-6909-46E6-BA7C-D91E155DAC66}"/>
            </a:ext>
          </a:extLst>
        </xdr:cNvPr>
        <xdr:cNvSpPr txBox="1"/>
      </xdr:nvSpPr>
      <xdr:spPr>
        <a:xfrm>
          <a:off x="10515600" y="14205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140244</xdr:rowOff>
    </xdr:from>
    <xdr:to>
      <xdr:col>50</xdr:col>
      <xdr:colOff>165100</xdr:colOff>
      <xdr:row>84</xdr:row>
      <xdr:rowOff>70394</xdr:rowOff>
    </xdr:to>
    <xdr:sp macro="" textlink="">
      <xdr:nvSpPr>
        <xdr:cNvPr id="366" name="楕円 365">
          <a:extLst>
            <a:ext uri="{FF2B5EF4-FFF2-40B4-BE49-F238E27FC236}">
              <a16:creationId xmlns:a16="http://schemas.microsoft.com/office/drawing/2014/main" id="{9B7B35DA-5208-4A10-A5EB-D12DDD33E780}"/>
            </a:ext>
          </a:extLst>
        </xdr:cNvPr>
        <xdr:cNvSpPr/>
      </xdr:nvSpPr>
      <xdr:spPr>
        <a:xfrm>
          <a:off x="9588500" y="1437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2831</xdr:rowOff>
    </xdr:from>
    <xdr:to>
      <xdr:col>55</xdr:col>
      <xdr:colOff>0</xdr:colOff>
      <xdr:row>84</xdr:row>
      <xdr:rowOff>19594</xdr:rowOff>
    </xdr:to>
    <xdr:cxnSp macro="">
      <xdr:nvCxnSpPr>
        <xdr:cNvPr id="367" name="直線コネクタ 366">
          <a:extLst>
            <a:ext uri="{FF2B5EF4-FFF2-40B4-BE49-F238E27FC236}">
              <a16:creationId xmlns:a16="http://schemas.microsoft.com/office/drawing/2014/main" id="{F3C38CB3-52B1-4181-A141-99D49C5B4198}"/>
            </a:ext>
          </a:extLst>
        </xdr:cNvPr>
        <xdr:cNvCxnSpPr/>
      </xdr:nvCxnSpPr>
      <xdr:spPr>
        <a:xfrm flipV="1">
          <a:off x="9639300" y="14404631"/>
          <a:ext cx="8382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157118</xdr:rowOff>
    </xdr:from>
    <xdr:to>
      <xdr:col>46</xdr:col>
      <xdr:colOff>38100</xdr:colOff>
      <xdr:row>84</xdr:row>
      <xdr:rowOff>87268</xdr:rowOff>
    </xdr:to>
    <xdr:sp macro="" textlink="">
      <xdr:nvSpPr>
        <xdr:cNvPr id="368" name="楕円 367">
          <a:extLst>
            <a:ext uri="{FF2B5EF4-FFF2-40B4-BE49-F238E27FC236}">
              <a16:creationId xmlns:a16="http://schemas.microsoft.com/office/drawing/2014/main" id="{D57CBF79-2192-436D-B790-50C876BE53FE}"/>
            </a:ext>
          </a:extLst>
        </xdr:cNvPr>
        <xdr:cNvSpPr/>
      </xdr:nvSpPr>
      <xdr:spPr>
        <a:xfrm>
          <a:off x="8699500" y="143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19594</xdr:rowOff>
    </xdr:from>
    <xdr:to>
      <xdr:col>50</xdr:col>
      <xdr:colOff>114300</xdr:colOff>
      <xdr:row>84</xdr:row>
      <xdr:rowOff>36468</xdr:rowOff>
    </xdr:to>
    <xdr:cxnSp macro="">
      <xdr:nvCxnSpPr>
        <xdr:cNvPr id="369" name="直線コネクタ 368">
          <a:extLst>
            <a:ext uri="{FF2B5EF4-FFF2-40B4-BE49-F238E27FC236}">
              <a16:creationId xmlns:a16="http://schemas.microsoft.com/office/drawing/2014/main" id="{16AFA2C6-C268-4B09-86AE-C13928075EEE}"/>
            </a:ext>
          </a:extLst>
        </xdr:cNvPr>
        <xdr:cNvCxnSpPr/>
      </xdr:nvCxnSpPr>
      <xdr:spPr>
        <a:xfrm flipV="1">
          <a:off x="8750300" y="14421394"/>
          <a:ext cx="889000" cy="1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171160</xdr:rowOff>
    </xdr:from>
    <xdr:to>
      <xdr:col>41</xdr:col>
      <xdr:colOff>101600</xdr:colOff>
      <xdr:row>84</xdr:row>
      <xdr:rowOff>101310</xdr:rowOff>
    </xdr:to>
    <xdr:sp macro="" textlink="">
      <xdr:nvSpPr>
        <xdr:cNvPr id="370" name="楕円 369">
          <a:extLst>
            <a:ext uri="{FF2B5EF4-FFF2-40B4-BE49-F238E27FC236}">
              <a16:creationId xmlns:a16="http://schemas.microsoft.com/office/drawing/2014/main" id="{F8DB4762-35FB-4C3B-94B9-43B683F4FD66}"/>
            </a:ext>
          </a:extLst>
        </xdr:cNvPr>
        <xdr:cNvSpPr/>
      </xdr:nvSpPr>
      <xdr:spPr>
        <a:xfrm>
          <a:off x="7810500" y="144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36468</xdr:rowOff>
    </xdr:from>
    <xdr:to>
      <xdr:col>45</xdr:col>
      <xdr:colOff>177800</xdr:colOff>
      <xdr:row>84</xdr:row>
      <xdr:rowOff>50510</xdr:rowOff>
    </xdr:to>
    <xdr:cxnSp macro="">
      <xdr:nvCxnSpPr>
        <xdr:cNvPr id="371" name="直線コネクタ 370">
          <a:extLst>
            <a:ext uri="{FF2B5EF4-FFF2-40B4-BE49-F238E27FC236}">
              <a16:creationId xmlns:a16="http://schemas.microsoft.com/office/drawing/2014/main" id="{5C5C74C0-4037-4A90-9AD0-106F5A1BCE78}"/>
            </a:ext>
          </a:extLst>
        </xdr:cNvPr>
        <xdr:cNvCxnSpPr/>
      </xdr:nvCxnSpPr>
      <xdr:spPr>
        <a:xfrm flipV="1">
          <a:off x="7861300" y="14438268"/>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9834</xdr:rowOff>
    </xdr:from>
    <xdr:to>
      <xdr:col>36</xdr:col>
      <xdr:colOff>165100</xdr:colOff>
      <xdr:row>84</xdr:row>
      <xdr:rowOff>111434</xdr:rowOff>
    </xdr:to>
    <xdr:sp macro="" textlink="">
      <xdr:nvSpPr>
        <xdr:cNvPr id="372" name="楕円 371">
          <a:extLst>
            <a:ext uri="{FF2B5EF4-FFF2-40B4-BE49-F238E27FC236}">
              <a16:creationId xmlns:a16="http://schemas.microsoft.com/office/drawing/2014/main" id="{588B2D7A-D903-49B8-9169-5E99D2C74A73}"/>
            </a:ext>
          </a:extLst>
        </xdr:cNvPr>
        <xdr:cNvSpPr/>
      </xdr:nvSpPr>
      <xdr:spPr>
        <a:xfrm>
          <a:off x="6921500" y="1441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50510</xdr:rowOff>
    </xdr:from>
    <xdr:to>
      <xdr:col>41</xdr:col>
      <xdr:colOff>50800</xdr:colOff>
      <xdr:row>84</xdr:row>
      <xdr:rowOff>60634</xdr:rowOff>
    </xdr:to>
    <xdr:cxnSp macro="">
      <xdr:nvCxnSpPr>
        <xdr:cNvPr id="373" name="直線コネクタ 372">
          <a:extLst>
            <a:ext uri="{FF2B5EF4-FFF2-40B4-BE49-F238E27FC236}">
              <a16:creationId xmlns:a16="http://schemas.microsoft.com/office/drawing/2014/main" id="{8F7089FC-4ED9-445A-9F49-9C7DBDDDCF79}"/>
            </a:ext>
          </a:extLst>
        </xdr:cNvPr>
        <xdr:cNvCxnSpPr/>
      </xdr:nvCxnSpPr>
      <xdr:spPr>
        <a:xfrm flipV="1">
          <a:off x="6972300" y="14452310"/>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78395</xdr:rowOff>
    </xdr:from>
    <xdr:ext cx="469744" cy="259045"/>
    <xdr:sp macro="" textlink="">
      <xdr:nvSpPr>
        <xdr:cNvPr id="374" name="n_1aveValue【公営住宅】&#10;一人当たり面積">
          <a:extLst>
            <a:ext uri="{FF2B5EF4-FFF2-40B4-BE49-F238E27FC236}">
              <a16:creationId xmlns:a16="http://schemas.microsoft.com/office/drawing/2014/main" id="{59037E77-81B4-4D1F-A5F6-EA09FBCCACC2}"/>
            </a:ext>
          </a:extLst>
        </xdr:cNvPr>
        <xdr:cNvSpPr txBox="1"/>
      </xdr:nvSpPr>
      <xdr:spPr>
        <a:xfrm>
          <a:off x="9391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75" name="n_2aveValue【公営住宅】&#10;一人当たり面積">
          <a:extLst>
            <a:ext uri="{FF2B5EF4-FFF2-40B4-BE49-F238E27FC236}">
              <a16:creationId xmlns:a16="http://schemas.microsoft.com/office/drawing/2014/main" id="{C1A4DEEF-1EEB-4E96-9F79-76C768748064}"/>
            </a:ext>
          </a:extLst>
        </xdr:cNvPr>
        <xdr:cNvSpPr txBox="1"/>
      </xdr:nvSpPr>
      <xdr:spPr>
        <a:xfrm>
          <a:off x="8515427" y="1469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9CE2C5CB-6452-4EBC-B45A-4109A26F62F4}"/>
            </a:ext>
          </a:extLst>
        </xdr:cNvPr>
        <xdr:cNvSpPr txBox="1"/>
      </xdr:nvSpPr>
      <xdr:spPr>
        <a:xfrm>
          <a:off x="7626427"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103649</xdr:rowOff>
    </xdr:from>
    <xdr:ext cx="469744" cy="259045"/>
    <xdr:sp macro="" textlink="">
      <xdr:nvSpPr>
        <xdr:cNvPr id="377" name="n_4aveValue【公営住宅】&#10;一人当たり面積">
          <a:extLst>
            <a:ext uri="{FF2B5EF4-FFF2-40B4-BE49-F238E27FC236}">
              <a16:creationId xmlns:a16="http://schemas.microsoft.com/office/drawing/2014/main" id="{A28234BA-0344-4419-9A11-6EDBCAF7A074}"/>
            </a:ext>
          </a:extLst>
        </xdr:cNvPr>
        <xdr:cNvSpPr txBox="1"/>
      </xdr:nvSpPr>
      <xdr:spPr>
        <a:xfrm>
          <a:off x="6737427" y="1467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86921</xdr:rowOff>
    </xdr:from>
    <xdr:ext cx="469744" cy="259045"/>
    <xdr:sp macro="" textlink="">
      <xdr:nvSpPr>
        <xdr:cNvPr id="378" name="n_1mainValue【公営住宅】&#10;一人当たり面積">
          <a:extLst>
            <a:ext uri="{FF2B5EF4-FFF2-40B4-BE49-F238E27FC236}">
              <a16:creationId xmlns:a16="http://schemas.microsoft.com/office/drawing/2014/main" id="{E4DD394A-20B4-455B-8525-7BA23229C935}"/>
            </a:ext>
          </a:extLst>
        </xdr:cNvPr>
        <xdr:cNvSpPr txBox="1"/>
      </xdr:nvSpPr>
      <xdr:spPr>
        <a:xfrm>
          <a:off x="9391727" y="1414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103795</xdr:rowOff>
    </xdr:from>
    <xdr:ext cx="469744" cy="259045"/>
    <xdr:sp macro="" textlink="">
      <xdr:nvSpPr>
        <xdr:cNvPr id="379" name="n_2mainValue【公営住宅】&#10;一人当たり面積">
          <a:extLst>
            <a:ext uri="{FF2B5EF4-FFF2-40B4-BE49-F238E27FC236}">
              <a16:creationId xmlns:a16="http://schemas.microsoft.com/office/drawing/2014/main" id="{9F92C25C-80C7-436D-BCA7-761DA7A92F02}"/>
            </a:ext>
          </a:extLst>
        </xdr:cNvPr>
        <xdr:cNvSpPr txBox="1"/>
      </xdr:nvSpPr>
      <xdr:spPr>
        <a:xfrm>
          <a:off x="8515427" y="1416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117837</xdr:rowOff>
    </xdr:from>
    <xdr:ext cx="469744" cy="259045"/>
    <xdr:sp macro="" textlink="">
      <xdr:nvSpPr>
        <xdr:cNvPr id="380" name="n_3mainValue【公営住宅】&#10;一人当たり面積">
          <a:extLst>
            <a:ext uri="{FF2B5EF4-FFF2-40B4-BE49-F238E27FC236}">
              <a16:creationId xmlns:a16="http://schemas.microsoft.com/office/drawing/2014/main" id="{0EB2E3A0-68E0-4EA5-8E19-0856755F4514}"/>
            </a:ext>
          </a:extLst>
        </xdr:cNvPr>
        <xdr:cNvSpPr txBox="1"/>
      </xdr:nvSpPr>
      <xdr:spPr>
        <a:xfrm>
          <a:off x="7626427" y="1417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127961</xdr:rowOff>
    </xdr:from>
    <xdr:ext cx="469744" cy="259045"/>
    <xdr:sp macro="" textlink="">
      <xdr:nvSpPr>
        <xdr:cNvPr id="381" name="n_4mainValue【公営住宅】&#10;一人当たり面積">
          <a:extLst>
            <a:ext uri="{FF2B5EF4-FFF2-40B4-BE49-F238E27FC236}">
              <a16:creationId xmlns:a16="http://schemas.microsoft.com/office/drawing/2014/main" id="{931EA384-BA9E-443F-B9BD-2F8ABC283D6E}"/>
            </a:ext>
          </a:extLst>
        </xdr:cNvPr>
        <xdr:cNvSpPr txBox="1"/>
      </xdr:nvSpPr>
      <xdr:spPr>
        <a:xfrm>
          <a:off x="6737427" y="14186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2D9E12BB-2FB4-4DD6-A6D4-0356911145A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2F24618D-0466-49DC-BEC7-DD0EC772E45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90DF5BB8-A903-4433-A406-C425E2145A7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68C31D31-A19A-4228-A687-A38B13CD2F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556F6F0D-361F-4F31-AC7B-3341594882B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CEB72CB6-C1F8-49EF-84C0-E26EA369995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C7C05D62-375D-41AC-8C7F-0B9242C87D5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901AC758-2AF9-44B8-ABD0-919CC8382D9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24016590-8A64-44BE-A488-7A93DE53F5A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810547B9-6E3B-4E1A-8CA0-845B02D3B38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84449CE6-8B17-4158-A0EE-C15FDFC4658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59FB1166-25F9-4EDD-BB1B-D11A094610A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E9119CA8-2CFB-42EE-8598-BCE175E8081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28FCE59B-756E-4941-930A-C317DC84CC7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B137CF73-463E-42CD-8728-42D1447E7D8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A4551633-EDCC-43F2-B967-0025E92AC31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250F07D5-D517-49DB-BFF5-813EBF53D36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1917AFF9-FC0B-4331-86E3-C513A981968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1CAC9073-731C-4FA0-9395-C35B7A95499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71490832-5884-4B9D-9E03-2159406A623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D7F15F6C-8F91-433F-9EA8-617EE58B456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8B2F4DB6-D1C6-4EB4-A0DA-AB3F611BDE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89F360B1-1689-4F09-8224-561A8FF1005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2DD0F8AC-5B13-45EB-AD1F-8D8173DDD99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5F1C4536-DB0B-4A7F-ACD7-C00870F673D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EEDB9767-D14C-4F2D-A340-39E963E0FC7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0CD2331B-8D44-4B33-A880-EDE41666303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6BEEF03D-DA0F-49D5-A6AD-D582E90A1ED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D25A924A-6D41-447D-B28F-A5CF76D7716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442AB85C-6AC0-4A87-B352-6476F213C73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CAA2EAC6-1B0C-495E-B3A1-87B1372D10A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DD7D0BCB-8B5E-48DD-A15E-A3ECBBEF344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A2FC541C-2C56-495F-B22E-A73B72DF20E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779A4A93-AF60-497E-AA3C-14EC57206BB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93348B78-4CBF-4186-BAAF-8CC61F7EB56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085E4B50-A0DB-40AB-96B6-F551B3621F3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D8800144-9D19-4BCD-957B-EB1A6842681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5C3DE76F-A703-4908-974C-A866F516B85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5E2F27DC-4785-48A1-B5C6-B821458D2D2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DF41660C-899C-477F-A985-C55004EB4D3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FBB8AD13-23B2-4F5D-8B65-0018D0B5B21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AC4EEFDD-34E6-42A0-B2DF-8E16DC8C3958}"/>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778E72AA-5C58-4992-B441-543D80CF207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618164E4-2827-48E5-ABEB-55C91648963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D30AF53C-C2B0-43E4-B158-257119C6BAAE}"/>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37194C2A-A704-4708-9D1E-D368351C927C}"/>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4AF3DA92-C48D-40E9-8B9D-BA8EE4807CE7}"/>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76182FCE-0827-42E7-8908-C70CE323B267}"/>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88F5A272-33D1-4EE8-89A3-F821F92BDBFA}"/>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1840E131-035E-4F6C-A74A-3BDBB9EEACCA}"/>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DB600488-B83A-41B4-B381-36F4D1E86A18}"/>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a:extLst>
            <a:ext uri="{FF2B5EF4-FFF2-40B4-BE49-F238E27FC236}">
              <a16:creationId xmlns:a16="http://schemas.microsoft.com/office/drawing/2014/main" id="{095CC652-0814-4C78-A356-E46999C8B1E8}"/>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BBCCFC8-ABFF-4856-B49E-06BCA850AC3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D8C808A-E613-4DCD-A441-A9DA2D02F1E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055D6A2-5A0A-4742-9859-5A83CE0FCC6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3C1566C-19FC-476A-894F-44E4E0E5951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64CBA732-3DCE-450C-843F-87723CF5EBE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90715</xdr:rowOff>
    </xdr:from>
    <xdr:to>
      <xdr:col>85</xdr:col>
      <xdr:colOff>177800</xdr:colOff>
      <xdr:row>42</xdr:row>
      <xdr:rowOff>20865</xdr:rowOff>
    </xdr:to>
    <xdr:sp macro="" textlink="">
      <xdr:nvSpPr>
        <xdr:cNvPr id="439" name="楕円 438">
          <a:extLst>
            <a:ext uri="{FF2B5EF4-FFF2-40B4-BE49-F238E27FC236}">
              <a16:creationId xmlns:a16="http://schemas.microsoft.com/office/drawing/2014/main" id="{62DB498C-0969-4157-845F-2CC2840BC400}"/>
            </a:ext>
          </a:extLst>
        </xdr:cNvPr>
        <xdr:cNvSpPr/>
      </xdr:nvSpPr>
      <xdr:spPr>
        <a:xfrm>
          <a:off x="16268700" y="712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5642</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6CA52251-B7DF-4FF6-BCB4-277DB96CCAE6}"/>
            </a:ext>
          </a:extLst>
        </xdr:cNvPr>
        <xdr:cNvSpPr txBox="1"/>
      </xdr:nvSpPr>
      <xdr:spPr>
        <a:xfrm>
          <a:off x="16357600" y="703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69487</xdr:rowOff>
    </xdr:from>
    <xdr:to>
      <xdr:col>81</xdr:col>
      <xdr:colOff>101600</xdr:colOff>
      <xdr:row>41</xdr:row>
      <xdr:rowOff>171087</xdr:rowOff>
    </xdr:to>
    <xdr:sp macro="" textlink="">
      <xdr:nvSpPr>
        <xdr:cNvPr id="441" name="楕円 440">
          <a:extLst>
            <a:ext uri="{FF2B5EF4-FFF2-40B4-BE49-F238E27FC236}">
              <a16:creationId xmlns:a16="http://schemas.microsoft.com/office/drawing/2014/main" id="{B57F6C8F-FB3D-4307-8E12-9F3F14B33D9D}"/>
            </a:ext>
          </a:extLst>
        </xdr:cNvPr>
        <xdr:cNvSpPr/>
      </xdr:nvSpPr>
      <xdr:spPr>
        <a:xfrm>
          <a:off x="154305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120287</xdr:rowOff>
    </xdr:from>
    <xdr:to>
      <xdr:col>85</xdr:col>
      <xdr:colOff>127000</xdr:colOff>
      <xdr:row>41</xdr:row>
      <xdr:rowOff>141515</xdr:rowOff>
    </xdr:to>
    <xdr:cxnSp macro="">
      <xdr:nvCxnSpPr>
        <xdr:cNvPr id="442" name="直線コネクタ 441">
          <a:extLst>
            <a:ext uri="{FF2B5EF4-FFF2-40B4-BE49-F238E27FC236}">
              <a16:creationId xmlns:a16="http://schemas.microsoft.com/office/drawing/2014/main" id="{D8F8A10D-EEBF-402F-B273-F948850F6F70}"/>
            </a:ext>
          </a:extLst>
        </xdr:cNvPr>
        <xdr:cNvCxnSpPr/>
      </xdr:nvCxnSpPr>
      <xdr:spPr>
        <a:xfrm>
          <a:off x="15481300" y="7149737"/>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48260</xdr:rowOff>
    </xdr:from>
    <xdr:to>
      <xdr:col>76</xdr:col>
      <xdr:colOff>165100</xdr:colOff>
      <xdr:row>41</xdr:row>
      <xdr:rowOff>149860</xdr:rowOff>
    </xdr:to>
    <xdr:sp macro="" textlink="">
      <xdr:nvSpPr>
        <xdr:cNvPr id="443" name="楕円 442">
          <a:extLst>
            <a:ext uri="{FF2B5EF4-FFF2-40B4-BE49-F238E27FC236}">
              <a16:creationId xmlns:a16="http://schemas.microsoft.com/office/drawing/2014/main" id="{AB36A232-578C-426E-94FC-5B325084E7D2}"/>
            </a:ext>
          </a:extLst>
        </xdr:cNvPr>
        <xdr:cNvSpPr/>
      </xdr:nvSpPr>
      <xdr:spPr>
        <a:xfrm>
          <a:off x="14541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99060</xdr:rowOff>
    </xdr:from>
    <xdr:to>
      <xdr:col>81</xdr:col>
      <xdr:colOff>50800</xdr:colOff>
      <xdr:row>41</xdr:row>
      <xdr:rowOff>120287</xdr:rowOff>
    </xdr:to>
    <xdr:cxnSp macro="">
      <xdr:nvCxnSpPr>
        <xdr:cNvPr id="444" name="直線コネクタ 443">
          <a:extLst>
            <a:ext uri="{FF2B5EF4-FFF2-40B4-BE49-F238E27FC236}">
              <a16:creationId xmlns:a16="http://schemas.microsoft.com/office/drawing/2014/main" id="{A4D2D96C-A148-4BB0-95BE-0966CA9F17E0}"/>
            </a:ext>
          </a:extLst>
        </xdr:cNvPr>
        <xdr:cNvCxnSpPr/>
      </xdr:nvCxnSpPr>
      <xdr:spPr>
        <a:xfrm>
          <a:off x="14592300" y="712851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40096</xdr:rowOff>
    </xdr:from>
    <xdr:to>
      <xdr:col>72</xdr:col>
      <xdr:colOff>38100</xdr:colOff>
      <xdr:row>41</xdr:row>
      <xdr:rowOff>141696</xdr:rowOff>
    </xdr:to>
    <xdr:sp macro="" textlink="">
      <xdr:nvSpPr>
        <xdr:cNvPr id="445" name="楕円 444">
          <a:extLst>
            <a:ext uri="{FF2B5EF4-FFF2-40B4-BE49-F238E27FC236}">
              <a16:creationId xmlns:a16="http://schemas.microsoft.com/office/drawing/2014/main" id="{EC67DD61-E908-44C4-A9EC-633C1262B996}"/>
            </a:ext>
          </a:extLst>
        </xdr:cNvPr>
        <xdr:cNvSpPr/>
      </xdr:nvSpPr>
      <xdr:spPr>
        <a:xfrm>
          <a:off x="13652500" y="706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90896</xdr:rowOff>
    </xdr:from>
    <xdr:to>
      <xdr:col>76</xdr:col>
      <xdr:colOff>114300</xdr:colOff>
      <xdr:row>41</xdr:row>
      <xdr:rowOff>99060</xdr:rowOff>
    </xdr:to>
    <xdr:cxnSp macro="">
      <xdr:nvCxnSpPr>
        <xdr:cNvPr id="446" name="直線コネクタ 445">
          <a:extLst>
            <a:ext uri="{FF2B5EF4-FFF2-40B4-BE49-F238E27FC236}">
              <a16:creationId xmlns:a16="http://schemas.microsoft.com/office/drawing/2014/main" id="{CA635AC7-8582-4CD2-B122-B260554724BD}"/>
            </a:ext>
          </a:extLst>
        </xdr:cNvPr>
        <xdr:cNvCxnSpPr/>
      </xdr:nvCxnSpPr>
      <xdr:spPr>
        <a:xfrm>
          <a:off x="13703300" y="712034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20501</xdr:rowOff>
    </xdr:from>
    <xdr:to>
      <xdr:col>67</xdr:col>
      <xdr:colOff>101600</xdr:colOff>
      <xdr:row>41</xdr:row>
      <xdr:rowOff>122101</xdr:rowOff>
    </xdr:to>
    <xdr:sp macro="" textlink="">
      <xdr:nvSpPr>
        <xdr:cNvPr id="447" name="楕円 446">
          <a:extLst>
            <a:ext uri="{FF2B5EF4-FFF2-40B4-BE49-F238E27FC236}">
              <a16:creationId xmlns:a16="http://schemas.microsoft.com/office/drawing/2014/main" id="{41F02669-2713-4A36-84C6-1768EC1EFDE3}"/>
            </a:ext>
          </a:extLst>
        </xdr:cNvPr>
        <xdr:cNvSpPr/>
      </xdr:nvSpPr>
      <xdr:spPr>
        <a:xfrm>
          <a:off x="12763500" y="70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71301</xdr:rowOff>
    </xdr:from>
    <xdr:to>
      <xdr:col>71</xdr:col>
      <xdr:colOff>177800</xdr:colOff>
      <xdr:row>41</xdr:row>
      <xdr:rowOff>90896</xdr:rowOff>
    </xdr:to>
    <xdr:cxnSp macro="">
      <xdr:nvCxnSpPr>
        <xdr:cNvPr id="448" name="直線コネクタ 447">
          <a:extLst>
            <a:ext uri="{FF2B5EF4-FFF2-40B4-BE49-F238E27FC236}">
              <a16:creationId xmlns:a16="http://schemas.microsoft.com/office/drawing/2014/main" id="{6816C4B8-839A-4E50-B435-2D5F0F4B8E55}"/>
            </a:ext>
          </a:extLst>
        </xdr:cNvPr>
        <xdr:cNvCxnSpPr/>
      </xdr:nvCxnSpPr>
      <xdr:spPr>
        <a:xfrm>
          <a:off x="12814300" y="710075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4DFDF9D6-939E-4401-BEDF-AA0FDD22C04B}"/>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2CEE18F3-F534-4EE8-8E60-7BB2355AE0C3}"/>
            </a:ext>
          </a:extLst>
        </xdr:cNvPr>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F6AC65F1-6639-4764-A6FF-2BE4EA86346C}"/>
            </a:ext>
          </a:extLst>
        </xdr:cNvPr>
        <xdr:cNvSpPr txBox="1"/>
      </xdr:nvSpPr>
      <xdr:spPr>
        <a:xfrm>
          <a:off x="13500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7CD7679D-A6DC-45EC-9774-12C0973273E7}"/>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162214</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9FB1177E-AF88-41DE-9E07-64E48CE59908}"/>
            </a:ext>
          </a:extLst>
        </xdr:cNvPr>
        <xdr:cNvSpPr txBox="1"/>
      </xdr:nvSpPr>
      <xdr:spPr>
        <a:xfrm>
          <a:off x="15266044" y="719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140987</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ECC5FC31-0C61-4579-8AB1-502DA6909340}"/>
            </a:ext>
          </a:extLst>
        </xdr:cNvPr>
        <xdr:cNvSpPr txBox="1"/>
      </xdr:nvSpPr>
      <xdr:spPr>
        <a:xfrm>
          <a:off x="14389744"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132823</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8C9695C4-F201-4A07-A20D-85E681B60164}"/>
            </a:ext>
          </a:extLst>
        </xdr:cNvPr>
        <xdr:cNvSpPr txBox="1"/>
      </xdr:nvSpPr>
      <xdr:spPr>
        <a:xfrm>
          <a:off x="13500744" y="716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113228</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B1E5AFED-1F83-4D11-9DDC-3C972D648A13}"/>
            </a:ext>
          </a:extLst>
        </xdr:cNvPr>
        <xdr:cNvSpPr txBox="1"/>
      </xdr:nvSpPr>
      <xdr:spPr>
        <a:xfrm>
          <a:off x="12611744" y="714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4D13EEBF-D133-4352-B47F-70788932EDF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08A1F2B6-8320-490A-B59A-5AD2B6C04B0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E5A4EDA8-31EF-4125-9CB8-1FFFD354405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8F031E13-0B5D-4E8D-A699-F0BEB53C675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D436AB38-7C10-4EFF-A15B-7F9B344BAC5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973A1B44-5737-4584-9063-9734B9316C6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5BBCEA61-B215-4A9B-87CE-73F2617B69C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9ED6168D-2EF6-423E-B6F9-9C2357E83C3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5633FAAA-9CF1-4729-944D-A807F2D12B3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2C8084BD-62A4-4B4D-A6A1-D451E9737AD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FEAF291E-2BC1-4BA9-A9A3-30E0A5A68F5E}"/>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B4E7C876-D152-445D-8A56-50BBDA1B52DF}"/>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823C31DB-DFAB-4D7F-B51B-E3F2C7258863}"/>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B42BE4F4-A25D-424C-93A1-2F5443CA301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B6326F88-8ADF-487E-836A-1E90CF760A1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DB6E422F-7E9C-4E0B-A21F-60BD7A5138FC}"/>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5214273C-E54D-45E2-8A4C-0B865680FD2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8BC9D362-C907-47EB-9402-E9D33EE551B7}"/>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DCF5B7D8-5683-4D25-AFF5-11702F6F04C5}"/>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03A92DF6-DCB4-456F-B120-0A71FF087DB5}"/>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98A829F0-A279-46B0-90FF-F722884E7C2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C22EA373-84F5-4ED0-A256-72CBA0F7443D}"/>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F74ACD2B-9F86-4FBD-80C2-F5CF0053416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E310C914-AF90-4562-A566-DD5E38759E4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5E518444-910B-4231-AC77-9D5B4C23546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15C62EA4-483F-444F-B1A7-7D3ADEFE763B}"/>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E9589452-4044-4718-864F-960ED74D39E1}"/>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2F7E59AF-DA74-4B7A-B031-CFA35B070967}"/>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1E2E5EB6-4156-44D3-A788-C801E827581C}"/>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7BEC8002-747E-491C-992D-6F713CAFF565}"/>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8726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4AFC2EA3-311D-472E-BAD8-B3EE1FA746FC}"/>
            </a:ext>
          </a:extLst>
        </xdr:cNvPr>
        <xdr:cNvSpPr txBox="1"/>
      </xdr:nvSpPr>
      <xdr:spPr>
        <a:xfrm>
          <a:off x="22199600" y="6695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6F634589-6D2E-4439-A2A1-E86585FF80DA}"/>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18DF8B3D-81D6-452E-93AA-7109B89E02F3}"/>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83D19871-C4EE-49A6-9474-B3AD2D3B09D5}"/>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5DE313EB-5DA6-4294-AACB-D19A306399CF}"/>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a:extLst>
            <a:ext uri="{FF2B5EF4-FFF2-40B4-BE49-F238E27FC236}">
              <a16:creationId xmlns:a16="http://schemas.microsoft.com/office/drawing/2014/main" id="{58528539-3F0C-463E-AB7C-E645416405DD}"/>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B1793583-B30F-45A3-A974-D72BC4DADB3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8A495F2-EA39-4BED-AE29-14CD23CCEF5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D96D49BF-82C8-4910-886B-DE0D035B298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B5A9120-FB84-49D3-AF63-2E2CF502BCD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682B36B9-1ED6-460A-A7C0-E622D5259CC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159294</xdr:rowOff>
    </xdr:from>
    <xdr:to>
      <xdr:col>116</xdr:col>
      <xdr:colOff>114300</xdr:colOff>
      <xdr:row>39</xdr:row>
      <xdr:rowOff>89444</xdr:rowOff>
    </xdr:to>
    <xdr:sp macro="" textlink="">
      <xdr:nvSpPr>
        <xdr:cNvPr id="498" name="楕円 497">
          <a:extLst>
            <a:ext uri="{FF2B5EF4-FFF2-40B4-BE49-F238E27FC236}">
              <a16:creationId xmlns:a16="http://schemas.microsoft.com/office/drawing/2014/main" id="{93BC03F3-CAEA-460A-B1DC-C818E99AA41C}"/>
            </a:ext>
          </a:extLst>
        </xdr:cNvPr>
        <xdr:cNvSpPr/>
      </xdr:nvSpPr>
      <xdr:spPr>
        <a:xfrm>
          <a:off x="221107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10721</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2748DC5C-CC5D-4C60-835A-522B08E6F777}"/>
            </a:ext>
          </a:extLst>
        </xdr:cNvPr>
        <xdr:cNvSpPr txBox="1"/>
      </xdr:nvSpPr>
      <xdr:spPr>
        <a:xfrm>
          <a:off x="22199600" y="652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7438</xdr:rowOff>
    </xdr:from>
    <xdr:to>
      <xdr:col>112</xdr:col>
      <xdr:colOff>38100</xdr:colOff>
      <xdr:row>39</xdr:row>
      <xdr:rowOff>109038</xdr:rowOff>
    </xdr:to>
    <xdr:sp macro="" textlink="">
      <xdr:nvSpPr>
        <xdr:cNvPr id="500" name="楕円 499">
          <a:extLst>
            <a:ext uri="{FF2B5EF4-FFF2-40B4-BE49-F238E27FC236}">
              <a16:creationId xmlns:a16="http://schemas.microsoft.com/office/drawing/2014/main" id="{2C53B0BB-850E-4C92-BE59-B7D48D86AC91}"/>
            </a:ext>
          </a:extLst>
        </xdr:cNvPr>
        <xdr:cNvSpPr/>
      </xdr:nvSpPr>
      <xdr:spPr>
        <a:xfrm>
          <a:off x="212725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38644</xdr:rowOff>
    </xdr:from>
    <xdr:to>
      <xdr:col>116</xdr:col>
      <xdr:colOff>63500</xdr:colOff>
      <xdr:row>39</xdr:row>
      <xdr:rowOff>58238</xdr:rowOff>
    </xdr:to>
    <xdr:cxnSp macro="">
      <xdr:nvCxnSpPr>
        <xdr:cNvPr id="501" name="直線コネクタ 500">
          <a:extLst>
            <a:ext uri="{FF2B5EF4-FFF2-40B4-BE49-F238E27FC236}">
              <a16:creationId xmlns:a16="http://schemas.microsoft.com/office/drawing/2014/main" id="{54F29C1D-BD97-4FD2-9A1A-D476E56D30EB}"/>
            </a:ext>
          </a:extLst>
        </xdr:cNvPr>
        <xdr:cNvCxnSpPr/>
      </xdr:nvCxnSpPr>
      <xdr:spPr>
        <a:xfrm flipV="1">
          <a:off x="21323300" y="6725194"/>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25944</xdr:rowOff>
    </xdr:from>
    <xdr:to>
      <xdr:col>107</xdr:col>
      <xdr:colOff>101600</xdr:colOff>
      <xdr:row>39</xdr:row>
      <xdr:rowOff>127544</xdr:rowOff>
    </xdr:to>
    <xdr:sp macro="" textlink="">
      <xdr:nvSpPr>
        <xdr:cNvPr id="502" name="楕円 501">
          <a:extLst>
            <a:ext uri="{FF2B5EF4-FFF2-40B4-BE49-F238E27FC236}">
              <a16:creationId xmlns:a16="http://schemas.microsoft.com/office/drawing/2014/main" id="{D6D99A5C-915A-4948-97A6-5551BF43DC88}"/>
            </a:ext>
          </a:extLst>
        </xdr:cNvPr>
        <xdr:cNvSpPr/>
      </xdr:nvSpPr>
      <xdr:spPr>
        <a:xfrm>
          <a:off x="20383500" y="671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58238</xdr:rowOff>
    </xdr:from>
    <xdr:to>
      <xdr:col>111</xdr:col>
      <xdr:colOff>177800</xdr:colOff>
      <xdr:row>39</xdr:row>
      <xdr:rowOff>76744</xdr:rowOff>
    </xdr:to>
    <xdr:cxnSp macro="">
      <xdr:nvCxnSpPr>
        <xdr:cNvPr id="503" name="直線コネクタ 502">
          <a:extLst>
            <a:ext uri="{FF2B5EF4-FFF2-40B4-BE49-F238E27FC236}">
              <a16:creationId xmlns:a16="http://schemas.microsoft.com/office/drawing/2014/main" id="{4925851B-69F6-4F90-8519-79AC1AA520D1}"/>
            </a:ext>
          </a:extLst>
        </xdr:cNvPr>
        <xdr:cNvCxnSpPr/>
      </xdr:nvCxnSpPr>
      <xdr:spPr>
        <a:xfrm flipV="1">
          <a:off x="20434300" y="6744788"/>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41184</xdr:rowOff>
    </xdr:from>
    <xdr:to>
      <xdr:col>102</xdr:col>
      <xdr:colOff>165100</xdr:colOff>
      <xdr:row>39</xdr:row>
      <xdr:rowOff>142784</xdr:rowOff>
    </xdr:to>
    <xdr:sp macro="" textlink="">
      <xdr:nvSpPr>
        <xdr:cNvPr id="504" name="楕円 503">
          <a:extLst>
            <a:ext uri="{FF2B5EF4-FFF2-40B4-BE49-F238E27FC236}">
              <a16:creationId xmlns:a16="http://schemas.microsoft.com/office/drawing/2014/main" id="{4584ACBD-7CCE-4DE7-B722-561909F58806}"/>
            </a:ext>
          </a:extLst>
        </xdr:cNvPr>
        <xdr:cNvSpPr/>
      </xdr:nvSpPr>
      <xdr:spPr>
        <a:xfrm>
          <a:off x="19494500" y="672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76744</xdr:rowOff>
    </xdr:from>
    <xdr:to>
      <xdr:col>107</xdr:col>
      <xdr:colOff>50800</xdr:colOff>
      <xdr:row>39</xdr:row>
      <xdr:rowOff>91984</xdr:rowOff>
    </xdr:to>
    <xdr:cxnSp macro="">
      <xdr:nvCxnSpPr>
        <xdr:cNvPr id="505" name="直線コネクタ 504">
          <a:extLst>
            <a:ext uri="{FF2B5EF4-FFF2-40B4-BE49-F238E27FC236}">
              <a16:creationId xmlns:a16="http://schemas.microsoft.com/office/drawing/2014/main" id="{CC4C73FC-2E46-4FA6-BF40-91C9AFCAF203}"/>
            </a:ext>
          </a:extLst>
        </xdr:cNvPr>
        <xdr:cNvCxnSpPr/>
      </xdr:nvCxnSpPr>
      <xdr:spPr>
        <a:xfrm flipV="1">
          <a:off x="19545300" y="6763294"/>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53159</xdr:rowOff>
    </xdr:from>
    <xdr:to>
      <xdr:col>98</xdr:col>
      <xdr:colOff>38100</xdr:colOff>
      <xdr:row>39</xdr:row>
      <xdr:rowOff>154759</xdr:rowOff>
    </xdr:to>
    <xdr:sp macro="" textlink="">
      <xdr:nvSpPr>
        <xdr:cNvPr id="506" name="楕円 505">
          <a:extLst>
            <a:ext uri="{FF2B5EF4-FFF2-40B4-BE49-F238E27FC236}">
              <a16:creationId xmlns:a16="http://schemas.microsoft.com/office/drawing/2014/main" id="{6C03DC99-63FE-4BCE-AF0E-B5D64217CA73}"/>
            </a:ext>
          </a:extLst>
        </xdr:cNvPr>
        <xdr:cNvSpPr/>
      </xdr:nvSpPr>
      <xdr:spPr>
        <a:xfrm>
          <a:off x="18605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91984</xdr:rowOff>
    </xdr:from>
    <xdr:to>
      <xdr:col>102</xdr:col>
      <xdr:colOff>114300</xdr:colOff>
      <xdr:row>39</xdr:row>
      <xdr:rowOff>103959</xdr:rowOff>
    </xdr:to>
    <xdr:cxnSp macro="">
      <xdr:nvCxnSpPr>
        <xdr:cNvPr id="507" name="直線コネクタ 506">
          <a:extLst>
            <a:ext uri="{FF2B5EF4-FFF2-40B4-BE49-F238E27FC236}">
              <a16:creationId xmlns:a16="http://schemas.microsoft.com/office/drawing/2014/main" id="{8F19F56B-4369-4738-89F9-B2B3F74A53A1}"/>
            </a:ext>
          </a:extLst>
        </xdr:cNvPr>
        <xdr:cNvCxnSpPr/>
      </xdr:nvCxnSpPr>
      <xdr:spPr>
        <a:xfrm flipV="1">
          <a:off x="18656300" y="677853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127380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A0C11533-DE17-4165-8BEB-C3AA4B67A07C}"/>
            </a:ext>
          </a:extLst>
        </xdr:cNvPr>
        <xdr:cNvSpPr txBox="1"/>
      </xdr:nvSpPr>
      <xdr:spPr>
        <a:xfrm>
          <a:off x="21075727" y="681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C7C1FBB4-B0F6-409D-B14D-D271CC016EE2}"/>
            </a:ext>
          </a:extLst>
        </xdr:cNvPr>
        <xdr:cNvSpPr txBox="1"/>
      </xdr:nvSpPr>
      <xdr:spPr>
        <a:xfrm>
          <a:off x="20199427"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4E474E40-6F87-43BD-B31B-1B9508A42C59}"/>
            </a:ext>
          </a:extLst>
        </xdr:cNvPr>
        <xdr:cNvSpPr txBox="1"/>
      </xdr:nvSpPr>
      <xdr:spPr>
        <a:xfrm>
          <a:off x="19310427" y="690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9270</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56881768-D022-4457-9253-C576197F5314}"/>
            </a:ext>
          </a:extLst>
        </xdr:cNvPr>
        <xdr:cNvSpPr txBox="1"/>
      </xdr:nvSpPr>
      <xdr:spPr>
        <a:xfrm>
          <a:off x="18421427" y="686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125565</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8578F776-37C5-4025-9706-D0D75EEEB073}"/>
            </a:ext>
          </a:extLst>
        </xdr:cNvPr>
        <xdr:cNvSpPr txBox="1"/>
      </xdr:nvSpPr>
      <xdr:spPr>
        <a:xfrm>
          <a:off x="21075727" y="646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144071</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E714A3FA-0851-430E-94EB-44898AFB5DF7}"/>
            </a:ext>
          </a:extLst>
        </xdr:cNvPr>
        <xdr:cNvSpPr txBox="1"/>
      </xdr:nvSpPr>
      <xdr:spPr>
        <a:xfrm>
          <a:off x="20199427" y="648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159311</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6B7A06A9-F73E-4762-9AB2-FDF7F2A75E63}"/>
            </a:ext>
          </a:extLst>
        </xdr:cNvPr>
        <xdr:cNvSpPr txBox="1"/>
      </xdr:nvSpPr>
      <xdr:spPr>
        <a:xfrm>
          <a:off x="19310427" y="650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171286</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4ACD4A49-C611-4F98-A617-9BEB71D990CE}"/>
            </a:ext>
          </a:extLst>
        </xdr:cNvPr>
        <xdr:cNvSpPr txBox="1"/>
      </xdr:nvSpPr>
      <xdr:spPr>
        <a:xfrm>
          <a:off x="18421427" y="651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09E71240-B4AD-4C1A-AE79-D28D0B40DF5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8E74DE2A-297F-4497-957E-4BB6147D7E5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4200F8B1-CD70-4FBD-B300-1C180213E46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895BFAB3-B0D7-492D-B296-652874A984F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28D1ED6A-0BD3-472E-8FC1-EBA007D595B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A9F71660-2C28-4418-A969-46AA4735B8C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9B5874EB-D8B4-4FC7-B52A-1CFF26FFB42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5D7879E4-2C84-4669-8EC7-0971CABAFA4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D1EFE2DC-EFA4-44D5-837A-02227DF10EA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3A7CEBD3-B291-42E8-92E9-A8DE0666601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CD6E5A66-7211-44AF-B1BE-72AB26F7FF6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38D75D14-5B60-4C52-86B5-9440201E735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D4DAD86C-728F-4806-84B4-533B812016F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32097192-4DC3-4C38-96C4-1B6607A9702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D15A5F84-16E3-4F0A-BBE9-79C6789F136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B7E4AB6C-A0B0-46C8-9BED-641BE62F599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94FD8CAC-2CCC-40EA-A9A0-8CBBEA70B77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056556BD-8B17-42BF-BA72-FE4BD2FD0E6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60C13F47-05AB-4108-AF12-663366A394A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2D641C39-55B4-4296-A7DE-84FF6D00450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7369036D-5CA6-44DA-8FF8-894B7EF145F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4A994A15-A4BD-4D96-92C5-DEAAE0CAEE3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900A7EB4-264C-4A92-AEE5-EE05617A437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34B98870-8838-4974-A23C-E2B19AD676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2CF85875-5ADF-4938-9332-4D53DF11DCFA}"/>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55EBC2BD-05F7-49C4-BFB3-13D234842592}"/>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3F04767D-7BE0-4968-B115-EE40C41D3A1D}"/>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13AF545E-6E21-47D0-8FCA-44FA06186205}"/>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518B7A8B-892F-4C82-82DC-DF02A07DFABB}"/>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61543831-6F9E-452A-875E-37ABEC636EB7}"/>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7894CCD3-432D-40FB-A285-5A580BFD943B}"/>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FA190FD5-030D-489D-A425-011A406CC3B8}"/>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836F120E-5D95-4945-8769-4E09DA4A7A48}"/>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7657BE53-1B9A-42DD-AABC-F26BF16E4460}"/>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a:extLst>
            <a:ext uri="{FF2B5EF4-FFF2-40B4-BE49-F238E27FC236}">
              <a16:creationId xmlns:a16="http://schemas.microsoft.com/office/drawing/2014/main" id="{8E6D035F-BE38-4435-BC0C-2C1D408B14E0}"/>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9D30903-E255-4BFA-A769-70CB6D5F2BF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DC22377-F501-497E-9D6D-D9DC80C84C5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A285A7FB-3758-41E6-A4CB-6AFCBE783B9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737F57B-2479-492F-9835-4DFBF0DCB29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CBEE747-E212-4582-88B3-22608854969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17780</xdr:rowOff>
    </xdr:from>
    <xdr:to>
      <xdr:col>85</xdr:col>
      <xdr:colOff>177800</xdr:colOff>
      <xdr:row>62</xdr:row>
      <xdr:rowOff>119380</xdr:rowOff>
    </xdr:to>
    <xdr:sp macro="" textlink="">
      <xdr:nvSpPr>
        <xdr:cNvPr id="556" name="楕円 555">
          <a:extLst>
            <a:ext uri="{FF2B5EF4-FFF2-40B4-BE49-F238E27FC236}">
              <a16:creationId xmlns:a16="http://schemas.microsoft.com/office/drawing/2014/main" id="{23EE5FCF-4CD6-4649-BF53-98330AF22686}"/>
            </a:ext>
          </a:extLst>
        </xdr:cNvPr>
        <xdr:cNvSpPr/>
      </xdr:nvSpPr>
      <xdr:spPr>
        <a:xfrm>
          <a:off x="16268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167657</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493A8E73-C70C-4B7E-B93D-9029BF42AB07}"/>
            </a:ext>
          </a:extLst>
        </xdr:cNvPr>
        <xdr:cNvSpPr txBox="1"/>
      </xdr:nvSpPr>
      <xdr:spPr>
        <a:xfrm>
          <a:off x="16357600"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162560</xdr:rowOff>
    </xdr:from>
    <xdr:to>
      <xdr:col>81</xdr:col>
      <xdr:colOff>101600</xdr:colOff>
      <xdr:row>62</xdr:row>
      <xdr:rowOff>92710</xdr:rowOff>
    </xdr:to>
    <xdr:sp macro="" textlink="">
      <xdr:nvSpPr>
        <xdr:cNvPr id="558" name="楕円 557">
          <a:extLst>
            <a:ext uri="{FF2B5EF4-FFF2-40B4-BE49-F238E27FC236}">
              <a16:creationId xmlns:a16="http://schemas.microsoft.com/office/drawing/2014/main" id="{F63BCC47-C1D0-4F05-8468-C8909825EA63}"/>
            </a:ext>
          </a:extLst>
        </xdr:cNvPr>
        <xdr:cNvSpPr/>
      </xdr:nvSpPr>
      <xdr:spPr>
        <a:xfrm>
          <a:off x="15430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41910</xdr:rowOff>
    </xdr:from>
    <xdr:to>
      <xdr:col>85</xdr:col>
      <xdr:colOff>127000</xdr:colOff>
      <xdr:row>62</xdr:row>
      <xdr:rowOff>68580</xdr:rowOff>
    </xdr:to>
    <xdr:cxnSp macro="">
      <xdr:nvCxnSpPr>
        <xdr:cNvPr id="559" name="直線コネクタ 558">
          <a:extLst>
            <a:ext uri="{FF2B5EF4-FFF2-40B4-BE49-F238E27FC236}">
              <a16:creationId xmlns:a16="http://schemas.microsoft.com/office/drawing/2014/main" id="{1EF9576B-534E-481D-9B45-951F28027311}"/>
            </a:ext>
          </a:extLst>
        </xdr:cNvPr>
        <xdr:cNvCxnSpPr/>
      </xdr:nvCxnSpPr>
      <xdr:spPr>
        <a:xfrm>
          <a:off x="15481300" y="1067181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135890</xdr:rowOff>
    </xdr:from>
    <xdr:to>
      <xdr:col>76</xdr:col>
      <xdr:colOff>165100</xdr:colOff>
      <xdr:row>62</xdr:row>
      <xdr:rowOff>66040</xdr:rowOff>
    </xdr:to>
    <xdr:sp macro="" textlink="">
      <xdr:nvSpPr>
        <xdr:cNvPr id="560" name="楕円 559">
          <a:extLst>
            <a:ext uri="{FF2B5EF4-FFF2-40B4-BE49-F238E27FC236}">
              <a16:creationId xmlns:a16="http://schemas.microsoft.com/office/drawing/2014/main" id="{C4F7D83E-12D9-4E89-A675-FE4B414ADE64}"/>
            </a:ext>
          </a:extLst>
        </xdr:cNvPr>
        <xdr:cNvSpPr/>
      </xdr:nvSpPr>
      <xdr:spPr>
        <a:xfrm>
          <a:off x="14541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15240</xdr:rowOff>
    </xdr:from>
    <xdr:to>
      <xdr:col>81</xdr:col>
      <xdr:colOff>50800</xdr:colOff>
      <xdr:row>62</xdr:row>
      <xdr:rowOff>41910</xdr:rowOff>
    </xdr:to>
    <xdr:cxnSp macro="">
      <xdr:nvCxnSpPr>
        <xdr:cNvPr id="561" name="直線コネクタ 560">
          <a:extLst>
            <a:ext uri="{FF2B5EF4-FFF2-40B4-BE49-F238E27FC236}">
              <a16:creationId xmlns:a16="http://schemas.microsoft.com/office/drawing/2014/main" id="{709B663E-5D7E-4178-AB95-30FF28679E4E}"/>
            </a:ext>
          </a:extLst>
        </xdr:cNvPr>
        <xdr:cNvCxnSpPr/>
      </xdr:nvCxnSpPr>
      <xdr:spPr>
        <a:xfrm>
          <a:off x="14592300" y="106451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109220</xdr:rowOff>
    </xdr:from>
    <xdr:to>
      <xdr:col>72</xdr:col>
      <xdr:colOff>38100</xdr:colOff>
      <xdr:row>62</xdr:row>
      <xdr:rowOff>39370</xdr:rowOff>
    </xdr:to>
    <xdr:sp macro="" textlink="">
      <xdr:nvSpPr>
        <xdr:cNvPr id="562" name="楕円 561">
          <a:extLst>
            <a:ext uri="{FF2B5EF4-FFF2-40B4-BE49-F238E27FC236}">
              <a16:creationId xmlns:a16="http://schemas.microsoft.com/office/drawing/2014/main" id="{73BE5121-E1F5-4A60-90AB-F729D00F8C10}"/>
            </a:ext>
          </a:extLst>
        </xdr:cNvPr>
        <xdr:cNvSpPr/>
      </xdr:nvSpPr>
      <xdr:spPr>
        <a:xfrm>
          <a:off x="13652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160020</xdr:rowOff>
    </xdr:from>
    <xdr:to>
      <xdr:col>76</xdr:col>
      <xdr:colOff>114300</xdr:colOff>
      <xdr:row>62</xdr:row>
      <xdr:rowOff>15240</xdr:rowOff>
    </xdr:to>
    <xdr:cxnSp macro="">
      <xdr:nvCxnSpPr>
        <xdr:cNvPr id="563" name="直線コネクタ 562">
          <a:extLst>
            <a:ext uri="{FF2B5EF4-FFF2-40B4-BE49-F238E27FC236}">
              <a16:creationId xmlns:a16="http://schemas.microsoft.com/office/drawing/2014/main" id="{592638C7-1EF7-4F17-B72A-A973D2EE792E}"/>
            </a:ext>
          </a:extLst>
        </xdr:cNvPr>
        <xdr:cNvCxnSpPr/>
      </xdr:nvCxnSpPr>
      <xdr:spPr>
        <a:xfrm>
          <a:off x="13703300" y="106184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92075</xdr:rowOff>
    </xdr:from>
    <xdr:to>
      <xdr:col>67</xdr:col>
      <xdr:colOff>101600</xdr:colOff>
      <xdr:row>62</xdr:row>
      <xdr:rowOff>22225</xdr:rowOff>
    </xdr:to>
    <xdr:sp macro="" textlink="">
      <xdr:nvSpPr>
        <xdr:cNvPr id="564" name="楕円 563">
          <a:extLst>
            <a:ext uri="{FF2B5EF4-FFF2-40B4-BE49-F238E27FC236}">
              <a16:creationId xmlns:a16="http://schemas.microsoft.com/office/drawing/2014/main" id="{1CE1B383-FA79-43D9-8D93-A94EED4FB512}"/>
            </a:ext>
          </a:extLst>
        </xdr:cNvPr>
        <xdr:cNvSpPr/>
      </xdr:nvSpPr>
      <xdr:spPr>
        <a:xfrm>
          <a:off x="12763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142875</xdr:rowOff>
    </xdr:from>
    <xdr:to>
      <xdr:col>71</xdr:col>
      <xdr:colOff>177800</xdr:colOff>
      <xdr:row>61</xdr:row>
      <xdr:rowOff>160020</xdr:rowOff>
    </xdr:to>
    <xdr:cxnSp macro="">
      <xdr:nvCxnSpPr>
        <xdr:cNvPr id="565" name="直線コネクタ 564">
          <a:extLst>
            <a:ext uri="{FF2B5EF4-FFF2-40B4-BE49-F238E27FC236}">
              <a16:creationId xmlns:a16="http://schemas.microsoft.com/office/drawing/2014/main" id="{47AFF145-AA21-4800-A40A-A46BD20B564A}"/>
            </a:ext>
          </a:extLst>
        </xdr:cNvPr>
        <xdr:cNvCxnSpPr/>
      </xdr:nvCxnSpPr>
      <xdr:spPr>
        <a:xfrm>
          <a:off x="12814300" y="106013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66" name="n_1aveValue【学校施設】&#10;有形固定資産減価償却率">
          <a:extLst>
            <a:ext uri="{FF2B5EF4-FFF2-40B4-BE49-F238E27FC236}">
              <a16:creationId xmlns:a16="http://schemas.microsoft.com/office/drawing/2014/main" id="{A992E7E1-2546-4F47-9482-58A16E5E1E9D}"/>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567" name="n_2aveValue【学校施設】&#10;有形固定資産減価償却率">
          <a:extLst>
            <a:ext uri="{FF2B5EF4-FFF2-40B4-BE49-F238E27FC236}">
              <a16:creationId xmlns:a16="http://schemas.microsoft.com/office/drawing/2014/main" id="{E7B2B5D8-ECCB-426D-A367-69DDBC2EE6C7}"/>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8" name="n_3aveValue【学校施設】&#10;有形固定資産減価償却率">
          <a:extLst>
            <a:ext uri="{FF2B5EF4-FFF2-40B4-BE49-F238E27FC236}">
              <a16:creationId xmlns:a16="http://schemas.microsoft.com/office/drawing/2014/main" id="{7F987E6F-8F16-4C57-A305-FDA6D72C5FBB}"/>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569" name="n_4aveValue【学校施設】&#10;有形固定資産減価償却率">
          <a:extLst>
            <a:ext uri="{FF2B5EF4-FFF2-40B4-BE49-F238E27FC236}">
              <a16:creationId xmlns:a16="http://schemas.microsoft.com/office/drawing/2014/main" id="{1FC66CF6-6536-4AB3-A798-63BD00997AB1}"/>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83837</xdr:rowOff>
    </xdr:from>
    <xdr:ext cx="405111" cy="259045"/>
    <xdr:sp macro="" textlink="">
      <xdr:nvSpPr>
        <xdr:cNvPr id="570" name="n_1mainValue【学校施設】&#10;有形固定資産減価償却率">
          <a:extLst>
            <a:ext uri="{FF2B5EF4-FFF2-40B4-BE49-F238E27FC236}">
              <a16:creationId xmlns:a16="http://schemas.microsoft.com/office/drawing/2014/main" id="{4E2BF1E6-B73A-4D4E-96C5-7281758ECF10}"/>
            </a:ext>
          </a:extLst>
        </xdr:cNvPr>
        <xdr:cNvSpPr txBox="1"/>
      </xdr:nvSpPr>
      <xdr:spPr>
        <a:xfrm>
          <a:off x="15266044" y="1071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57167</xdr:rowOff>
    </xdr:from>
    <xdr:ext cx="405111" cy="259045"/>
    <xdr:sp macro="" textlink="">
      <xdr:nvSpPr>
        <xdr:cNvPr id="571" name="n_2mainValue【学校施設】&#10;有形固定資産減価償却率">
          <a:extLst>
            <a:ext uri="{FF2B5EF4-FFF2-40B4-BE49-F238E27FC236}">
              <a16:creationId xmlns:a16="http://schemas.microsoft.com/office/drawing/2014/main" id="{28053B7B-53D0-42D5-B99F-BB4912B38986}"/>
            </a:ext>
          </a:extLst>
        </xdr:cNvPr>
        <xdr:cNvSpPr txBox="1"/>
      </xdr:nvSpPr>
      <xdr:spPr>
        <a:xfrm>
          <a:off x="143897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30497</xdr:rowOff>
    </xdr:from>
    <xdr:ext cx="405111" cy="259045"/>
    <xdr:sp macro="" textlink="">
      <xdr:nvSpPr>
        <xdr:cNvPr id="572" name="n_3mainValue【学校施設】&#10;有形固定資産減価償却率">
          <a:extLst>
            <a:ext uri="{FF2B5EF4-FFF2-40B4-BE49-F238E27FC236}">
              <a16:creationId xmlns:a16="http://schemas.microsoft.com/office/drawing/2014/main" id="{99527561-4843-452A-828B-1BBF6E305384}"/>
            </a:ext>
          </a:extLst>
        </xdr:cNvPr>
        <xdr:cNvSpPr txBox="1"/>
      </xdr:nvSpPr>
      <xdr:spPr>
        <a:xfrm>
          <a:off x="13500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13352</xdr:rowOff>
    </xdr:from>
    <xdr:ext cx="405111" cy="259045"/>
    <xdr:sp macro="" textlink="">
      <xdr:nvSpPr>
        <xdr:cNvPr id="573" name="n_4mainValue【学校施設】&#10;有形固定資産減価償却率">
          <a:extLst>
            <a:ext uri="{FF2B5EF4-FFF2-40B4-BE49-F238E27FC236}">
              <a16:creationId xmlns:a16="http://schemas.microsoft.com/office/drawing/2014/main" id="{256E6E2E-5766-48E4-80E3-82B42063B4AC}"/>
            </a:ext>
          </a:extLst>
        </xdr:cNvPr>
        <xdr:cNvSpPr txBox="1"/>
      </xdr:nvSpPr>
      <xdr:spPr>
        <a:xfrm>
          <a:off x="12611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0D40DAB5-B6C4-455B-9A08-F00DAB79D8A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47BBC62F-6BFA-41BF-84A5-2E7BC4EE5D8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7B6B044A-6048-470F-B590-9729E4E2EC5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7124F4D7-6F2D-4CA8-8579-C6A28E39069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BEAC30AB-CA16-4D8F-B48D-C108311674C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E1A47341-1309-4D2A-B6C2-514C8D234C9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9FC57BFA-025B-4042-B59C-18BB3E246D5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672D4404-0B97-47F9-A99C-E554BDCACDE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C3FDC87B-7CFC-46C9-8C76-F57691CACDF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1EE6FB84-9551-465E-9AF6-E7E02150580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598ED591-C30C-432F-98E1-60B59620357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19E45C06-12F7-4D8A-82D4-01450D6B98B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A7FE9822-F31A-4394-A01C-CB71EB7BFFD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35745544-0C84-469C-9316-BB201F975F3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B7E060B9-E56C-4FD5-9E60-6C1D364514F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7D4AD3C9-20AE-4D02-938D-04AC5C79C3E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1E9D8BD5-4B45-4756-B065-5CE7886C69C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084AC67E-C866-4128-9380-6E255BBFC4F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DE8518BD-184E-429E-80CA-B8FCD91420D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D7D0458F-5F85-4624-B4E6-E147E8836CFB}"/>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F030C476-EEFB-4738-BE7B-C46320E6AB7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B6663BA7-BFF8-4A70-B274-E7E768AAE5DC}"/>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37F5D092-E95A-49DD-88C2-46E860AFB06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D0862F14-D67C-4613-9E2F-9129C9C8F4A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9D9369F2-95AB-4FA4-923B-348519654C4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3C67E9A3-6ADC-4628-B82B-DCCF08280900}"/>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8DDAE356-B979-44DB-B950-B46FA64D2DC3}"/>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B2E9C6D9-22F1-4F6F-A6AE-6A42B62697A5}"/>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34240674-DFDB-4907-9D8F-EA1B0EA47D65}"/>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2E937B61-09FC-4B3B-9589-18D2BE276D88}"/>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604" name="【学校施設】&#10;一人当たり面積平均値テキスト">
          <a:extLst>
            <a:ext uri="{FF2B5EF4-FFF2-40B4-BE49-F238E27FC236}">
              <a16:creationId xmlns:a16="http://schemas.microsoft.com/office/drawing/2014/main" id="{F6FC5F54-CDCB-4CB7-9075-DF5DF4AE5C59}"/>
            </a:ext>
          </a:extLst>
        </xdr:cNvPr>
        <xdr:cNvSpPr txBox="1"/>
      </xdr:nvSpPr>
      <xdr:spPr>
        <a:xfrm>
          <a:off x="22199600" y="10564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A15CECC3-8F6A-4025-BA23-0732663B5313}"/>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3798A567-0FF5-408F-BCC9-4E3BEB9F0101}"/>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2B501414-B5A9-4402-96A3-D7A453EE02BB}"/>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ED9C053E-A118-4EA8-A8FD-73DCDEE020E9}"/>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a:extLst>
            <a:ext uri="{FF2B5EF4-FFF2-40B4-BE49-F238E27FC236}">
              <a16:creationId xmlns:a16="http://schemas.microsoft.com/office/drawing/2014/main" id="{D86F4DAA-719A-41CA-8C52-BBC3EC5CBB77}"/>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7296E13D-C9A7-4F81-82EB-612537ADDBD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18270371-9EF4-4004-A850-09746FB86A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C409C7FC-63A2-46E8-8621-16769E7A926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BFF5E05F-9397-423B-BC1D-D13E3B16D40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A3A571B2-D813-4B47-A436-04039CAB0F0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8745</xdr:rowOff>
    </xdr:from>
    <xdr:to>
      <xdr:col>116</xdr:col>
      <xdr:colOff>114300</xdr:colOff>
      <xdr:row>60</xdr:row>
      <xdr:rowOff>110345</xdr:rowOff>
    </xdr:to>
    <xdr:sp macro="" textlink="">
      <xdr:nvSpPr>
        <xdr:cNvPr id="615" name="楕円 614">
          <a:extLst>
            <a:ext uri="{FF2B5EF4-FFF2-40B4-BE49-F238E27FC236}">
              <a16:creationId xmlns:a16="http://schemas.microsoft.com/office/drawing/2014/main" id="{4D12322A-5412-45CA-BB22-0BCF216451F2}"/>
            </a:ext>
          </a:extLst>
        </xdr:cNvPr>
        <xdr:cNvSpPr/>
      </xdr:nvSpPr>
      <xdr:spPr>
        <a:xfrm>
          <a:off x="22110700" y="102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31622</xdr:rowOff>
    </xdr:from>
    <xdr:ext cx="469744" cy="259045"/>
    <xdr:sp macro="" textlink="">
      <xdr:nvSpPr>
        <xdr:cNvPr id="616" name="【学校施設】&#10;一人当たり面積該当値テキスト">
          <a:extLst>
            <a:ext uri="{FF2B5EF4-FFF2-40B4-BE49-F238E27FC236}">
              <a16:creationId xmlns:a16="http://schemas.microsoft.com/office/drawing/2014/main" id="{54A1B3E1-5048-471B-B981-6EC10C3E2E4E}"/>
            </a:ext>
          </a:extLst>
        </xdr:cNvPr>
        <xdr:cNvSpPr txBox="1"/>
      </xdr:nvSpPr>
      <xdr:spPr>
        <a:xfrm>
          <a:off x="22199600" y="1014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37374</xdr:rowOff>
    </xdr:from>
    <xdr:to>
      <xdr:col>112</xdr:col>
      <xdr:colOff>38100</xdr:colOff>
      <xdr:row>60</xdr:row>
      <xdr:rowOff>138974</xdr:rowOff>
    </xdr:to>
    <xdr:sp macro="" textlink="">
      <xdr:nvSpPr>
        <xdr:cNvPr id="617" name="楕円 616">
          <a:extLst>
            <a:ext uri="{FF2B5EF4-FFF2-40B4-BE49-F238E27FC236}">
              <a16:creationId xmlns:a16="http://schemas.microsoft.com/office/drawing/2014/main" id="{31FD7B53-B218-432A-AE64-ECDCA31FD61C}"/>
            </a:ext>
          </a:extLst>
        </xdr:cNvPr>
        <xdr:cNvSpPr/>
      </xdr:nvSpPr>
      <xdr:spPr>
        <a:xfrm>
          <a:off x="21272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59545</xdr:rowOff>
    </xdr:from>
    <xdr:to>
      <xdr:col>116</xdr:col>
      <xdr:colOff>63500</xdr:colOff>
      <xdr:row>60</xdr:row>
      <xdr:rowOff>88174</xdr:rowOff>
    </xdr:to>
    <xdr:cxnSp macro="">
      <xdr:nvCxnSpPr>
        <xdr:cNvPr id="618" name="直線コネクタ 617">
          <a:extLst>
            <a:ext uri="{FF2B5EF4-FFF2-40B4-BE49-F238E27FC236}">
              <a16:creationId xmlns:a16="http://schemas.microsoft.com/office/drawing/2014/main" id="{AED36C04-84D7-40CB-A323-6B6A72ABBE31}"/>
            </a:ext>
          </a:extLst>
        </xdr:cNvPr>
        <xdr:cNvCxnSpPr/>
      </xdr:nvCxnSpPr>
      <xdr:spPr>
        <a:xfrm flipV="1">
          <a:off x="21323300" y="10346545"/>
          <a:ext cx="838200" cy="2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62302</xdr:rowOff>
    </xdr:from>
    <xdr:to>
      <xdr:col>107</xdr:col>
      <xdr:colOff>101600</xdr:colOff>
      <xdr:row>60</xdr:row>
      <xdr:rowOff>163902</xdr:rowOff>
    </xdr:to>
    <xdr:sp macro="" textlink="">
      <xdr:nvSpPr>
        <xdr:cNvPr id="619" name="楕円 618">
          <a:extLst>
            <a:ext uri="{FF2B5EF4-FFF2-40B4-BE49-F238E27FC236}">
              <a16:creationId xmlns:a16="http://schemas.microsoft.com/office/drawing/2014/main" id="{5E25481C-2059-4C14-9930-C4E404520D8F}"/>
            </a:ext>
          </a:extLst>
        </xdr:cNvPr>
        <xdr:cNvSpPr/>
      </xdr:nvSpPr>
      <xdr:spPr>
        <a:xfrm>
          <a:off x="20383500" y="1034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88174</xdr:rowOff>
    </xdr:from>
    <xdr:to>
      <xdr:col>111</xdr:col>
      <xdr:colOff>177800</xdr:colOff>
      <xdr:row>60</xdr:row>
      <xdr:rowOff>113102</xdr:rowOff>
    </xdr:to>
    <xdr:cxnSp macro="">
      <xdr:nvCxnSpPr>
        <xdr:cNvPr id="620" name="直線コネクタ 619">
          <a:extLst>
            <a:ext uri="{FF2B5EF4-FFF2-40B4-BE49-F238E27FC236}">
              <a16:creationId xmlns:a16="http://schemas.microsoft.com/office/drawing/2014/main" id="{25DCB8B5-5399-4E43-9300-83236674A700}"/>
            </a:ext>
          </a:extLst>
        </xdr:cNvPr>
        <xdr:cNvCxnSpPr/>
      </xdr:nvCxnSpPr>
      <xdr:spPr>
        <a:xfrm flipV="1">
          <a:off x="20434300" y="10375174"/>
          <a:ext cx="889000" cy="2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83203</xdr:rowOff>
    </xdr:from>
    <xdr:to>
      <xdr:col>102</xdr:col>
      <xdr:colOff>165100</xdr:colOff>
      <xdr:row>61</xdr:row>
      <xdr:rowOff>13353</xdr:rowOff>
    </xdr:to>
    <xdr:sp macro="" textlink="">
      <xdr:nvSpPr>
        <xdr:cNvPr id="621" name="楕円 620">
          <a:extLst>
            <a:ext uri="{FF2B5EF4-FFF2-40B4-BE49-F238E27FC236}">
              <a16:creationId xmlns:a16="http://schemas.microsoft.com/office/drawing/2014/main" id="{5F489D49-8E94-488A-8E6E-EC0828A7456C}"/>
            </a:ext>
          </a:extLst>
        </xdr:cNvPr>
        <xdr:cNvSpPr/>
      </xdr:nvSpPr>
      <xdr:spPr>
        <a:xfrm>
          <a:off x="19494500" y="1037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113102</xdr:rowOff>
    </xdr:from>
    <xdr:to>
      <xdr:col>107</xdr:col>
      <xdr:colOff>50800</xdr:colOff>
      <xdr:row>60</xdr:row>
      <xdr:rowOff>134003</xdr:rowOff>
    </xdr:to>
    <xdr:cxnSp macro="">
      <xdr:nvCxnSpPr>
        <xdr:cNvPr id="622" name="直線コネクタ 621">
          <a:extLst>
            <a:ext uri="{FF2B5EF4-FFF2-40B4-BE49-F238E27FC236}">
              <a16:creationId xmlns:a16="http://schemas.microsoft.com/office/drawing/2014/main" id="{8C901174-4294-4F67-AB2C-6E9FF1527C3C}"/>
            </a:ext>
          </a:extLst>
        </xdr:cNvPr>
        <xdr:cNvCxnSpPr/>
      </xdr:nvCxnSpPr>
      <xdr:spPr>
        <a:xfrm flipV="1">
          <a:off x="19545300" y="10400102"/>
          <a:ext cx="8890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98116</xdr:rowOff>
    </xdr:from>
    <xdr:to>
      <xdr:col>98</xdr:col>
      <xdr:colOff>38100</xdr:colOff>
      <xdr:row>61</xdr:row>
      <xdr:rowOff>28266</xdr:rowOff>
    </xdr:to>
    <xdr:sp macro="" textlink="">
      <xdr:nvSpPr>
        <xdr:cNvPr id="623" name="楕円 622">
          <a:extLst>
            <a:ext uri="{FF2B5EF4-FFF2-40B4-BE49-F238E27FC236}">
              <a16:creationId xmlns:a16="http://schemas.microsoft.com/office/drawing/2014/main" id="{CF9AE1B7-8356-4607-A4A9-438A4849A075}"/>
            </a:ext>
          </a:extLst>
        </xdr:cNvPr>
        <xdr:cNvSpPr/>
      </xdr:nvSpPr>
      <xdr:spPr>
        <a:xfrm>
          <a:off x="18605500" y="1038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134003</xdr:rowOff>
    </xdr:from>
    <xdr:to>
      <xdr:col>102</xdr:col>
      <xdr:colOff>114300</xdr:colOff>
      <xdr:row>60</xdr:row>
      <xdr:rowOff>148916</xdr:rowOff>
    </xdr:to>
    <xdr:cxnSp macro="">
      <xdr:nvCxnSpPr>
        <xdr:cNvPr id="624" name="直線コネクタ 623">
          <a:extLst>
            <a:ext uri="{FF2B5EF4-FFF2-40B4-BE49-F238E27FC236}">
              <a16:creationId xmlns:a16="http://schemas.microsoft.com/office/drawing/2014/main" id="{3AC3A997-BD12-4998-9EEC-4D6CA66AAFA4}"/>
            </a:ext>
          </a:extLst>
        </xdr:cNvPr>
        <xdr:cNvCxnSpPr/>
      </xdr:nvCxnSpPr>
      <xdr:spPr>
        <a:xfrm flipV="1">
          <a:off x="18656300" y="10421003"/>
          <a:ext cx="889000" cy="1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625" name="n_1aveValue【学校施設】&#10;一人当たり面積">
          <a:extLst>
            <a:ext uri="{FF2B5EF4-FFF2-40B4-BE49-F238E27FC236}">
              <a16:creationId xmlns:a16="http://schemas.microsoft.com/office/drawing/2014/main" id="{1E9AE19D-0FA2-4CEE-805E-D3AD11834CAC}"/>
            </a:ext>
          </a:extLst>
        </xdr:cNvPr>
        <xdr:cNvSpPr txBox="1"/>
      </xdr:nvSpPr>
      <xdr:spPr>
        <a:xfrm>
          <a:off x="21075727" y="107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4C5AB810-7060-496F-894B-EC6CFC65F57A}"/>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685B40A4-C417-4FBF-AB65-50919C239342}"/>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628" name="n_4aveValue【学校施設】&#10;一人当たり面積">
          <a:extLst>
            <a:ext uri="{FF2B5EF4-FFF2-40B4-BE49-F238E27FC236}">
              <a16:creationId xmlns:a16="http://schemas.microsoft.com/office/drawing/2014/main" id="{A042C8E4-E2EF-4582-A26D-65BB060AF577}"/>
            </a:ext>
          </a:extLst>
        </xdr:cNvPr>
        <xdr:cNvSpPr txBox="1"/>
      </xdr:nvSpPr>
      <xdr:spPr>
        <a:xfrm>
          <a:off x="18421427" y="1075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155501</xdr:rowOff>
    </xdr:from>
    <xdr:ext cx="469744" cy="259045"/>
    <xdr:sp macro="" textlink="">
      <xdr:nvSpPr>
        <xdr:cNvPr id="629" name="n_1mainValue【学校施設】&#10;一人当たり面積">
          <a:extLst>
            <a:ext uri="{FF2B5EF4-FFF2-40B4-BE49-F238E27FC236}">
              <a16:creationId xmlns:a16="http://schemas.microsoft.com/office/drawing/2014/main" id="{82202B0E-74F8-4829-808D-260ED8B95761}"/>
            </a:ext>
          </a:extLst>
        </xdr:cNvPr>
        <xdr:cNvSpPr txBox="1"/>
      </xdr:nvSpPr>
      <xdr:spPr>
        <a:xfrm>
          <a:off x="21075727" y="10099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8979</xdr:rowOff>
    </xdr:from>
    <xdr:ext cx="469744" cy="259045"/>
    <xdr:sp macro="" textlink="">
      <xdr:nvSpPr>
        <xdr:cNvPr id="630" name="n_2mainValue【学校施設】&#10;一人当たり面積">
          <a:extLst>
            <a:ext uri="{FF2B5EF4-FFF2-40B4-BE49-F238E27FC236}">
              <a16:creationId xmlns:a16="http://schemas.microsoft.com/office/drawing/2014/main" id="{1E2942CA-D311-4D32-A9C6-A07B572FB96E}"/>
            </a:ext>
          </a:extLst>
        </xdr:cNvPr>
        <xdr:cNvSpPr txBox="1"/>
      </xdr:nvSpPr>
      <xdr:spPr>
        <a:xfrm>
          <a:off x="20199427" y="1012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29880</xdr:rowOff>
    </xdr:from>
    <xdr:ext cx="469744" cy="259045"/>
    <xdr:sp macro="" textlink="">
      <xdr:nvSpPr>
        <xdr:cNvPr id="631" name="n_3mainValue【学校施設】&#10;一人当たり面積">
          <a:extLst>
            <a:ext uri="{FF2B5EF4-FFF2-40B4-BE49-F238E27FC236}">
              <a16:creationId xmlns:a16="http://schemas.microsoft.com/office/drawing/2014/main" id="{A0C951EE-513C-4C74-BED7-4D5AA4D06355}"/>
            </a:ext>
          </a:extLst>
        </xdr:cNvPr>
        <xdr:cNvSpPr txBox="1"/>
      </xdr:nvSpPr>
      <xdr:spPr>
        <a:xfrm>
          <a:off x="19310427" y="1014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44793</xdr:rowOff>
    </xdr:from>
    <xdr:ext cx="469744" cy="259045"/>
    <xdr:sp macro="" textlink="">
      <xdr:nvSpPr>
        <xdr:cNvPr id="632" name="n_4mainValue【学校施設】&#10;一人当たり面積">
          <a:extLst>
            <a:ext uri="{FF2B5EF4-FFF2-40B4-BE49-F238E27FC236}">
              <a16:creationId xmlns:a16="http://schemas.microsoft.com/office/drawing/2014/main" id="{FD2CDCC6-2BA1-4780-A155-D6D6B2D90BDF}"/>
            </a:ext>
          </a:extLst>
        </xdr:cNvPr>
        <xdr:cNvSpPr txBox="1"/>
      </xdr:nvSpPr>
      <xdr:spPr>
        <a:xfrm>
          <a:off x="18421427" y="10160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77F7CD7E-95BA-46C5-9A05-2352DD63B6F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1C47E357-3F25-4579-B106-F922B644EFC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FAABABC0-61DE-4D09-AD94-96D5C5B40C9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6DB777E2-3ECB-4AAE-9035-BB26A30A7DF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90F7BEEC-A785-4E17-A951-73836252EDB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043A1B8E-5000-441D-A931-403DFDB344A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EA694F53-B43A-41C8-BDCF-CC1CB1E6E14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7C3E93D4-99BA-47B0-B5D0-9697BF17F6E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326DE68D-8110-4D5A-A180-F66CE6CBAE3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E8E3C045-7B6D-4E35-8A1B-8B81A491467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8558DA59-27D3-4EBC-9FDF-F8D819DEBA7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80F10813-CCC6-447F-AFEA-B502E8863FA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66CB3449-4DF3-41C9-B19E-EE313B3D4A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F889339B-A2D4-47A5-818A-5F7A7DE90CF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269EB53A-9C5F-46EB-97C5-F8B2C628036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DC2B60D7-D143-4F29-8077-D62BA31CE9D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4E7D3A73-2D4F-498B-B053-725B8F1D986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FC561306-B4DF-4823-83A3-4AED860448F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6DBA07DD-3E7A-429E-9712-CBE843A21D8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4DA50487-1D83-4D95-9351-E7AFAE4DA73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B627EC37-F2AC-4638-B382-836B9396C5D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E00686FE-7B78-4263-B4D5-A1C409D2788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2174D0AE-FFF9-4B65-86EE-26883DC53E7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8346600D-1AC0-428E-AD3E-CE5A1CF0A45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FC2B2AFD-06A5-4555-A4D8-6608FEA10DE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EF529608-61D6-4195-A130-109DBA2FCCE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E31D6250-A35F-4C03-A56A-37B1F018D63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467F75C9-4885-4DAE-ACC6-2C09BEEE299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79EBD70F-FDC9-40A1-9A0E-FA2DD5EFA59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A9E15B35-F213-4CB8-BAFD-3B445BAB405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DF716CB8-EAD3-4B60-A05C-2F56119F6B4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CA22F87C-337F-4BA6-AB7A-D084165F177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E1F44240-5FB1-4693-8168-9AF21A624FC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B1B419A7-D491-4758-B0D1-D98310EB5C1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7F880FC8-824A-4591-BE1E-15124E2EF73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BBB96D6B-E95B-4610-8199-EB678E09D87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1862EDE2-5DD3-4398-9464-2D6697913BA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60030CA5-B742-4799-A01E-6FF7898AC1F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8DD198CD-374B-451A-A68D-D59994C717B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D918AD27-4067-4DFB-8C93-4E2956D2D9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52DD8CDC-B9A5-4C34-8A18-CE9B5B82E7E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53F74217-25DF-4D33-87AB-54354EE8C497}"/>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221F013D-B755-4182-AFCA-A0A8A3E1903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3F5B0E18-A63F-47DA-B428-44971CFF11F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7" name="【公民館】&#10;有形固定資産減価償却率最大値テキスト">
          <a:extLst>
            <a:ext uri="{FF2B5EF4-FFF2-40B4-BE49-F238E27FC236}">
              <a16:creationId xmlns:a16="http://schemas.microsoft.com/office/drawing/2014/main" id="{2029CA85-986C-4B4B-AD5C-350A181C7829}"/>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8" name="直線コネクタ 677">
          <a:extLst>
            <a:ext uri="{FF2B5EF4-FFF2-40B4-BE49-F238E27FC236}">
              <a16:creationId xmlns:a16="http://schemas.microsoft.com/office/drawing/2014/main" id="{4A737752-4158-4B6E-A6EA-889CF804F0ED}"/>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679" name="【公民館】&#10;有形固定資産減価償却率平均値テキスト">
          <a:extLst>
            <a:ext uri="{FF2B5EF4-FFF2-40B4-BE49-F238E27FC236}">
              <a16:creationId xmlns:a16="http://schemas.microsoft.com/office/drawing/2014/main" id="{E3F5D9E8-F530-4737-9441-2D3224968D17}"/>
            </a:ext>
          </a:extLst>
        </xdr:cNvPr>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80" name="フローチャート: 判断 679">
          <a:extLst>
            <a:ext uri="{FF2B5EF4-FFF2-40B4-BE49-F238E27FC236}">
              <a16:creationId xmlns:a16="http://schemas.microsoft.com/office/drawing/2014/main" id="{38DA2446-D235-4734-874F-83E57CF4CC0C}"/>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81" name="フローチャート: 判断 680">
          <a:extLst>
            <a:ext uri="{FF2B5EF4-FFF2-40B4-BE49-F238E27FC236}">
              <a16:creationId xmlns:a16="http://schemas.microsoft.com/office/drawing/2014/main" id="{7AD79DAA-6617-4372-A06F-0D047951BA39}"/>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フローチャート: 判断 681">
          <a:extLst>
            <a:ext uri="{FF2B5EF4-FFF2-40B4-BE49-F238E27FC236}">
              <a16:creationId xmlns:a16="http://schemas.microsoft.com/office/drawing/2014/main" id="{A4D95AFD-ECF8-4318-8716-1E211BC942B8}"/>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3" name="フローチャート: 判断 682">
          <a:extLst>
            <a:ext uri="{FF2B5EF4-FFF2-40B4-BE49-F238E27FC236}">
              <a16:creationId xmlns:a16="http://schemas.microsoft.com/office/drawing/2014/main" id="{9C55181E-BB3D-4292-BA1A-EE69C5BBE573}"/>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684" name="フローチャート: 判断 683">
          <a:extLst>
            <a:ext uri="{FF2B5EF4-FFF2-40B4-BE49-F238E27FC236}">
              <a16:creationId xmlns:a16="http://schemas.microsoft.com/office/drawing/2014/main" id="{3D976421-D82A-4D7E-8F24-FB07597FFD2F}"/>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726CAC3B-A3B6-46F3-AAEC-D991638653F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9FDBAFA5-D659-4D72-AC83-6F2AD2DCCBD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AEF7597A-C28C-44C2-864D-6F751373C9D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6659C8AA-D720-440E-B8C9-83BA407DA97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7A25BF28-D02B-4D8E-86DB-50B22A1A2F5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157662</xdr:rowOff>
    </xdr:from>
    <xdr:to>
      <xdr:col>85</xdr:col>
      <xdr:colOff>177800</xdr:colOff>
      <xdr:row>107</xdr:row>
      <xdr:rowOff>87812</xdr:rowOff>
    </xdr:to>
    <xdr:sp macro="" textlink="">
      <xdr:nvSpPr>
        <xdr:cNvPr id="690" name="楕円 689">
          <a:extLst>
            <a:ext uri="{FF2B5EF4-FFF2-40B4-BE49-F238E27FC236}">
              <a16:creationId xmlns:a16="http://schemas.microsoft.com/office/drawing/2014/main" id="{8CD2D928-3AC7-46C2-95FD-4EDC2805DCC6}"/>
            </a:ext>
          </a:extLst>
        </xdr:cNvPr>
        <xdr:cNvSpPr/>
      </xdr:nvSpPr>
      <xdr:spPr>
        <a:xfrm>
          <a:off x="162687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136089</xdr:rowOff>
    </xdr:from>
    <xdr:ext cx="405111" cy="259045"/>
    <xdr:sp macro="" textlink="">
      <xdr:nvSpPr>
        <xdr:cNvPr id="691" name="【公民館】&#10;有形固定資産減価償却率該当値テキスト">
          <a:extLst>
            <a:ext uri="{FF2B5EF4-FFF2-40B4-BE49-F238E27FC236}">
              <a16:creationId xmlns:a16="http://schemas.microsoft.com/office/drawing/2014/main" id="{60AC0AB5-AA32-4D42-8593-F8118D032507}"/>
            </a:ext>
          </a:extLst>
        </xdr:cNvPr>
        <xdr:cNvSpPr txBox="1"/>
      </xdr:nvSpPr>
      <xdr:spPr>
        <a:xfrm>
          <a:off x="16357600" y="1830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97245</xdr:rowOff>
    </xdr:from>
    <xdr:to>
      <xdr:col>81</xdr:col>
      <xdr:colOff>101600</xdr:colOff>
      <xdr:row>107</xdr:row>
      <xdr:rowOff>27395</xdr:rowOff>
    </xdr:to>
    <xdr:sp macro="" textlink="">
      <xdr:nvSpPr>
        <xdr:cNvPr id="692" name="楕円 691">
          <a:extLst>
            <a:ext uri="{FF2B5EF4-FFF2-40B4-BE49-F238E27FC236}">
              <a16:creationId xmlns:a16="http://schemas.microsoft.com/office/drawing/2014/main" id="{88123157-8A5E-403E-B0CC-582802CACAAF}"/>
            </a:ext>
          </a:extLst>
        </xdr:cNvPr>
        <xdr:cNvSpPr/>
      </xdr:nvSpPr>
      <xdr:spPr>
        <a:xfrm>
          <a:off x="15430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148045</xdr:rowOff>
    </xdr:from>
    <xdr:to>
      <xdr:col>85</xdr:col>
      <xdr:colOff>127000</xdr:colOff>
      <xdr:row>107</xdr:row>
      <xdr:rowOff>37012</xdr:rowOff>
    </xdr:to>
    <xdr:cxnSp macro="">
      <xdr:nvCxnSpPr>
        <xdr:cNvPr id="693" name="直線コネクタ 692">
          <a:extLst>
            <a:ext uri="{FF2B5EF4-FFF2-40B4-BE49-F238E27FC236}">
              <a16:creationId xmlns:a16="http://schemas.microsoft.com/office/drawing/2014/main" id="{3BE37C9B-D4B3-4F49-8578-2563005998AB}"/>
            </a:ext>
          </a:extLst>
        </xdr:cNvPr>
        <xdr:cNvCxnSpPr/>
      </xdr:nvCxnSpPr>
      <xdr:spPr>
        <a:xfrm>
          <a:off x="15481300" y="18321745"/>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38463</xdr:rowOff>
    </xdr:from>
    <xdr:to>
      <xdr:col>76</xdr:col>
      <xdr:colOff>165100</xdr:colOff>
      <xdr:row>106</xdr:row>
      <xdr:rowOff>140063</xdr:rowOff>
    </xdr:to>
    <xdr:sp macro="" textlink="">
      <xdr:nvSpPr>
        <xdr:cNvPr id="694" name="楕円 693">
          <a:extLst>
            <a:ext uri="{FF2B5EF4-FFF2-40B4-BE49-F238E27FC236}">
              <a16:creationId xmlns:a16="http://schemas.microsoft.com/office/drawing/2014/main" id="{4935DBAB-A6EC-43FD-AA7A-03772787EAF8}"/>
            </a:ext>
          </a:extLst>
        </xdr:cNvPr>
        <xdr:cNvSpPr/>
      </xdr:nvSpPr>
      <xdr:spPr>
        <a:xfrm>
          <a:off x="14541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89263</xdr:rowOff>
    </xdr:from>
    <xdr:to>
      <xdr:col>81</xdr:col>
      <xdr:colOff>50800</xdr:colOff>
      <xdr:row>106</xdr:row>
      <xdr:rowOff>148045</xdr:rowOff>
    </xdr:to>
    <xdr:cxnSp macro="">
      <xdr:nvCxnSpPr>
        <xdr:cNvPr id="695" name="直線コネクタ 694">
          <a:extLst>
            <a:ext uri="{FF2B5EF4-FFF2-40B4-BE49-F238E27FC236}">
              <a16:creationId xmlns:a16="http://schemas.microsoft.com/office/drawing/2014/main" id="{0FAEE518-1B14-4C2A-BF3C-AEA17C4EB044}"/>
            </a:ext>
          </a:extLst>
        </xdr:cNvPr>
        <xdr:cNvCxnSpPr/>
      </xdr:nvCxnSpPr>
      <xdr:spPr>
        <a:xfrm>
          <a:off x="14592300" y="18262963"/>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149498</xdr:rowOff>
    </xdr:from>
    <xdr:to>
      <xdr:col>72</xdr:col>
      <xdr:colOff>38100</xdr:colOff>
      <xdr:row>106</xdr:row>
      <xdr:rowOff>79648</xdr:rowOff>
    </xdr:to>
    <xdr:sp macro="" textlink="">
      <xdr:nvSpPr>
        <xdr:cNvPr id="696" name="楕円 695">
          <a:extLst>
            <a:ext uri="{FF2B5EF4-FFF2-40B4-BE49-F238E27FC236}">
              <a16:creationId xmlns:a16="http://schemas.microsoft.com/office/drawing/2014/main" id="{FE12EB22-338F-41DA-9549-DDF2FA2EE396}"/>
            </a:ext>
          </a:extLst>
        </xdr:cNvPr>
        <xdr:cNvSpPr/>
      </xdr:nvSpPr>
      <xdr:spPr>
        <a:xfrm>
          <a:off x="136525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28848</xdr:rowOff>
    </xdr:from>
    <xdr:to>
      <xdr:col>76</xdr:col>
      <xdr:colOff>114300</xdr:colOff>
      <xdr:row>106</xdr:row>
      <xdr:rowOff>89263</xdr:rowOff>
    </xdr:to>
    <xdr:cxnSp macro="">
      <xdr:nvCxnSpPr>
        <xdr:cNvPr id="697" name="直線コネクタ 696">
          <a:extLst>
            <a:ext uri="{FF2B5EF4-FFF2-40B4-BE49-F238E27FC236}">
              <a16:creationId xmlns:a16="http://schemas.microsoft.com/office/drawing/2014/main" id="{4AFAE385-14C1-4E42-8C1D-ECBAC892F86B}"/>
            </a:ext>
          </a:extLst>
        </xdr:cNvPr>
        <xdr:cNvCxnSpPr/>
      </xdr:nvCxnSpPr>
      <xdr:spPr>
        <a:xfrm>
          <a:off x="13703300" y="18202548"/>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44994</xdr:rowOff>
    </xdr:from>
    <xdr:to>
      <xdr:col>67</xdr:col>
      <xdr:colOff>101600</xdr:colOff>
      <xdr:row>105</xdr:row>
      <xdr:rowOff>146594</xdr:rowOff>
    </xdr:to>
    <xdr:sp macro="" textlink="">
      <xdr:nvSpPr>
        <xdr:cNvPr id="698" name="楕円 697">
          <a:extLst>
            <a:ext uri="{FF2B5EF4-FFF2-40B4-BE49-F238E27FC236}">
              <a16:creationId xmlns:a16="http://schemas.microsoft.com/office/drawing/2014/main" id="{34293538-7B1E-409D-9579-CAE265B9DEFB}"/>
            </a:ext>
          </a:extLst>
        </xdr:cNvPr>
        <xdr:cNvSpPr/>
      </xdr:nvSpPr>
      <xdr:spPr>
        <a:xfrm>
          <a:off x="12763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95794</xdr:rowOff>
    </xdr:from>
    <xdr:to>
      <xdr:col>71</xdr:col>
      <xdr:colOff>177800</xdr:colOff>
      <xdr:row>106</xdr:row>
      <xdr:rowOff>28848</xdr:rowOff>
    </xdr:to>
    <xdr:cxnSp macro="">
      <xdr:nvCxnSpPr>
        <xdr:cNvPr id="699" name="直線コネクタ 698">
          <a:extLst>
            <a:ext uri="{FF2B5EF4-FFF2-40B4-BE49-F238E27FC236}">
              <a16:creationId xmlns:a16="http://schemas.microsoft.com/office/drawing/2014/main" id="{AED9F4B2-B050-431F-B77C-74A29A4305AF}"/>
            </a:ext>
          </a:extLst>
        </xdr:cNvPr>
        <xdr:cNvCxnSpPr/>
      </xdr:nvCxnSpPr>
      <xdr:spPr>
        <a:xfrm>
          <a:off x="12814300" y="18098044"/>
          <a:ext cx="889000" cy="10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700" name="n_1aveValue【公民館】&#10;有形固定資産減価償却率">
          <a:extLst>
            <a:ext uri="{FF2B5EF4-FFF2-40B4-BE49-F238E27FC236}">
              <a16:creationId xmlns:a16="http://schemas.microsoft.com/office/drawing/2014/main" id="{9293C71A-7BEA-4F6B-A812-1145A63DF205}"/>
            </a:ext>
          </a:extLst>
        </xdr:cNvPr>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701" name="n_2aveValue【公民館】&#10;有形固定資産減価償却率">
          <a:extLst>
            <a:ext uri="{FF2B5EF4-FFF2-40B4-BE49-F238E27FC236}">
              <a16:creationId xmlns:a16="http://schemas.microsoft.com/office/drawing/2014/main" id="{5A174F1F-B023-4FE8-8671-E249E1104E32}"/>
            </a:ext>
          </a:extLst>
        </xdr:cNvPr>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702" name="n_3aveValue【公民館】&#10;有形固定資産減価償却率">
          <a:extLst>
            <a:ext uri="{FF2B5EF4-FFF2-40B4-BE49-F238E27FC236}">
              <a16:creationId xmlns:a16="http://schemas.microsoft.com/office/drawing/2014/main" id="{603BFC59-83CA-4FBD-B3CF-8C561498BD25}"/>
            </a:ext>
          </a:extLst>
        </xdr:cNvPr>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703" name="n_4aveValue【公民館】&#10;有形固定資産減価償却率">
          <a:extLst>
            <a:ext uri="{FF2B5EF4-FFF2-40B4-BE49-F238E27FC236}">
              <a16:creationId xmlns:a16="http://schemas.microsoft.com/office/drawing/2014/main" id="{593A87E0-D457-412B-B6F0-458A3E550663}"/>
            </a:ext>
          </a:extLst>
        </xdr:cNvPr>
        <xdr:cNvSpPr txBox="1"/>
      </xdr:nvSpPr>
      <xdr:spPr>
        <a:xfrm>
          <a:off x="12611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18522</xdr:rowOff>
    </xdr:from>
    <xdr:ext cx="405111" cy="259045"/>
    <xdr:sp macro="" textlink="">
      <xdr:nvSpPr>
        <xdr:cNvPr id="704" name="n_1mainValue【公民館】&#10;有形固定資産減価償却率">
          <a:extLst>
            <a:ext uri="{FF2B5EF4-FFF2-40B4-BE49-F238E27FC236}">
              <a16:creationId xmlns:a16="http://schemas.microsoft.com/office/drawing/2014/main" id="{EC2C7F7B-FEFA-44D8-9324-7CF82A3A8C30}"/>
            </a:ext>
          </a:extLst>
        </xdr:cNvPr>
        <xdr:cNvSpPr txBox="1"/>
      </xdr:nvSpPr>
      <xdr:spPr>
        <a:xfrm>
          <a:off x="15266044" y="1836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131190</xdr:rowOff>
    </xdr:from>
    <xdr:ext cx="405111" cy="259045"/>
    <xdr:sp macro="" textlink="">
      <xdr:nvSpPr>
        <xdr:cNvPr id="705" name="n_2mainValue【公民館】&#10;有形固定資産減価償却率">
          <a:extLst>
            <a:ext uri="{FF2B5EF4-FFF2-40B4-BE49-F238E27FC236}">
              <a16:creationId xmlns:a16="http://schemas.microsoft.com/office/drawing/2014/main" id="{481AFB08-4CFF-432C-9080-4DE07E2E86BF}"/>
            </a:ext>
          </a:extLst>
        </xdr:cNvPr>
        <xdr:cNvSpPr txBox="1"/>
      </xdr:nvSpPr>
      <xdr:spPr>
        <a:xfrm>
          <a:off x="143897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96175</xdr:rowOff>
    </xdr:from>
    <xdr:ext cx="405111" cy="259045"/>
    <xdr:sp macro="" textlink="">
      <xdr:nvSpPr>
        <xdr:cNvPr id="706" name="n_3mainValue【公民館】&#10;有形固定資産減価償却率">
          <a:extLst>
            <a:ext uri="{FF2B5EF4-FFF2-40B4-BE49-F238E27FC236}">
              <a16:creationId xmlns:a16="http://schemas.microsoft.com/office/drawing/2014/main" id="{21E4E850-549C-4EAD-B560-AD13A8900B27}"/>
            </a:ext>
          </a:extLst>
        </xdr:cNvPr>
        <xdr:cNvSpPr txBox="1"/>
      </xdr:nvSpPr>
      <xdr:spPr>
        <a:xfrm>
          <a:off x="13500744" y="17926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163121</xdr:rowOff>
    </xdr:from>
    <xdr:ext cx="405111" cy="259045"/>
    <xdr:sp macro="" textlink="">
      <xdr:nvSpPr>
        <xdr:cNvPr id="707" name="n_4mainValue【公民館】&#10;有形固定資産減価償却率">
          <a:extLst>
            <a:ext uri="{FF2B5EF4-FFF2-40B4-BE49-F238E27FC236}">
              <a16:creationId xmlns:a16="http://schemas.microsoft.com/office/drawing/2014/main" id="{822167B8-4D33-47AE-A252-F698C24837BD}"/>
            </a:ext>
          </a:extLst>
        </xdr:cNvPr>
        <xdr:cNvSpPr txBox="1"/>
      </xdr:nvSpPr>
      <xdr:spPr>
        <a:xfrm>
          <a:off x="12611744" y="1782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CA2D42FD-669B-47C6-80DD-B03D3D6A85F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F52D7FD0-8B8C-4C7C-B835-709F763F8F0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D6B6EBD3-8267-4B87-BF66-F846CC1606B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C24A36DB-2D28-439B-A80B-C685AACED9D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F1AC8E3C-5CA2-4CBB-87AC-995CBE5BD80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969A5B13-BF4A-4601-8018-FB6268611C2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18B46E4D-8C2E-4F71-A346-7E07E0A0D46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A1A98D26-35BE-4A6F-A251-A28A0DA1A4D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B9AC6313-1B28-4AAB-8A6F-BB30EE20DA9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8E3FB6BD-3103-48C7-8A6A-9055D84BD65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A3AAF7F2-CDAA-492B-B12F-3236B0803DE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286A94F7-6745-4256-A477-C511FECBB92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3D3589CB-B8D4-4DF7-8A86-A2227D3EB0E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E16D0734-C36B-43BD-892D-068F0599B96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DFD4B962-B57F-423A-ACD6-DA2E93F2A0E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F5C286E1-3DCA-4ED5-9205-73682D9C9A9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6EA0670D-8328-47A3-83B0-3C037159692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1363C251-153E-4A76-AD59-1391324181A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24E493F1-8000-4021-966A-49C94797FBD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7" name="テキスト ボックス 726">
          <a:extLst>
            <a:ext uri="{FF2B5EF4-FFF2-40B4-BE49-F238E27FC236}">
              <a16:creationId xmlns:a16="http://schemas.microsoft.com/office/drawing/2014/main" id="{723F327F-BF97-4B85-9F1D-D51DB2E20B6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8E2A38C2-D271-450B-A95C-1D65746078C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23E8D990-D9F2-4434-96E6-E81E78A0719B}"/>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公民館】&#10;一人当たり面積グラフ枠">
          <a:extLst>
            <a:ext uri="{FF2B5EF4-FFF2-40B4-BE49-F238E27FC236}">
              <a16:creationId xmlns:a16="http://schemas.microsoft.com/office/drawing/2014/main" id="{F716D9BB-B6B4-4B75-BCC1-A4C0386EB9B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31" name="直線コネクタ 730">
          <a:extLst>
            <a:ext uri="{FF2B5EF4-FFF2-40B4-BE49-F238E27FC236}">
              <a16:creationId xmlns:a16="http://schemas.microsoft.com/office/drawing/2014/main" id="{25F1E8E6-394D-43FF-B19A-C084D803E603}"/>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32" name="【公民館】&#10;一人当たり面積最小値テキスト">
          <a:extLst>
            <a:ext uri="{FF2B5EF4-FFF2-40B4-BE49-F238E27FC236}">
              <a16:creationId xmlns:a16="http://schemas.microsoft.com/office/drawing/2014/main" id="{795E7EA8-D43D-48B2-87D6-54CE410E42EF}"/>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3" name="直線コネクタ 732">
          <a:extLst>
            <a:ext uri="{FF2B5EF4-FFF2-40B4-BE49-F238E27FC236}">
              <a16:creationId xmlns:a16="http://schemas.microsoft.com/office/drawing/2014/main" id="{C1F4AFCD-CCCF-4854-A09C-9F20EE1BD372}"/>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4" name="【公民館】&#10;一人当たり面積最大値テキスト">
          <a:extLst>
            <a:ext uri="{FF2B5EF4-FFF2-40B4-BE49-F238E27FC236}">
              <a16:creationId xmlns:a16="http://schemas.microsoft.com/office/drawing/2014/main" id="{46B4C566-7098-4B3A-AD3B-8C170517CA75}"/>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5" name="直線コネクタ 734">
          <a:extLst>
            <a:ext uri="{FF2B5EF4-FFF2-40B4-BE49-F238E27FC236}">
              <a16:creationId xmlns:a16="http://schemas.microsoft.com/office/drawing/2014/main" id="{A0C5B1B5-A6C6-4888-835A-F6A404A73A0F}"/>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736" name="【公民館】&#10;一人当たり面積平均値テキスト">
          <a:extLst>
            <a:ext uri="{FF2B5EF4-FFF2-40B4-BE49-F238E27FC236}">
              <a16:creationId xmlns:a16="http://schemas.microsoft.com/office/drawing/2014/main" id="{85B41C6A-E0E0-464F-8DB3-7F99FC7AE11D}"/>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7" name="フローチャート: 判断 736">
          <a:extLst>
            <a:ext uri="{FF2B5EF4-FFF2-40B4-BE49-F238E27FC236}">
              <a16:creationId xmlns:a16="http://schemas.microsoft.com/office/drawing/2014/main" id="{47BF2BB5-0CFD-4C74-9F74-8215CA52CD57}"/>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8" name="フローチャート: 判断 737">
          <a:extLst>
            <a:ext uri="{FF2B5EF4-FFF2-40B4-BE49-F238E27FC236}">
              <a16:creationId xmlns:a16="http://schemas.microsoft.com/office/drawing/2014/main" id="{85E3E113-B52A-4EE6-A1DD-4D7F71E9C186}"/>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9" name="フローチャート: 判断 738">
          <a:extLst>
            <a:ext uri="{FF2B5EF4-FFF2-40B4-BE49-F238E27FC236}">
              <a16:creationId xmlns:a16="http://schemas.microsoft.com/office/drawing/2014/main" id="{EDB90F7E-1703-4952-8FBE-78E2013193A3}"/>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0" name="フローチャート: 判断 739">
          <a:extLst>
            <a:ext uri="{FF2B5EF4-FFF2-40B4-BE49-F238E27FC236}">
              <a16:creationId xmlns:a16="http://schemas.microsoft.com/office/drawing/2014/main" id="{0BD9BF18-9635-4ADB-B5AB-036061AD2F02}"/>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741" name="フローチャート: 判断 740">
          <a:extLst>
            <a:ext uri="{FF2B5EF4-FFF2-40B4-BE49-F238E27FC236}">
              <a16:creationId xmlns:a16="http://schemas.microsoft.com/office/drawing/2014/main" id="{DF17DEA2-B62E-4A00-B982-A773E50D6E34}"/>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0B3057A2-35AE-45CA-880E-187C6646F7E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3F62F290-829F-46AA-840B-EB303A39F00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26F25553-1444-46CF-A0B1-0E4F3CD12F6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ED2776D4-E43C-461E-89E9-29D4789240C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C3021BBB-8B78-46F5-8B50-734D5CB0CC3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170562</xdr:rowOff>
    </xdr:from>
    <xdr:to>
      <xdr:col>116</xdr:col>
      <xdr:colOff>114300</xdr:colOff>
      <xdr:row>108</xdr:row>
      <xdr:rowOff>100712</xdr:rowOff>
    </xdr:to>
    <xdr:sp macro="" textlink="">
      <xdr:nvSpPr>
        <xdr:cNvPr id="747" name="楕円 746">
          <a:extLst>
            <a:ext uri="{FF2B5EF4-FFF2-40B4-BE49-F238E27FC236}">
              <a16:creationId xmlns:a16="http://schemas.microsoft.com/office/drawing/2014/main" id="{902194B2-2E25-40D1-8C42-DE619DB424CD}"/>
            </a:ext>
          </a:extLst>
        </xdr:cNvPr>
        <xdr:cNvSpPr/>
      </xdr:nvSpPr>
      <xdr:spPr>
        <a:xfrm>
          <a:off x="22110700" y="1851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85489</xdr:rowOff>
    </xdr:from>
    <xdr:ext cx="469744" cy="259045"/>
    <xdr:sp macro="" textlink="">
      <xdr:nvSpPr>
        <xdr:cNvPr id="748" name="【公民館】&#10;一人当たり面積該当値テキスト">
          <a:extLst>
            <a:ext uri="{FF2B5EF4-FFF2-40B4-BE49-F238E27FC236}">
              <a16:creationId xmlns:a16="http://schemas.microsoft.com/office/drawing/2014/main" id="{5C10A0A5-EF7C-4CBD-9345-14E081CCAEDA}"/>
            </a:ext>
          </a:extLst>
        </xdr:cNvPr>
        <xdr:cNvSpPr txBox="1"/>
      </xdr:nvSpPr>
      <xdr:spPr>
        <a:xfrm>
          <a:off x="22199600" y="184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2539</xdr:rowOff>
    </xdr:from>
    <xdr:to>
      <xdr:col>112</xdr:col>
      <xdr:colOff>38100</xdr:colOff>
      <xdr:row>108</xdr:row>
      <xdr:rowOff>104139</xdr:rowOff>
    </xdr:to>
    <xdr:sp macro="" textlink="">
      <xdr:nvSpPr>
        <xdr:cNvPr id="749" name="楕円 748">
          <a:extLst>
            <a:ext uri="{FF2B5EF4-FFF2-40B4-BE49-F238E27FC236}">
              <a16:creationId xmlns:a16="http://schemas.microsoft.com/office/drawing/2014/main" id="{7A35EBA9-BE51-4A2D-8A04-9D3BA61566B0}"/>
            </a:ext>
          </a:extLst>
        </xdr:cNvPr>
        <xdr:cNvSpPr/>
      </xdr:nvSpPr>
      <xdr:spPr>
        <a:xfrm>
          <a:off x="21272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49912</xdr:rowOff>
    </xdr:from>
    <xdr:to>
      <xdr:col>116</xdr:col>
      <xdr:colOff>63500</xdr:colOff>
      <xdr:row>108</xdr:row>
      <xdr:rowOff>53339</xdr:rowOff>
    </xdr:to>
    <xdr:cxnSp macro="">
      <xdr:nvCxnSpPr>
        <xdr:cNvPr id="750" name="直線コネクタ 749">
          <a:extLst>
            <a:ext uri="{FF2B5EF4-FFF2-40B4-BE49-F238E27FC236}">
              <a16:creationId xmlns:a16="http://schemas.microsoft.com/office/drawing/2014/main" id="{2CE465F0-0F60-45C0-8BFF-8389EA2FA1D5}"/>
            </a:ext>
          </a:extLst>
        </xdr:cNvPr>
        <xdr:cNvCxnSpPr/>
      </xdr:nvCxnSpPr>
      <xdr:spPr>
        <a:xfrm flipV="1">
          <a:off x="21323300" y="18566512"/>
          <a:ext cx="8382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5778</xdr:rowOff>
    </xdr:from>
    <xdr:to>
      <xdr:col>107</xdr:col>
      <xdr:colOff>101600</xdr:colOff>
      <xdr:row>108</xdr:row>
      <xdr:rowOff>107378</xdr:rowOff>
    </xdr:to>
    <xdr:sp macro="" textlink="">
      <xdr:nvSpPr>
        <xdr:cNvPr id="751" name="楕円 750">
          <a:extLst>
            <a:ext uri="{FF2B5EF4-FFF2-40B4-BE49-F238E27FC236}">
              <a16:creationId xmlns:a16="http://schemas.microsoft.com/office/drawing/2014/main" id="{2FD9B070-2F7C-42B0-8E00-D4EE557AC3B7}"/>
            </a:ext>
          </a:extLst>
        </xdr:cNvPr>
        <xdr:cNvSpPr/>
      </xdr:nvSpPr>
      <xdr:spPr>
        <a:xfrm>
          <a:off x="20383500" y="1852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53339</xdr:rowOff>
    </xdr:from>
    <xdr:to>
      <xdr:col>111</xdr:col>
      <xdr:colOff>177800</xdr:colOff>
      <xdr:row>108</xdr:row>
      <xdr:rowOff>56578</xdr:rowOff>
    </xdr:to>
    <xdr:cxnSp macro="">
      <xdr:nvCxnSpPr>
        <xdr:cNvPr id="752" name="直線コネクタ 751">
          <a:extLst>
            <a:ext uri="{FF2B5EF4-FFF2-40B4-BE49-F238E27FC236}">
              <a16:creationId xmlns:a16="http://schemas.microsoft.com/office/drawing/2014/main" id="{CC4208B5-1355-47F7-8597-D6CAA2B1CAB4}"/>
            </a:ext>
          </a:extLst>
        </xdr:cNvPr>
        <xdr:cNvCxnSpPr/>
      </xdr:nvCxnSpPr>
      <xdr:spPr>
        <a:xfrm flipV="1">
          <a:off x="20434300" y="18569939"/>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8637</xdr:rowOff>
    </xdr:from>
    <xdr:to>
      <xdr:col>102</xdr:col>
      <xdr:colOff>165100</xdr:colOff>
      <xdr:row>108</xdr:row>
      <xdr:rowOff>110237</xdr:rowOff>
    </xdr:to>
    <xdr:sp macro="" textlink="">
      <xdr:nvSpPr>
        <xdr:cNvPr id="753" name="楕円 752">
          <a:extLst>
            <a:ext uri="{FF2B5EF4-FFF2-40B4-BE49-F238E27FC236}">
              <a16:creationId xmlns:a16="http://schemas.microsoft.com/office/drawing/2014/main" id="{0DC660DC-2CDA-48C1-89D7-7A6FFEC6C039}"/>
            </a:ext>
          </a:extLst>
        </xdr:cNvPr>
        <xdr:cNvSpPr/>
      </xdr:nvSpPr>
      <xdr:spPr>
        <a:xfrm>
          <a:off x="19494500" y="1852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56578</xdr:rowOff>
    </xdr:from>
    <xdr:to>
      <xdr:col>107</xdr:col>
      <xdr:colOff>50800</xdr:colOff>
      <xdr:row>108</xdr:row>
      <xdr:rowOff>59437</xdr:rowOff>
    </xdr:to>
    <xdr:cxnSp macro="">
      <xdr:nvCxnSpPr>
        <xdr:cNvPr id="754" name="直線コネクタ 753">
          <a:extLst>
            <a:ext uri="{FF2B5EF4-FFF2-40B4-BE49-F238E27FC236}">
              <a16:creationId xmlns:a16="http://schemas.microsoft.com/office/drawing/2014/main" id="{A9C1216F-D972-4DDB-BF69-39440EE395BE}"/>
            </a:ext>
          </a:extLst>
        </xdr:cNvPr>
        <xdr:cNvCxnSpPr/>
      </xdr:nvCxnSpPr>
      <xdr:spPr>
        <a:xfrm flipV="1">
          <a:off x="19545300" y="18573178"/>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30925</xdr:rowOff>
    </xdr:from>
    <xdr:to>
      <xdr:col>98</xdr:col>
      <xdr:colOff>38100</xdr:colOff>
      <xdr:row>108</xdr:row>
      <xdr:rowOff>132525</xdr:rowOff>
    </xdr:to>
    <xdr:sp macro="" textlink="">
      <xdr:nvSpPr>
        <xdr:cNvPr id="755" name="楕円 754">
          <a:extLst>
            <a:ext uri="{FF2B5EF4-FFF2-40B4-BE49-F238E27FC236}">
              <a16:creationId xmlns:a16="http://schemas.microsoft.com/office/drawing/2014/main" id="{6FAB5BA7-B360-4EA0-A76E-EC8610F76E35}"/>
            </a:ext>
          </a:extLst>
        </xdr:cNvPr>
        <xdr:cNvSpPr/>
      </xdr:nvSpPr>
      <xdr:spPr>
        <a:xfrm>
          <a:off x="18605500" y="1854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59437</xdr:rowOff>
    </xdr:from>
    <xdr:to>
      <xdr:col>102</xdr:col>
      <xdr:colOff>114300</xdr:colOff>
      <xdr:row>108</xdr:row>
      <xdr:rowOff>81725</xdr:rowOff>
    </xdr:to>
    <xdr:cxnSp macro="">
      <xdr:nvCxnSpPr>
        <xdr:cNvPr id="756" name="直線コネクタ 755">
          <a:extLst>
            <a:ext uri="{FF2B5EF4-FFF2-40B4-BE49-F238E27FC236}">
              <a16:creationId xmlns:a16="http://schemas.microsoft.com/office/drawing/2014/main" id="{151E0FDC-9EBB-4A8B-B475-98C176A07654}"/>
            </a:ext>
          </a:extLst>
        </xdr:cNvPr>
        <xdr:cNvCxnSpPr/>
      </xdr:nvCxnSpPr>
      <xdr:spPr>
        <a:xfrm flipV="1">
          <a:off x="18656300" y="18576037"/>
          <a:ext cx="8890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757" name="n_1aveValue【公民館】&#10;一人当たり面積">
          <a:extLst>
            <a:ext uri="{FF2B5EF4-FFF2-40B4-BE49-F238E27FC236}">
              <a16:creationId xmlns:a16="http://schemas.microsoft.com/office/drawing/2014/main" id="{1B1B263A-ADC5-4E61-A3ED-B403282BCB01}"/>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758" name="n_2aveValue【公民館】&#10;一人当たり面積">
          <a:extLst>
            <a:ext uri="{FF2B5EF4-FFF2-40B4-BE49-F238E27FC236}">
              <a16:creationId xmlns:a16="http://schemas.microsoft.com/office/drawing/2014/main" id="{0F143011-AC2E-4777-A8C0-3074CFD4CD56}"/>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759" name="n_3aveValue【公民館】&#10;一人当たり面積">
          <a:extLst>
            <a:ext uri="{FF2B5EF4-FFF2-40B4-BE49-F238E27FC236}">
              <a16:creationId xmlns:a16="http://schemas.microsoft.com/office/drawing/2014/main" id="{3E55540F-14FF-4BC9-A73A-B8AEE2A03B34}"/>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760" name="n_4aveValue【公民館】&#10;一人当たり面積">
          <a:extLst>
            <a:ext uri="{FF2B5EF4-FFF2-40B4-BE49-F238E27FC236}">
              <a16:creationId xmlns:a16="http://schemas.microsoft.com/office/drawing/2014/main" id="{EF9E848C-7F12-49E4-983D-5648192D4D03}"/>
            </a:ext>
          </a:extLst>
        </xdr:cNvPr>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95266</xdr:rowOff>
    </xdr:from>
    <xdr:ext cx="469744" cy="259045"/>
    <xdr:sp macro="" textlink="">
      <xdr:nvSpPr>
        <xdr:cNvPr id="761" name="n_1mainValue【公民館】&#10;一人当たり面積">
          <a:extLst>
            <a:ext uri="{FF2B5EF4-FFF2-40B4-BE49-F238E27FC236}">
              <a16:creationId xmlns:a16="http://schemas.microsoft.com/office/drawing/2014/main" id="{6986AD03-BAEE-4024-A76C-20C2BC57415A}"/>
            </a:ext>
          </a:extLst>
        </xdr:cNvPr>
        <xdr:cNvSpPr txBox="1"/>
      </xdr:nvSpPr>
      <xdr:spPr>
        <a:xfrm>
          <a:off x="210757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98505</xdr:rowOff>
    </xdr:from>
    <xdr:ext cx="469744" cy="259045"/>
    <xdr:sp macro="" textlink="">
      <xdr:nvSpPr>
        <xdr:cNvPr id="762" name="n_2mainValue【公民館】&#10;一人当たり面積">
          <a:extLst>
            <a:ext uri="{FF2B5EF4-FFF2-40B4-BE49-F238E27FC236}">
              <a16:creationId xmlns:a16="http://schemas.microsoft.com/office/drawing/2014/main" id="{7C4A612F-6B7C-4C2B-97A8-999943F3268B}"/>
            </a:ext>
          </a:extLst>
        </xdr:cNvPr>
        <xdr:cNvSpPr txBox="1"/>
      </xdr:nvSpPr>
      <xdr:spPr>
        <a:xfrm>
          <a:off x="20199427" y="18615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101364</xdr:rowOff>
    </xdr:from>
    <xdr:ext cx="469744" cy="259045"/>
    <xdr:sp macro="" textlink="">
      <xdr:nvSpPr>
        <xdr:cNvPr id="763" name="n_3mainValue【公民館】&#10;一人当たり面積">
          <a:extLst>
            <a:ext uri="{FF2B5EF4-FFF2-40B4-BE49-F238E27FC236}">
              <a16:creationId xmlns:a16="http://schemas.microsoft.com/office/drawing/2014/main" id="{1F22BB52-CC5F-4C03-9330-BB696DC6EAF5}"/>
            </a:ext>
          </a:extLst>
        </xdr:cNvPr>
        <xdr:cNvSpPr txBox="1"/>
      </xdr:nvSpPr>
      <xdr:spPr>
        <a:xfrm>
          <a:off x="19310427" y="1861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123652</xdr:rowOff>
    </xdr:from>
    <xdr:ext cx="469744" cy="259045"/>
    <xdr:sp macro="" textlink="">
      <xdr:nvSpPr>
        <xdr:cNvPr id="764" name="n_4mainValue【公民館】&#10;一人当たり面積">
          <a:extLst>
            <a:ext uri="{FF2B5EF4-FFF2-40B4-BE49-F238E27FC236}">
              <a16:creationId xmlns:a16="http://schemas.microsoft.com/office/drawing/2014/main" id="{10283154-C33B-4C9B-AF9B-FA8C029C8E3C}"/>
            </a:ext>
          </a:extLst>
        </xdr:cNvPr>
        <xdr:cNvSpPr txBox="1"/>
      </xdr:nvSpPr>
      <xdr:spPr>
        <a:xfrm>
          <a:off x="18421427" y="1864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081A1406-C14B-4F5C-824D-E4A40BE6CC5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FD2CE322-3687-4458-A179-C4A9A78311C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AB351407-3426-41ED-98D9-C169869B562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類似団体と比較すると、公営住宅については令和２・３年度に新築したことや耐用年数を経過し老朽化した住宅を計画的に除去していることにより減価償却率が低い水準である。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一方で、道路・保育所・橋梁・トンネル・学校施設・公民館は依然として高い水準であることから、公共施設総合管理計画やそれぞれの長寿命化計画に基づき、適切に維持管理を行っていく。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8FBFF9-9C5E-40A8-9B56-B188601E0E6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661AD6-FD3B-4586-924E-8789CD9C2FB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0B815E7-2D90-49BC-88D0-7BB0E3BE446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E538C1-0B4D-4E2A-AFE4-3A8AADC3F9E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福島県柳津町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4E565A7-B5AC-4C0F-AEAC-7161911E49D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493867-2112-406B-8F3B-9A3159A5216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E39B90-3DE4-495B-9278-C0D3D9E864E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28E79F-2776-4C34-99D3-FE9E5F12394C}"/>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0B4688-55D2-42B8-9B0E-7B1FD0C1F65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13BE77E-F38F-4D77-BEDE-9EECB3D84E6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2,841
2,831
175.82
4,439,159
4,234,575
200,178
2,769,315
3,592,038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9FA276C-2814-4E92-8CF8-872A146E33A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759166-836C-4884-8763-CE30819C01A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4B2C872-FAC4-4ED2-AF61-C8566465D2F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E4AAC04-DD6A-4935-8282-1F029C227B6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0EF78AE-011D-495D-BFEB-1EF08A134EE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C0DE2DD-BE51-4DA9-873A-C2759ED02D9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304AE73-E22E-45FC-B615-C24C136B88C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C3E0670-9F74-4DED-BACC-012C63B2776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019E597-12D9-4C1D-BCBC-80BE913EC34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B64453E-9C2D-4703-B4ED-169FAFDCE3C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C9F4A2D-808A-4D44-BBFD-2A52B03FD39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EF9A57D-53B0-4104-B857-26A33BD8EEE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5862559-D960-400D-825F-34799AC7AB9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098209-F1B7-4DFE-93FC-7A0F2BC5C2A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EA0D439-8831-4573-B76E-F8F7B544C80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641CE3-F3D3-4121-B5B0-1C5E729FD32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4DF4F1-D028-498B-9278-056FD41B926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B93841-51AA-46F7-A56B-FA62239DFB9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561C691-E435-4732-8022-528437DEE62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CCC912-7C3B-48C1-8C9F-75569168DB4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24A3EF7-22F6-4AA6-A83A-A290BC11E74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762C0D8-FD45-432D-A113-F7E7A788B7E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F45E0C5-7C99-4C0E-8CE3-FF05BCE40F2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AE2BED-7857-4A02-AFF6-1D3E9636CF9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96FD552-624F-4491-B1E2-BE392781675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F2AAEBD-45FC-44EA-89DE-60EDEBD740C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44450</xdr:colOff>
      <xdr:row>28</xdr:row>
      <xdr:rowOff>63500</xdr:rowOff>
    </xdr:from>
    <xdr:to>
      <xdr:col>24</xdr:col>
      <xdr:colOff>44450</xdr:colOff>
      <xdr:row>29</xdr:row>
      <xdr:rowOff>146050</xdr:rowOff>
    </xdr:to>
    <xdr:sp macro="" textlink="">
      <xdr:nvSpPr>
        <xdr:cNvPr id="38" name="正方形/長方形 37">
          <a:extLst>
            <a:ext uri="{FF2B5EF4-FFF2-40B4-BE49-F238E27FC236}">
              <a16:creationId xmlns:a16="http://schemas.microsoft.com/office/drawing/2014/main" id="{53E72C21-BEC6-42D4-AF87-A3581DE0EA19}"/>
            </a:ext>
          </a:extLst>
        </xdr:cNvPr>
        <xdr:cNvSpPr/>
      </xdr:nvSpPr>
      <xdr:spPr>
        <a:xfrm>
          <a:off x="2787650" y="46926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9D23698-231D-4467-846F-6394BA7E14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F71D3FF-DA2A-471C-BB0D-95E6F356AD7E}"/>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7B1563D-A845-47F3-B0E4-D284DD9BBF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84534CD-4DAF-4C3D-9459-F159871A01E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0F30540-B1BC-47D4-A289-094AFF8F4BF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9916707-225F-4FF5-BC2D-5AD6ABFB17E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B285502-FBDF-4252-8598-E20FB8ABF13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B0EBD03-5194-49FA-9924-394830134EE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FF47C94-33F8-4DFD-B0BA-1DD88D5DCC1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9C09060-1BB3-437C-9826-5661AB1075D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EB5B89A-2512-4D83-8A72-4CAD4F52ABA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374A59E-03B5-400A-B0CD-9D079FCEB90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0A5A1DE-0DE8-42B9-B2B0-2BAEE3B01B8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C3AE664-8185-4C18-B928-2F704E25FF3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52D8DE5-6326-4043-B0BE-3EAE876A62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9BFD8B6-69B9-4DB6-AFDE-406D827EE78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B3AEBFF-715A-4BA6-A7A6-B06728452E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34828E1-25D7-4B0C-83FD-C6FC4ACBD7F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688B3C15-9BBA-406B-89C4-D7DACB2A63C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DE3F536-ACF6-4152-B158-8713D0E67E3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652F6B8-2BC6-4D1F-9041-9FE1208C1ED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DDBAD903-5385-425F-B0BD-0FFF47BAD74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87D393E1-D0D5-4429-BA15-5DDA0ABD3C0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819084D8-F635-4979-AA0E-2600DA5E1BC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F8EE37F2-FDA4-453A-841F-C44AB7F4D3F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341D133-C95F-40B9-AEF6-4EF557B4A60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739C879A-690B-4E4F-B584-E1DC92AAAB4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BDF6948B-6791-4004-81B5-4F1F5390704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5288B11-9938-49FD-8C8A-49270EDE671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E29A5A2-16F2-4E83-A087-E077CA37DCA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F508B13E-6755-4687-9A3A-C5285B7BF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D7F5283-A409-4D27-AE5A-AD5E4FE6A42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AD380AF4-761D-4284-AA1D-4876BFD7FFE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2EDE1F5-58CF-43F2-92EC-2A776553C0E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39B967CE-BD8F-4443-803C-49900B4EA704}"/>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FADF769B-B013-406F-8E82-8BFD953DD4DB}"/>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7425300A-1E96-48B1-AEA5-E22E35CCD038}"/>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9E5941C6-C5B5-430D-BBF8-D0DC6DD14F2E}"/>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E09F171B-3BB8-47E3-A1FE-321B9F4B2712}"/>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68391F86-B23B-4FE9-AA55-CCC4C93FB036}"/>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9D7C4C27-19DE-4C58-B423-A02F6EC90BBD}"/>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09A185B0-B5CD-483A-9556-510A23E6E580}"/>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05FDB4AE-7AE8-433D-9B0D-B8075CF3670B}"/>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B22B8D06-A7C7-419D-900F-045CFAAB72ED}"/>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D6A5B851-D978-4CD5-B2FB-4A7766FF8E8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67D6284-5A5C-4B1B-B682-6EC677E3C39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E5D6EBB-EAED-4E56-8B24-A6957F6DA00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9BF0BE0-0C3B-4471-81A5-828A18D6833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D95676A-01F9-4E25-894E-E04DDF17D6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115570</xdr:rowOff>
    </xdr:from>
    <xdr:to>
      <xdr:col>24</xdr:col>
      <xdr:colOff>114300</xdr:colOff>
      <xdr:row>61</xdr:row>
      <xdr:rowOff>45720</xdr:rowOff>
    </xdr:to>
    <xdr:sp macro="" textlink="">
      <xdr:nvSpPr>
        <xdr:cNvPr id="88" name="楕円 87">
          <a:extLst>
            <a:ext uri="{FF2B5EF4-FFF2-40B4-BE49-F238E27FC236}">
              <a16:creationId xmlns:a16="http://schemas.microsoft.com/office/drawing/2014/main" id="{3E79760D-971B-48E3-BA12-D95D176BEC3E}"/>
            </a:ext>
          </a:extLst>
        </xdr:cNvPr>
        <xdr:cNvSpPr/>
      </xdr:nvSpPr>
      <xdr:spPr>
        <a:xfrm>
          <a:off x="4584700" y="1040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138447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49F90C0E-AF4D-4F0A-86F6-B828EE550624}"/>
            </a:ext>
          </a:extLst>
        </xdr:cNvPr>
        <xdr:cNvSpPr txBox="1"/>
      </xdr:nvSpPr>
      <xdr:spPr>
        <a:xfrm>
          <a:off x="4673600" y="1025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93980</xdr:rowOff>
    </xdr:from>
    <xdr:to>
      <xdr:col>20</xdr:col>
      <xdr:colOff>38100</xdr:colOff>
      <xdr:row>61</xdr:row>
      <xdr:rowOff>24130</xdr:rowOff>
    </xdr:to>
    <xdr:sp macro="" textlink="">
      <xdr:nvSpPr>
        <xdr:cNvPr id="90" name="楕円 89">
          <a:extLst>
            <a:ext uri="{FF2B5EF4-FFF2-40B4-BE49-F238E27FC236}">
              <a16:creationId xmlns:a16="http://schemas.microsoft.com/office/drawing/2014/main" id="{29C3CFD8-EE13-4B63-95C0-27BD19F97C75}"/>
            </a:ext>
          </a:extLst>
        </xdr:cNvPr>
        <xdr:cNvSpPr/>
      </xdr:nvSpPr>
      <xdr:spPr>
        <a:xfrm>
          <a:off x="3746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144780</xdr:rowOff>
    </xdr:from>
    <xdr:to>
      <xdr:col>24</xdr:col>
      <xdr:colOff>63500</xdr:colOff>
      <xdr:row>60</xdr:row>
      <xdr:rowOff>166370</xdr:rowOff>
    </xdr:to>
    <xdr:cxnSp macro="">
      <xdr:nvCxnSpPr>
        <xdr:cNvPr id="91" name="直線コネクタ 90">
          <a:extLst>
            <a:ext uri="{FF2B5EF4-FFF2-40B4-BE49-F238E27FC236}">
              <a16:creationId xmlns:a16="http://schemas.microsoft.com/office/drawing/2014/main" id="{DC98DB11-D5BE-45BA-B73F-1F856B768D4B}"/>
            </a:ext>
          </a:extLst>
        </xdr:cNvPr>
        <xdr:cNvCxnSpPr/>
      </xdr:nvCxnSpPr>
      <xdr:spPr>
        <a:xfrm>
          <a:off x="3797300" y="1043178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72390</xdr:rowOff>
    </xdr:from>
    <xdr:to>
      <xdr:col>15</xdr:col>
      <xdr:colOff>101600</xdr:colOff>
      <xdr:row>61</xdr:row>
      <xdr:rowOff>2540</xdr:rowOff>
    </xdr:to>
    <xdr:sp macro="" textlink="">
      <xdr:nvSpPr>
        <xdr:cNvPr id="92" name="楕円 91">
          <a:extLst>
            <a:ext uri="{FF2B5EF4-FFF2-40B4-BE49-F238E27FC236}">
              <a16:creationId xmlns:a16="http://schemas.microsoft.com/office/drawing/2014/main" id="{798F40F7-3748-4537-836F-E46357527C75}"/>
            </a:ext>
          </a:extLst>
        </xdr:cNvPr>
        <xdr:cNvSpPr/>
      </xdr:nvSpPr>
      <xdr:spPr>
        <a:xfrm>
          <a:off x="2857500" y="1035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123190</xdr:rowOff>
    </xdr:from>
    <xdr:to>
      <xdr:col>19</xdr:col>
      <xdr:colOff>177800</xdr:colOff>
      <xdr:row>60</xdr:row>
      <xdr:rowOff>144780</xdr:rowOff>
    </xdr:to>
    <xdr:cxnSp macro="">
      <xdr:nvCxnSpPr>
        <xdr:cNvPr id="93" name="直線コネクタ 92">
          <a:extLst>
            <a:ext uri="{FF2B5EF4-FFF2-40B4-BE49-F238E27FC236}">
              <a16:creationId xmlns:a16="http://schemas.microsoft.com/office/drawing/2014/main" id="{9BA54FC7-AAE7-465D-885A-47C8136FE55E}"/>
            </a:ext>
          </a:extLst>
        </xdr:cNvPr>
        <xdr:cNvCxnSpPr/>
      </xdr:nvCxnSpPr>
      <xdr:spPr>
        <a:xfrm>
          <a:off x="2908300" y="1041019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50800</xdr:rowOff>
    </xdr:from>
    <xdr:to>
      <xdr:col>10</xdr:col>
      <xdr:colOff>165100</xdr:colOff>
      <xdr:row>60</xdr:row>
      <xdr:rowOff>152400</xdr:rowOff>
    </xdr:to>
    <xdr:sp macro="" textlink="">
      <xdr:nvSpPr>
        <xdr:cNvPr id="94" name="楕円 93">
          <a:extLst>
            <a:ext uri="{FF2B5EF4-FFF2-40B4-BE49-F238E27FC236}">
              <a16:creationId xmlns:a16="http://schemas.microsoft.com/office/drawing/2014/main" id="{2363324E-C3EF-4D1D-ACCA-65C1DAE73ECA}"/>
            </a:ext>
          </a:extLst>
        </xdr:cNvPr>
        <xdr:cNvSpPr/>
      </xdr:nvSpPr>
      <xdr:spPr>
        <a:xfrm>
          <a:off x="19685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101600</xdr:rowOff>
    </xdr:from>
    <xdr:to>
      <xdr:col>15</xdr:col>
      <xdr:colOff>50800</xdr:colOff>
      <xdr:row>60</xdr:row>
      <xdr:rowOff>123190</xdr:rowOff>
    </xdr:to>
    <xdr:cxnSp macro="">
      <xdr:nvCxnSpPr>
        <xdr:cNvPr id="95" name="直線コネクタ 94">
          <a:extLst>
            <a:ext uri="{FF2B5EF4-FFF2-40B4-BE49-F238E27FC236}">
              <a16:creationId xmlns:a16="http://schemas.microsoft.com/office/drawing/2014/main" id="{0423F50C-DD45-441B-ABE3-158BAE942E40}"/>
            </a:ext>
          </a:extLst>
        </xdr:cNvPr>
        <xdr:cNvCxnSpPr/>
      </xdr:nvCxnSpPr>
      <xdr:spPr>
        <a:xfrm>
          <a:off x="2019300" y="1038860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39370</xdr:rowOff>
    </xdr:from>
    <xdr:to>
      <xdr:col>6</xdr:col>
      <xdr:colOff>38100</xdr:colOff>
      <xdr:row>60</xdr:row>
      <xdr:rowOff>140970</xdr:rowOff>
    </xdr:to>
    <xdr:sp macro="" textlink="">
      <xdr:nvSpPr>
        <xdr:cNvPr id="96" name="楕円 95">
          <a:extLst>
            <a:ext uri="{FF2B5EF4-FFF2-40B4-BE49-F238E27FC236}">
              <a16:creationId xmlns:a16="http://schemas.microsoft.com/office/drawing/2014/main" id="{E2CF98BE-E75C-4326-8B9F-2BBE461B4D1D}"/>
            </a:ext>
          </a:extLst>
        </xdr:cNvPr>
        <xdr:cNvSpPr/>
      </xdr:nvSpPr>
      <xdr:spPr>
        <a:xfrm>
          <a:off x="1079500" y="1032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90170</xdr:rowOff>
    </xdr:from>
    <xdr:to>
      <xdr:col>10</xdr:col>
      <xdr:colOff>114300</xdr:colOff>
      <xdr:row>60</xdr:row>
      <xdr:rowOff>101600</xdr:rowOff>
    </xdr:to>
    <xdr:cxnSp macro="">
      <xdr:nvCxnSpPr>
        <xdr:cNvPr id="97" name="直線コネクタ 96">
          <a:extLst>
            <a:ext uri="{FF2B5EF4-FFF2-40B4-BE49-F238E27FC236}">
              <a16:creationId xmlns:a16="http://schemas.microsoft.com/office/drawing/2014/main" id="{DD00E726-5C8F-47AC-8F5A-1A92A5441D77}"/>
            </a:ext>
          </a:extLst>
        </xdr:cNvPr>
        <xdr:cNvCxnSpPr/>
      </xdr:nvCxnSpPr>
      <xdr:spPr>
        <a:xfrm>
          <a:off x="1130300" y="10377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8" name="n_1aveValue【体育館・プール】&#10;有形固定資産減価償却率">
          <a:extLst>
            <a:ext uri="{FF2B5EF4-FFF2-40B4-BE49-F238E27FC236}">
              <a16:creationId xmlns:a16="http://schemas.microsoft.com/office/drawing/2014/main" id="{F280BA81-ABF5-4164-A7B7-883B0B1B6353}"/>
            </a:ext>
          </a:extLst>
        </xdr:cNvPr>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9" name="n_2aveValue【体育館・プール】&#10;有形固定資産減価償却率">
          <a:extLst>
            <a:ext uri="{FF2B5EF4-FFF2-40B4-BE49-F238E27FC236}">
              <a16:creationId xmlns:a16="http://schemas.microsoft.com/office/drawing/2014/main" id="{6E43469C-2377-4EDF-96F2-448721513AA8}"/>
            </a:ext>
          </a:extLst>
        </xdr:cNvPr>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00" name="n_3aveValue【体育館・プール】&#10;有形固定資産減価償却率">
          <a:extLst>
            <a:ext uri="{FF2B5EF4-FFF2-40B4-BE49-F238E27FC236}">
              <a16:creationId xmlns:a16="http://schemas.microsoft.com/office/drawing/2014/main" id="{75BA0F8C-615B-471A-8984-6734D91A4322}"/>
            </a:ext>
          </a:extLst>
        </xdr:cNvPr>
        <xdr:cNvSpPr txBox="1"/>
      </xdr:nvSpPr>
      <xdr:spPr>
        <a:xfrm>
          <a:off x="1816744"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101" name="n_4aveValue【体育館・プール】&#10;有形固定資産減価償却率">
          <a:extLst>
            <a:ext uri="{FF2B5EF4-FFF2-40B4-BE49-F238E27FC236}">
              <a16:creationId xmlns:a16="http://schemas.microsoft.com/office/drawing/2014/main" id="{56427F08-38C7-46ED-90C7-CD7E5AF05F82}"/>
            </a:ext>
          </a:extLst>
        </xdr:cNvPr>
        <xdr:cNvSpPr txBox="1"/>
      </xdr:nvSpPr>
      <xdr:spPr>
        <a:xfrm>
          <a:off x="927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15257</xdr:rowOff>
    </xdr:from>
    <xdr:ext cx="405111" cy="259045"/>
    <xdr:sp macro="" textlink="">
      <xdr:nvSpPr>
        <xdr:cNvPr id="102" name="n_1mainValue【体育館・プール】&#10;有形固定資産減価償却率">
          <a:extLst>
            <a:ext uri="{FF2B5EF4-FFF2-40B4-BE49-F238E27FC236}">
              <a16:creationId xmlns:a16="http://schemas.microsoft.com/office/drawing/2014/main" id="{EC3DA93B-F95A-4D69-B5D0-1C371AA5BCF5}"/>
            </a:ext>
          </a:extLst>
        </xdr:cNvPr>
        <xdr:cNvSpPr txBox="1"/>
      </xdr:nvSpPr>
      <xdr:spPr>
        <a:xfrm>
          <a:off x="35820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165117</xdr:rowOff>
    </xdr:from>
    <xdr:ext cx="405111" cy="259045"/>
    <xdr:sp macro="" textlink="">
      <xdr:nvSpPr>
        <xdr:cNvPr id="103" name="n_2mainValue【体育館・プール】&#10;有形固定資産減価償却率">
          <a:extLst>
            <a:ext uri="{FF2B5EF4-FFF2-40B4-BE49-F238E27FC236}">
              <a16:creationId xmlns:a16="http://schemas.microsoft.com/office/drawing/2014/main" id="{8DB8E955-7020-4D9E-86AB-E50E6789C4DB}"/>
            </a:ext>
          </a:extLst>
        </xdr:cNvPr>
        <xdr:cNvSpPr txBox="1"/>
      </xdr:nvSpPr>
      <xdr:spPr>
        <a:xfrm>
          <a:off x="2705744" y="1045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143527</xdr:rowOff>
    </xdr:from>
    <xdr:ext cx="405111" cy="259045"/>
    <xdr:sp macro="" textlink="">
      <xdr:nvSpPr>
        <xdr:cNvPr id="104" name="n_3mainValue【体育館・プール】&#10;有形固定資産減価償却率">
          <a:extLst>
            <a:ext uri="{FF2B5EF4-FFF2-40B4-BE49-F238E27FC236}">
              <a16:creationId xmlns:a16="http://schemas.microsoft.com/office/drawing/2014/main" id="{F90DAEE5-54A8-469A-A929-1424F7ED795D}"/>
            </a:ext>
          </a:extLst>
        </xdr:cNvPr>
        <xdr:cNvSpPr txBox="1"/>
      </xdr:nvSpPr>
      <xdr:spPr>
        <a:xfrm>
          <a:off x="1816744" y="1043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132097</xdr:rowOff>
    </xdr:from>
    <xdr:ext cx="405111" cy="259045"/>
    <xdr:sp macro="" textlink="">
      <xdr:nvSpPr>
        <xdr:cNvPr id="105" name="n_4mainValue【体育館・プール】&#10;有形固定資産減価償却率">
          <a:extLst>
            <a:ext uri="{FF2B5EF4-FFF2-40B4-BE49-F238E27FC236}">
              <a16:creationId xmlns:a16="http://schemas.microsoft.com/office/drawing/2014/main" id="{AB2FAF3D-3789-44CD-AFF5-54AF3781706D}"/>
            </a:ext>
          </a:extLst>
        </xdr:cNvPr>
        <xdr:cNvSpPr txBox="1"/>
      </xdr:nvSpPr>
      <xdr:spPr>
        <a:xfrm>
          <a:off x="927744" y="10419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53A6E1E3-8694-4A9E-817E-47F3A136212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B9418CE2-DA89-40AE-A71D-46251EE182A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DC610C09-F19F-4F77-AD7D-C8061BB91D4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3B1B4854-06BE-4B10-9AE1-3C2FDAA749D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C36A2070-1A84-4B92-BA5E-415865CA417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18B2CE70-0735-4D65-BF56-7F62FA34504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1B0063B7-9189-457D-878F-2FC4443C1D7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A55CC279-90DF-4DC9-9DB1-969942B88EC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61891449-A322-4E60-8413-E4CEBB07DF8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7A8B449E-3E35-46E0-B8E2-8F672BEEFA0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4BAE291A-A73A-48B0-A289-B04ED79E88A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DC914CFB-70AB-4AA7-91CD-BDC46810A92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E0C19138-4951-4C98-8A80-488DB7FDFD7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F9187060-361C-48F1-B883-79C036D1C30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89650D8A-A1CA-4C73-A9C3-81EE0600AEA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1DCC6A37-3EF8-4FC7-8FCD-BE7730AE9E7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C8856E67-6F4B-4E25-9AA6-DC55866C08B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8D2DCA6B-635F-4BF3-B2B5-0DB4319F6F9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AB403563-116E-4C1B-A64A-3F413164AE3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8592E5DB-4A39-4FB9-9811-9CFFF33ACD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C3E68E2F-0FB5-4A49-95BF-41506EA3E25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09C45066-B2D4-4D44-A43B-37898B15F72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46824B2F-8179-4DE8-BDD6-C198B92D755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88FBCB40-4849-4A6F-9F8E-75006122112F}"/>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93CD70C0-E53A-44AD-A44C-26B59A9D25F6}"/>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04718B10-3FDA-4286-8CC7-EBEC90A94FA5}"/>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C28B2BB6-5FB3-4999-97D6-A7199EAED84D}"/>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4BD0DC71-278C-42DF-9ADD-A2A12816DC0A}"/>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134" name="【体育館・プール】&#10;一人当たり面積平均値テキスト">
          <a:extLst>
            <a:ext uri="{FF2B5EF4-FFF2-40B4-BE49-F238E27FC236}">
              <a16:creationId xmlns:a16="http://schemas.microsoft.com/office/drawing/2014/main" id="{FDE9D377-3E9B-401A-9B6B-A372DAA2A609}"/>
            </a:ext>
          </a:extLst>
        </xdr:cNvPr>
        <xdr:cNvSpPr txBox="1"/>
      </xdr:nvSpPr>
      <xdr:spPr>
        <a:xfrm>
          <a:off x="10515600" y="10557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45C28A32-A4F7-43DC-A6B4-D60F40B5487B}"/>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39AFDDAF-4FB4-4492-ABC4-4EA68314F5C1}"/>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F680EF88-F8B2-4D4B-8E78-9FDAD49F7734}"/>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B0453B52-87C9-4E9E-B6D4-D97AB4CB5102}"/>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a:extLst>
            <a:ext uri="{FF2B5EF4-FFF2-40B4-BE49-F238E27FC236}">
              <a16:creationId xmlns:a16="http://schemas.microsoft.com/office/drawing/2014/main" id="{8498E6DF-21ED-4699-A584-8415FBF882D9}"/>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530CD5DA-12E1-4CF0-968F-0D00FBFD0CF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C3BB0F4-BE6E-45FC-9491-04C84E7B1A9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9524EFC5-797A-4CC5-8958-B40FE79DEC7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4866B2D4-A94B-4E4B-B231-14FDC7325A9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4C1F6E15-3889-451B-ADEB-143F87A4E8F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49403</xdr:rowOff>
    </xdr:from>
    <xdr:to>
      <xdr:col>55</xdr:col>
      <xdr:colOff>50800</xdr:colOff>
      <xdr:row>61</xdr:row>
      <xdr:rowOff>151003</xdr:rowOff>
    </xdr:to>
    <xdr:sp macro="" textlink="">
      <xdr:nvSpPr>
        <xdr:cNvPr id="145" name="楕円 144">
          <a:extLst>
            <a:ext uri="{FF2B5EF4-FFF2-40B4-BE49-F238E27FC236}">
              <a16:creationId xmlns:a16="http://schemas.microsoft.com/office/drawing/2014/main" id="{E4F3A239-70AC-4A52-A07E-7D8DFCBC37C8}"/>
            </a:ext>
          </a:extLst>
        </xdr:cNvPr>
        <xdr:cNvSpPr/>
      </xdr:nvSpPr>
      <xdr:spPr>
        <a:xfrm>
          <a:off x="10426700" y="1050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72280</xdr:rowOff>
    </xdr:from>
    <xdr:ext cx="469744" cy="259045"/>
    <xdr:sp macro="" textlink="">
      <xdr:nvSpPr>
        <xdr:cNvPr id="146" name="【体育館・プール】&#10;一人当たり面積該当値テキスト">
          <a:extLst>
            <a:ext uri="{FF2B5EF4-FFF2-40B4-BE49-F238E27FC236}">
              <a16:creationId xmlns:a16="http://schemas.microsoft.com/office/drawing/2014/main" id="{B8CC71A0-A8A8-4A35-B124-B2918BA12788}"/>
            </a:ext>
          </a:extLst>
        </xdr:cNvPr>
        <xdr:cNvSpPr txBox="1"/>
      </xdr:nvSpPr>
      <xdr:spPr>
        <a:xfrm>
          <a:off x="10515600" y="10359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65405</xdr:rowOff>
    </xdr:from>
    <xdr:to>
      <xdr:col>50</xdr:col>
      <xdr:colOff>165100</xdr:colOff>
      <xdr:row>61</xdr:row>
      <xdr:rowOff>167005</xdr:rowOff>
    </xdr:to>
    <xdr:sp macro="" textlink="">
      <xdr:nvSpPr>
        <xdr:cNvPr id="147" name="楕円 146">
          <a:extLst>
            <a:ext uri="{FF2B5EF4-FFF2-40B4-BE49-F238E27FC236}">
              <a16:creationId xmlns:a16="http://schemas.microsoft.com/office/drawing/2014/main" id="{124C8DF1-1B73-43E6-A7BA-6DA372C44666}"/>
            </a:ext>
          </a:extLst>
        </xdr:cNvPr>
        <xdr:cNvSpPr/>
      </xdr:nvSpPr>
      <xdr:spPr>
        <a:xfrm>
          <a:off x="9588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100203</xdr:rowOff>
    </xdr:from>
    <xdr:to>
      <xdr:col>55</xdr:col>
      <xdr:colOff>0</xdr:colOff>
      <xdr:row>61</xdr:row>
      <xdr:rowOff>116205</xdr:rowOff>
    </xdr:to>
    <xdr:cxnSp macro="">
      <xdr:nvCxnSpPr>
        <xdr:cNvPr id="148" name="直線コネクタ 147">
          <a:extLst>
            <a:ext uri="{FF2B5EF4-FFF2-40B4-BE49-F238E27FC236}">
              <a16:creationId xmlns:a16="http://schemas.microsoft.com/office/drawing/2014/main" id="{B2370600-C34B-4402-9AB3-8CFEB9BEAE97}"/>
            </a:ext>
          </a:extLst>
        </xdr:cNvPr>
        <xdr:cNvCxnSpPr/>
      </xdr:nvCxnSpPr>
      <xdr:spPr>
        <a:xfrm flipV="1">
          <a:off x="9639300" y="10558653"/>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81788</xdr:rowOff>
    </xdr:from>
    <xdr:to>
      <xdr:col>46</xdr:col>
      <xdr:colOff>38100</xdr:colOff>
      <xdr:row>62</xdr:row>
      <xdr:rowOff>11938</xdr:rowOff>
    </xdr:to>
    <xdr:sp macro="" textlink="">
      <xdr:nvSpPr>
        <xdr:cNvPr id="149" name="楕円 148">
          <a:extLst>
            <a:ext uri="{FF2B5EF4-FFF2-40B4-BE49-F238E27FC236}">
              <a16:creationId xmlns:a16="http://schemas.microsoft.com/office/drawing/2014/main" id="{5CAD67AA-9AAF-4DA3-BB42-E4531CA43774}"/>
            </a:ext>
          </a:extLst>
        </xdr:cNvPr>
        <xdr:cNvSpPr/>
      </xdr:nvSpPr>
      <xdr:spPr>
        <a:xfrm>
          <a:off x="8699500" y="1054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116205</xdr:rowOff>
    </xdr:from>
    <xdr:to>
      <xdr:col>50</xdr:col>
      <xdr:colOff>114300</xdr:colOff>
      <xdr:row>61</xdr:row>
      <xdr:rowOff>132588</xdr:rowOff>
    </xdr:to>
    <xdr:cxnSp macro="">
      <xdr:nvCxnSpPr>
        <xdr:cNvPr id="150" name="直線コネクタ 149">
          <a:extLst>
            <a:ext uri="{FF2B5EF4-FFF2-40B4-BE49-F238E27FC236}">
              <a16:creationId xmlns:a16="http://schemas.microsoft.com/office/drawing/2014/main" id="{6E061349-9732-4F02-8FE7-4C6F5997B62F}"/>
            </a:ext>
          </a:extLst>
        </xdr:cNvPr>
        <xdr:cNvCxnSpPr/>
      </xdr:nvCxnSpPr>
      <xdr:spPr>
        <a:xfrm flipV="1">
          <a:off x="8750300" y="10574655"/>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95123</xdr:rowOff>
    </xdr:from>
    <xdr:to>
      <xdr:col>41</xdr:col>
      <xdr:colOff>101600</xdr:colOff>
      <xdr:row>62</xdr:row>
      <xdr:rowOff>25273</xdr:rowOff>
    </xdr:to>
    <xdr:sp macro="" textlink="">
      <xdr:nvSpPr>
        <xdr:cNvPr id="151" name="楕円 150">
          <a:extLst>
            <a:ext uri="{FF2B5EF4-FFF2-40B4-BE49-F238E27FC236}">
              <a16:creationId xmlns:a16="http://schemas.microsoft.com/office/drawing/2014/main" id="{881F5123-8B6A-42E3-AAA6-C56E46EFCF55}"/>
            </a:ext>
          </a:extLst>
        </xdr:cNvPr>
        <xdr:cNvSpPr/>
      </xdr:nvSpPr>
      <xdr:spPr>
        <a:xfrm>
          <a:off x="7810500" y="1055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132588</xdr:rowOff>
    </xdr:from>
    <xdr:to>
      <xdr:col>45</xdr:col>
      <xdr:colOff>177800</xdr:colOff>
      <xdr:row>61</xdr:row>
      <xdr:rowOff>145923</xdr:rowOff>
    </xdr:to>
    <xdr:cxnSp macro="">
      <xdr:nvCxnSpPr>
        <xdr:cNvPr id="152" name="直線コネクタ 151">
          <a:extLst>
            <a:ext uri="{FF2B5EF4-FFF2-40B4-BE49-F238E27FC236}">
              <a16:creationId xmlns:a16="http://schemas.microsoft.com/office/drawing/2014/main" id="{CC8ABDBD-9BA8-4F0B-A03A-A91EA5C371E3}"/>
            </a:ext>
          </a:extLst>
        </xdr:cNvPr>
        <xdr:cNvCxnSpPr/>
      </xdr:nvCxnSpPr>
      <xdr:spPr>
        <a:xfrm flipV="1">
          <a:off x="7861300" y="10591038"/>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105029</xdr:rowOff>
    </xdr:from>
    <xdr:to>
      <xdr:col>36</xdr:col>
      <xdr:colOff>165100</xdr:colOff>
      <xdr:row>62</xdr:row>
      <xdr:rowOff>35179</xdr:rowOff>
    </xdr:to>
    <xdr:sp macro="" textlink="">
      <xdr:nvSpPr>
        <xdr:cNvPr id="153" name="楕円 152">
          <a:extLst>
            <a:ext uri="{FF2B5EF4-FFF2-40B4-BE49-F238E27FC236}">
              <a16:creationId xmlns:a16="http://schemas.microsoft.com/office/drawing/2014/main" id="{FE09BAF7-97A3-42F8-8FEB-CAF898040107}"/>
            </a:ext>
          </a:extLst>
        </xdr:cNvPr>
        <xdr:cNvSpPr/>
      </xdr:nvSpPr>
      <xdr:spPr>
        <a:xfrm>
          <a:off x="6921500" y="1056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145923</xdr:rowOff>
    </xdr:from>
    <xdr:to>
      <xdr:col>41</xdr:col>
      <xdr:colOff>50800</xdr:colOff>
      <xdr:row>61</xdr:row>
      <xdr:rowOff>155829</xdr:rowOff>
    </xdr:to>
    <xdr:cxnSp macro="">
      <xdr:nvCxnSpPr>
        <xdr:cNvPr id="154" name="直線コネクタ 153">
          <a:extLst>
            <a:ext uri="{FF2B5EF4-FFF2-40B4-BE49-F238E27FC236}">
              <a16:creationId xmlns:a16="http://schemas.microsoft.com/office/drawing/2014/main" id="{714BA91B-1EB0-4811-AC66-6A0A9D634F60}"/>
            </a:ext>
          </a:extLst>
        </xdr:cNvPr>
        <xdr:cNvCxnSpPr/>
      </xdr:nvCxnSpPr>
      <xdr:spPr>
        <a:xfrm flipV="1">
          <a:off x="6972300" y="10604373"/>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11828</xdr:rowOff>
    </xdr:from>
    <xdr:ext cx="469744" cy="259045"/>
    <xdr:sp macro="" textlink="">
      <xdr:nvSpPr>
        <xdr:cNvPr id="155" name="n_1aveValue【体育館・プール】&#10;一人当たり面積">
          <a:extLst>
            <a:ext uri="{FF2B5EF4-FFF2-40B4-BE49-F238E27FC236}">
              <a16:creationId xmlns:a16="http://schemas.microsoft.com/office/drawing/2014/main" id="{C5DCD287-CF5C-4DE8-87DD-B4B417A17ADA}"/>
            </a:ext>
          </a:extLst>
        </xdr:cNvPr>
        <xdr:cNvSpPr txBox="1"/>
      </xdr:nvSpPr>
      <xdr:spPr>
        <a:xfrm>
          <a:off x="9391727" y="1064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156" name="n_2aveValue【体育館・プール】&#10;一人当たり面積">
          <a:extLst>
            <a:ext uri="{FF2B5EF4-FFF2-40B4-BE49-F238E27FC236}">
              <a16:creationId xmlns:a16="http://schemas.microsoft.com/office/drawing/2014/main" id="{8391958C-1935-4E3F-92A8-844A98641278}"/>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157" name="n_3aveValue【体育館・プール】&#10;一人当たり面積">
          <a:extLst>
            <a:ext uri="{FF2B5EF4-FFF2-40B4-BE49-F238E27FC236}">
              <a16:creationId xmlns:a16="http://schemas.microsoft.com/office/drawing/2014/main" id="{A1FBD761-90FB-4527-BD40-6DAA2D556A58}"/>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158" name="n_4aveValue【体育館・プール】&#10;一人当たり面積">
          <a:extLst>
            <a:ext uri="{FF2B5EF4-FFF2-40B4-BE49-F238E27FC236}">
              <a16:creationId xmlns:a16="http://schemas.microsoft.com/office/drawing/2014/main" id="{E5990329-A51D-41D1-BC4A-6816977AB5C1}"/>
            </a:ext>
          </a:extLst>
        </xdr:cNvPr>
        <xdr:cNvSpPr txBox="1"/>
      </xdr:nvSpPr>
      <xdr:spPr>
        <a:xfrm>
          <a:off x="6737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12082</xdr:rowOff>
    </xdr:from>
    <xdr:ext cx="469744" cy="259045"/>
    <xdr:sp macro="" textlink="">
      <xdr:nvSpPr>
        <xdr:cNvPr id="159" name="n_1mainValue【体育館・プール】&#10;一人当たり面積">
          <a:extLst>
            <a:ext uri="{FF2B5EF4-FFF2-40B4-BE49-F238E27FC236}">
              <a16:creationId xmlns:a16="http://schemas.microsoft.com/office/drawing/2014/main" id="{37298358-B737-4726-9B90-10B0A6475F74}"/>
            </a:ext>
          </a:extLst>
        </xdr:cNvPr>
        <xdr:cNvSpPr txBox="1"/>
      </xdr:nvSpPr>
      <xdr:spPr>
        <a:xfrm>
          <a:off x="9391727" y="1029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28465</xdr:rowOff>
    </xdr:from>
    <xdr:ext cx="469744" cy="259045"/>
    <xdr:sp macro="" textlink="">
      <xdr:nvSpPr>
        <xdr:cNvPr id="160" name="n_2mainValue【体育館・プール】&#10;一人当たり面積">
          <a:extLst>
            <a:ext uri="{FF2B5EF4-FFF2-40B4-BE49-F238E27FC236}">
              <a16:creationId xmlns:a16="http://schemas.microsoft.com/office/drawing/2014/main" id="{75E92022-CBE4-455B-B1C5-8F5E6F5464DE}"/>
            </a:ext>
          </a:extLst>
        </xdr:cNvPr>
        <xdr:cNvSpPr txBox="1"/>
      </xdr:nvSpPr>
      <xdr:spPr>
        <a:xfrm>
          <a:off x="8515427" y="1031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41800</xdr:rowOff>
    </xdr:from>
    <xdr:ext cx="469744" cy="259045"/>
    <xdr:sp macro="" textlink="">
      <xdr:nvSpPr>
        <xdr:cNvPr id="161" name="n_3mainValue【体育館・プール】&#10;一人当たり面積">
          <a:extLst>
            <a:ext uri="{FF2B5EF4-FFF2-40B4-BE49-F238E27FC236}">
              <a16:creationId xmlns:a16="http://schemas.microsoft.com/office/drawing/2014/main" id="{A43E2C0B-B1A0-424A-B53B-BDD5122BC1CD}"/>
            </a:ext>
          </a:extLst>
        </xdr:cNvPr>
        <xdr:cNvSpPr txBox="1"/>
      </xdr:nvSpPr>
      <xdr:spPr>
        <a:xfrm>
          <a:off x="7626427" y="1032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51706</xdr:rowOff>
    </xdr:from>
    <xdr:ext cx="469744" cy="259045"/>
    <xdr:sp macro="" textlink="">
      <xdr:nvSpPr>
        <xdr:cNvPr id="162" name="n_4mainValue【体育館・プール】&#10;一人当たり面積">
          <a:extLst>
            <a:ext uri="{FF2B5EF4-FFF2-40B4-BE49-F238E27FC236}">
              <a16:creationId xmlns:a16="http://schemas.microsoft.com/office/drawing/2014/main" id="{A4113F70-F278-4F7A-9408-5A8028DBED43}"/>
            </a:ext>
          </a:extLst>
        </xdr:cNvPr>
        <xdr:cNvSpPr txBox="1"/>
      </xdr:nvSpPr>
      <xdr:spPr>
        <a:xfrm>
          <a:off x="6737427" y="1033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EB52E917-88E8-4939-AC33-3CFA617E3E7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4BFCC70E-1535-41C7-B17F-A64B395CB97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B11F8DDC-DCF4-419F-83AC-A601A83D684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8B6D91E3-34A0-4D3A-BD31-04CD233AD8C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6DD2EEB9-82F2-4B79-8A21-12E4005F2DF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382EBF4C-C95D-4EA9-8DE8-A96A12F2150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E8F16DAC-2A18-4ECA-8D91-660DED95B0C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6BA41F67-C0A8-4F25-ADE0-2121B4A0BF8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C4932E6C-40A8-4C1E-A137-5DDCFB244A0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AD9C7B05-A2FD-418D-869E-8D700350A34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7215AB9E-5B69-4EE3-8B7D-4CAA8CA651C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EBDBF35A-42C9-41BE-8DDC-71072CDA088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E01820A9-7A03-4FEC-9F86-EF6FA3FFBB2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594457B0-6310-404A-AFFC-F164CC086E7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1ABFC387-D162-4CB3-A584-CA72B9979FB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8F1F8D5F-2A03-4222-86EB-3D979FDBA07B}"/>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3D9C7287-ED70-4A7C-8FEC-23E32FC4AF7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CD3918A9-F0C9-4BBF-86FF-0D4D8D735EF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832196B8-ADFC-46C6-B49B-357989DAA43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DE1281E0-5764-49E7-AEEF-E2D1E57CEEF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95D4513B-F0C6-4887-9371-21A91AB646C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1CF29270-5714-4186-A6F6-C35302D5155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6172A941-2793-42EB-B0D6-29833DB3340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7A8A54FC-99D6-40A6-9C12-5D02EFBA6F7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7" name="テキスト ボックス 186">
          <a:extLst>
            <a:ext uri="{FF2B5EF4-FFF2-40B4-BE49-F238E27FC236}">
              <a16:creationId xmlns:a16="http://schemas.microsoft.com/office/drawing/2014/main" id="{E775ECCD-1FA8-4D49-9697-4302AF6D596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8" name="直線コネクタ 187">
          <a:extLst>
            <a:ext uri="{FF2B5EF4-FFF2-40B4-BE49-F238E27FC236}">
              <a16:creationId xmlns:a16="http://schemas.microsoft.com/office/drawing/2014/main" id="{244D016A-47B5-488B-BE35-332A742B9A0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9" name="テキスト ボックス 188">
          <a:extLst>
            <a:ext uri="{FF2B5EF4-FFF2-40B4-BE49-F238E27FC236}">
              <a16:creationId xmlns:a16="http://schemas.microsoft.com/office/drawing/2014/main" id="{AC3CAF75-9300-4B0E-B861-6CAD3160E10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90" name="直線コネクタ 189">
          <a:extLst>
            <a:ext uri="{FF2B5EF4-FFF2-40B4-BE49-F238E27FC236}">
              <a16:creationId xmlns:a16="http://schemas.microsoft.com/office/drawing/2014/main" id="{4CAFE6DD-6515-4E6B-9FD4-3FABBEA89294}"/>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1" name="テキスト ボックス 190">
          <a:extLst>
            <a:ext uri="{FF2B5EF4-FFF2-40B4-BE49-F238E27FC236}">
              <a16:creationId xmlns:a16="http://schemas.microsoft.com/office/drawing/2014/main" id="{9CF28CD3-C396-4068-B6FA-13F1FB2819E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2" name="直線コネクタ 191">
          <a:extLst>
            <a:ext uri="{FF2B5EF4-FFF2-40B4-BE49-F238E27FC236}">
              <a16:creationId xmlns:a16="http://schemas.microsoft.com/office/drawing/2014/main" id="{A3844BF9-ED48-475B-9C90-B1595F73083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3" name="テキスト ボックス 192">
          <a:extLst>
            <a:ext uri="{FF2B5EF4-FFF2-40B4-BE49-F238E27FC236}">
              <a16:creationId xmlns:a16="http://schemas.microsoft.com/office/drawing/2014/main" id="{A3173348-4D6E-430C-B072-5E0B84D8775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4" name="直線コネクタ 193">
          <a:extLst>
            <a:ext uri="{FF2B5EF4-FFF2-40B4-BE49-F238E27FC236}">
              <a16:creationId xmlns:a16="http://schemas.microsoft.com/office/drawing/2014/main" id="{93479850-2FF4-4E9F-8008-226308E39FBE}"/>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5" name="テキスト ボックス 194">
          <a:extLst>
            <a:ext uri="{FF2B5EF4-FFF2-40B4-BE49-F238E27FC236}">
              <a16:creationId xmlns:a16="http://schemas.microsoft.com/office/drawing/2014/main" id="{48AD7387-9B2F-4DAB-982C-91E75F08E138}"/>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6" name="直線コネクタ 195">
          <a:extLst>
            <a:ext uri="{FF2B5EF4-FFF2-40B4-BE49-F238E27FC236}">
              <a16:creationId xmlns:a16="http://schemas.microsoft.com/office/drawing/2014/main" id="{A8FCE1E1-863D-4084-957D-18C9C0519F4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7" name="テキスト ボックス 196">
          <a:extLst>
            <a:ext uri="{FF2B5EF4-FFF2-40B4-BE49-F238E27FC236}">
              <a16:creationId xmlns:a16="http://schemas.microsoft.com/office/drawing/2014/main" id="{F11E34A7-10D8-40FD-92BD-499D62A0427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8" name="直線コネクタ 197">
          <a:extLst>
            <a:ext uri="{FF2B5EF4-FFF2-40B4-BE49-F238E27FC236}">
              <a16:creationId xmlns:a16="http://schemas.microsoft.com/office/drawing/2014/main" id="{307AF689-D3DF-4C21-895F-21E54AE72F12}"/>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9" name="テキスト ボックス 198">
          <a:extLst>
            <a:ext uri="{FF2B5EF4-FFF2-40B4-BE49-F238E27FC236}">
              <a16:creationId xmlns:a16="http://schemas.microsoft.com/office/drawing/2014/main" id="{63A98D15-B7C6-4614-8029-523775BF463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0" name="直線コネクタ 199">
          <a:extLst>
            <a:ext uri="{FF2B5EF4-FFF2-40B4-BE49-F238E27FC236}">
              <a16:creationId xmlns:a16="http://schemas.microsoft.com/office/drawing/2014/main" id="{AF3DF251-74EB-4257-84D8-EE45DEBDF4B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1" name="テキスト ボックス 200">
          <a:extLst>
            <a:ext uri="{FF2B5EF4-FFF2-40B4-BE49-F238E27FC236}">
              <a16:creationId xmlns:a16="http://schemas.microsoft.com/office/drawing/2014/main" id="{19AE89A7-2FA2-4ECD-9388-9D9AFB2B3526}"/>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2" name="【市民会館】&#10;有形固定資産減価償却率グラフ枠">
          <a:extLst>
            <a:ext uri="{FF2B5EF4-FFF2-40B4-BE49-F238E27FC236}">
              <a16:creationId xmlns:a16="http://schemas.microsoft.com/office/drawing/2014/main" id="{C0063682-1B4A-4A2A-ACC5-6E9D5DB7471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108</xdr:row>
      <xdr:rowOff>152400</xdr:rowOff>
    </xdr:to>
    <xdr:cxnSp macro="">
      <xdr:nvCxnSpPr>
        <xdr:cNvPr id="203" name="直線コネクタ 202">
          <a:extLst>
            <a:ext uri="{FF2B5EF4-FFF2-40B4-BE49-F238E27FC236}">
              <a16:creationId xmlns:a16="http://schemas.microsoft.com/office/drawing/2014/main" id="{E282EC56-8D70-4228-B988-C4FA72A19483}"/>
            </a:ext>
          </a:extLst>
        </xdr:cNvPr>
        <xdr:cNvCxnSpPr/>
      </xdr:nvCxnSpPr>
      <xdr:spPr>
        <a:xfrm flipV="1">
          <a:off x="4634865" y="172783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4" name="【市民会館】&#10;有形固定資産減価償却率最小値テキスト">
          <a:extLst>
            <a:ext uri="{FF2B5EF4-FFF2-40B4-BE49-F238E27FC236}">
              <a16:creationId xmlns:a16="http://schemas.microsoft.com/office/drawing/2014/main" id="{4A2E364A-FD28-4FBE-B17F-373D7ABC5FB3}"/>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5" name="直線コネクタ 204">
          <a:extLst>
            <a:ext uri="{FF2B5EF4-FFF2-40B4-BE49-F238E27FC236}">
              <a16:creationId xmlns:a16="http://schemas.microsoft.com/office/drawing/2014/main" id="{F9CD080E-DEB0-4184-927D-C4BBCC6E5464}"/>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206" name="【市民会館】&#10;有形固定資産減価償却率最大値テキスト">
          <a:extLst>
            <a:ext uri="{FF2B5EF4-FFF2-40B4-BE49-F238E27FC236}">
              <a16:creationId xmlns:a16="http://schemas.microsoft.com/office/drawing/2014/main" id="{1151B842-77DD-49BC-BB23-E74D7AF561E7}"/>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207" name="直線コネクタ 206">
          <a:extLst>
            <a:ext uri="{FF2B5EF4-FFF2-40B4-BE49-F238E27FC236}">
              <a16:creationId xmlns:a16="http://schemas.microsoft.com/office/drawing/2014/main" id="{7920819D-D8F6-45AB-92DE-0B8C6F566608}"/>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48277</xdr:rowOff>
    </xdr:from>
    <xdr:ext cx="405111" cy="259045"/>
    <xdr:sp macro="" textlink="">
      <xdr:nvSpPr>
        <xdr:cNvPr id="208" name="【市民会館】&#10;有形固定資産減価償却率平均値テキスト">
          <a:extLst>
            <a:ext uri="{FF2B5EF4-FFF2-40B4-BE49-F238E27FC236}">
              <a16:creationId xmlns:a16="http://schemas.microsoft.com/office/drawing/2014/main" id="{FDA5ACDF-ADEA-44A2-B433-B9C6B1852B02}"/>
            </a:ext>
          </a:extLst>
        </xdr:cNvPr>
        <xdr:cNvSpPr txBox="1"/>
      </xdr:nvSpPr>
      <xdr:spPr>
        <a:xfrm>
          <a:off x="4673600" y="1787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25400</xdr:rowOff>
    </xdr:from>
    <xdr:to>
      <xdr:col>24</xdr:col>
      <xdr:colOff>114300</xdr:colOff>
      <xdr:row>105</xdr:row>
      <xdr:rowOff>127000</xdr:rowOff>
    </xdr:to>
    <xdr:sp macro="" textlink="">
      <xdr:nvSpPr>
        <xdr:cNvPr id="209" name="フローチャート: 判断 208">
          <a:extLst>
            <a:ext uri="{FF2B5EF4-FFF2-40B4-BE49-F238E27FC236}">
              <a16:creationId xmlns:a16="http://schemas.microsoft.com/office/drawing/2014/main" id="{CEE9EA8E-B1CA-41C9-A800-A528E73957F0}"/>
            </a:ext>
          </a:extLst>
        </xdr:cNvPr>
        <xdr:cNvSpPr/>
      </xdr:nvSpPr>
      <xdr:spPr>
        <a:xfrm>
          <a:off x="4584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13970</xdr:rowOff>
    </xdr:from>
    <xdr:to>
      <xdr:col>20</xdr:col>
      <xdr:colOff>38100</xdr:colOff>
      <xdr:row>105</xdr:row>
      <xdr:rowOff>115570</xdr:rowOff>
    </xdr:to>
    <xdr:sp macro="" textlink="">
      <xdr:nvSpPr>
        <xdr:cNvPr id="210" name="フローチャート: 判断 209">
          <a:extLst>
            <a:ext uri="{FF2B5EF4-FFF2-40B4-BE49-F238E27FC236}">
              <a16:creationId xmlns:a16="http://schemas.microsoft.com/office/drawing/2014/main" id="{582D0552-A3BD-4181-9FFA-52AB02DF71C3}"/>
            </a:ext>
          </a:extLst>
        </xdr:cNvPr>
        <xdr:cNvSpPr/>
      </xdr:nvSpPr>
      <xdr:spPr>
        <a:xfrm>
          <a:off x="3746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211" name="フローチャート: 判断 210">
          <a:extLst>
            <a:ext uri="{FF2B5EF4-FFF2-40B4-BE49-F238E27FC236}">
              <a16:creationId xmlns:a16="http://schemas.microsoft.com/office/drawing/2014/main" id="{9D7F765D-1CFD-4B32-BEA9-EC4C76247ED4}"/>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212" name="フローチャート: 判断 211">
          <a:extLst>
            <a:ext uri="{FF2B5EF4-FFF2-40B4-BE49-F238E27FC236}">
              <a16:creationId xmlns:a16="http://schemas.microsoft.com/office/drawing/2014/main" id="{6DDD8530-C71D-487A-B13D-B3F2CDA35354}"/>
            </a:ext>
          </a:extLst>
        </xdr:cNvPr>
        <xdr:cNvSpPr/>
      </xdr:nvSpPr>
      <xdr:spPr>
        <a:xfrm>
          <a:off x="1968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126364</xdr:rowOff>
    </xdr:from>
    <xdr:to>
      <xdr:col>6</xdr:col>
      <xdr:colOff>38100</xdr:colOff>
      <xdr:row>104</xdr:row>
      <xdr:rowOff>56514</xdr:rowOff>
    </xdr:to>
    <xdr:sp macro="" textlink="">
      <xdr:nvSpPr>
        <xdr:cNvPr id="213" name="フローチャート: 判断 212">
          <a:extLst>
            <a:ext uri="{FF2B5EF4-FFF2-40B4-BE49-F238E27FC236}">
              <a16:creationId xmlns:a16="http://schemas.microsoft.com/office/drawing/2014/main" id="{BF45C1F5-2A7F-4087-ABEF-D83E2C39A531}"/>
            </a:ext>
          </a:extLst>
        </xdr:cNvPr>
        <xdr:cNvSpPr/>
      </xdr:nvSpPr>
      <xdr:spPr>
        <a:xfrm>
          <a:off x="10795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DD5C0271-562C-4527-AE30-71BE76A29AB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E82C292C-F85E-42E2-9D14-47C30545248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48CA1639-292D-4C49-84CB-101CA5349C0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8227061F-8FA0-4014-8DFB-6A56EEC1A9C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6310A817-250A-4911-851A-325FA74A535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149225</xdr:rowOff>
    </xdr:from>
    <xdr:to>
      <xdr:col>24</xdr:col>
      <xdr:colOff>114300</xdr:colOff>
      <xdr:row>108</xdr:row>
      <xdr:rowOff>79375</xdr:rowOff>
    </xdr:to>
    <xdr:sp macro="" textlink="">
      <xdr:nvSpPr>
        <xdr:cNvPr id="219" name="楕円 218">
          <a:extLst>
            <a:ext uri="{FF2B5EF4-FFF2-40B4-BE49-F238E27FC236}">
              <a16:creationId xmlns:a16="http://schemas.microsoft.com/office/drawing/2014/main" id="{F972EA07-2D37-45C5-9568-466F706F1CD2}"/>
            </a:ext>
          </a:extLst>
        </xdr:cNvPr>
        <xdr:cNvSpPr/>
      </xdr:nvSpPr>
      <xdr:spPr>
        <a:xfrm>
          <a:off x="45847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64152</xdr:rowOff>
    </xdr:from>
    <xdr:ext cx="405111" cy="259045"/>
    <xdr:sp macro="" textlink="">
      <xdr:nvSpPr>
        <xdr:cNvPr id="220" name="【市民会館】&#10;有形固定資産減価償却率該当値テキスト">
          <a:extLst>
            <a:ext uri="{FF2B5EF4-FFF2-40B4-BE49-F238E27FC236}">
              <a16:creationId xmlns:a16="http://schemas.microsoft.com/office/drawing/2014/main" id="{C457C247-FC09-4805-854F-7FE7A5068581}"/>
            </a:ext>
          </a:extLst>
        </xdr:cNvPr>
        <xdr:cNvSpPr txBox="1"/>
      </xdr:nvSpPr>
      <xdr:spPr>
        <a:xfrm>
          <a:off x="4673600" y="1840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137795</xdr:rowOff>
    </xdr:from>
    <xdr:to>
      <xdr:col>20</xdr:col>
      <xdr:colOff>38100</xdr:colOff>
      <xdr:row>108</xdr:row>
      <xdr:rowOff>67945</xdr:rowOff>
    </xdr:to>
    <xdr:sp macro="" textlink="">
      <xdr:nvSpPr>
        <xdr:cNvPr id="221" name="楕円 220">
          <a:extLst>
            <a:ext uri="{FF2B5EF4-FFF2-40B4-BE49-F238E27FC236}">
              <a16:creationId xmlns:a16="http://schemas.microsoft.com/office/drawing/2014/main" id="{4A3F6B74-BC0E-488C-8D08-36D869421B05}"/>
            </a:ext>
          </a:extLst>
        </xdr:cNvPr>
        <xdr:cNvSpPr/>
      </xdr:nvSpPr>
      <xdr:spPr>
        <a:xfrm>
          <a:off x="3746500" y="184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17145</xdr:rowOff>
    </xdr:from>
    <xdr:to>
      <xdr:col>24</xdr:col>
      <xdr:colOff>63500</xdr:colOff>
      <xdr:row>108</xdr:row>
      <xdr:rowOff>28575</xdr:rowOff>
    </xdr:to>
    <xdr:cxnSp macro="">
      <xdr:nvCxnSpPr>
        <xdr:cNvPr id="222" name="直線コネクタ 221">
          <a:extLst>
            <a:ext uri="{FF2B5EF4-FFF2-40B4-BE49-F238E27FC236}">
              <a16:creationId xmlns:a16="http://schemas.microsoft.com/office/drawing/2014/main" id="{2D303586-3A22-4AF2-A19C-04E36E2CD467}"/>
            </a:ext>
          </a:extLst>
        </xdr:cNvPr>
        <xdr:cNvCxnSpPr/>
      </xdr:nvCxnSpPr>
      <xdr:spPr>
        <a:xfrm>
          <a:off x="3797300" y="1853374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126364</xdr:rowOff>
    </xdr:from>
    <xdr:to>
      <xdr:col>15</xdr:col>
      <xdr:colOff>101600</xdr:colOff>
      <xdr:row>108</xdr:row>
      <xdr:rowOff>56514</xdr:rowOff>
    </xdr:to>
    <xdr:sp macro="" textlink="">
      <xdr:nvSpPr>
        <xdr:cNvPr id="223" name="楕円 222">
          <a:extLst>
            <a:ext uri="{FF2B5EF4-FFF2-40B4-BE49-F238E27FC236}">
              <a16:creationId xmlns:a16="http://schemas.microsoft.com/office/drawing/2014/main" id="{BC3FCD03-718C-4DEA-B4AF-A12411B33FDD}"/>
            </a:ext>
          </a:extLst>
        </xdr:cNvPr>
        <xdr:cNvSpPr/>
      </xdr:nvSpPr>
      <xdr:spPr>
        <a:xfrm>
          <a:off x="28575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5714</xdr:rowOff>
    </xdr:from>
    <xdr:to>
      <xdr:col>19</xdr:col>
      <xdr:colOff>177800</xdr:colOff>
      <xdr:row>108</xdr:row>
      <xdr:rowOff>17145</xdr:rowOff>
    </xdr:to>
    <xdr:cxnSp macro="">
      <xdr:nvCxnSpPr>
        <xdr:cNvPr id="224" name="直線コネクタ 223">
          <a:extLst>
            <a:ext uri="{FF2B5EF4-FFF2-40B4-BE49-F238E27FC236}">
              <a16:creationId xmlns:a16="http://schemas.microsoft.com/office/drawing/2014/main" id="{E82E0DB5-5EA2-4310-932C-B67B6105A670}"/>
            </a:ext>
          </a:extLst>
        </xdr:cNvPr>
        <xdr:cNvCxnSpPr/>
      </xdr:nvCxnSpPr>
      <xdr:spPr>
        <a:xfrm>
          <a:off x="2908300" y="1852231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116839</xdr:rowOff>
    </xdr:from>
    <xdr:to>
      <xdr:col>10</xdr:col>
      <xdr:colOff>165100</xdr:colOff>
      <xdr:row>108</xdr:row>
      <xdr:rowOff>46989</xdr:rowOff>
    </xdr:to>
    <xdr:sp macro="" textlink="">
      <xdr:nvSpPr>
        <xdr:cNvPr id="225" name="楕円 224">
          <a:extLst>
            <a:ext uri="{FF2B5EF4-FFF2-40B4-BE49-F238E27FC236}">
              <a16:creationId xmlns:a16="http://schemas.microsoft.com/office/drawing/2014/main" id="{ECBCF273-04E5-496D-BC66-E79E3CEE493C}"/>
            </a:ext>
          </a:extLst>
        </xdr:cNvPr>
        <xdr:cNvSpPr/>
      </xdr:nvSpPr>
      <xdr:spPr>
        <a:xfrm>
          <a:off x="1968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167639</xdr:rowOff>
    </xdr:from>
    <xdr:to>
      <xdr:col>15</xdr:col>
      <xdr:colOff>50800</xdr:colOff>
      <xdr:row>108</xdr:row>
      <xdr:rowOff>5714</xdr:rowOff>
    </xdr:to>
    <xdr:cxnSp macro="">
      <xdr:nvCxnSpPr>
        <xdr:cNvPr id="226" name="直線コネクタ 225">
          <a:extLst>
            <a:ext uri="{FF2B5EF4-FFF2-40B4-BE49-F238E27FC236}">
              <a16:creationId xmlns:a16="http://schemas.microsoft.com/office/drawing/2014/main" id="{CE694A89-255A-4BF5-8481-BA7DB02E09B9}"/>
            </a:ext>
          </a:extLst>
        </xdr:cNvPr>
        <xdr:cNvCxnSpPr/>
      </xdr:nvCxnSpPr>
      <xdr:spPr>
        <a:xfrm>
          <a:off x="2019300" y="1851278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95886</xdr:rowOff>
    </xdr:from>
    <xdr:to>
      <xdr:col>6</xdr:col>
      <xdr:colOff>38100</xdr:colOff>
      <xdr:row>108</xdr:row>
      <xdr:rowOff>26036</xdr:rowOff>
    </xdr:to>
    <xdr:sp macro="" textlink="">
      <xdr:nvSpPr>
        <xdr:cNvPr id="227" name="楕円 226">
          <a:extLst>
            <a:ext uri="{FF2B5EF4-FFF2-40B4-BE49-F238E27FC236}">
              <a16:creationId xmlns:a16="http://schemas.microsoft.com/office/drawing/2014/main" id="{0BF940E7-FC92-4BC1-84F8-1CE6C6985821}"/>
            </a:ext>
          </a:extLst>
        </xdr:cNvPr>
        <xdr:cNvSpPr/>
      </xdr:nvSpPr>
      <xdr:spPr>
        <a:xfrm>
          <a:off x="10795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146686</xdr:rowOff>
    </xdr:from>
    <xdr:to>
      <xdr:col>10</xdr:col>
      <xdr:colOff>114300</xdr:colOff>
      <xdr:row>107</xdr:row>
      <xdr:rowOff>167639</xdr:rowOff>
    </xdr:to>
    <xdr:cxnSp macro="">
      <xdr:nvCxnSpPr>
        <xdr:cNvPr id="228" name="直線コネクタ 227">
          <a:extLst>
            <a:ext uri="{FF2B5EF4-FFF2-40B4-BE49-F238E27FC236}">
              <a16:creationId xmlns:a16="http://schemas.microsoft.com/office/drawing/2014/main" id="{EB9A5F47-3D1D-4167-A782-AE6419B56019}"/>
            </a:ext>
          </a:extLst>
        </xdr:cNvPr>
        <xdr:cNvCxnSpPr/>
      </xdr:nvCxnSpPr>
      <xdr:spPr>
        <a:xfrm>
          <a:off x="1130300" y="1849183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132097</xdr:rowOff>
    </xdr:from>
    <xdr:ext cx="405111" cy="259045"/>
    <xdr:sp macro="" textlink="">
      <xdr:nvSpPr>
        <xdr:cNvPr id="229" name="n_1aveValue【市民会館】&#10;有形固定資産減価償却率">
          <a:extLst>
            <a:ext uri="{FF2B5EF4-FFF2-40B4-BE49-F238E27FC236}">
              <a16:creationId xmlns:a16="http://schemas.microsoft.com/office/drawing/2014/main" id="{CDB125F3-04CF-479D-B32B-00ED394549BA}"/>
            </a:ext>
          </a:extLst>
        </xdr:cNvPr>
        <xdr:cNvSpPr txBox="1"/>
      </xdr:nvSpPr>
      <xdr:spPr>
        <a:xfrm>
          <a:off x="35820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230" name="n_2aveValue【市民会館】&#10;有形固定資産減価償却率">
          <a:extLst>
            <a:ext uri="{FF2B5EF4-FFF2-40B4-BE49-F238E27FC236}">
              <a16:creationId xmlns:a16="http://schemas.microsoft.com/office/drawing/2014/main" id="{A2767201-7EEB-4A7E-9F26-EEFD10ADDBCE}"/>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86377</xdr:rowOff>
    </xdr:from>
    <xdr:ext cx="405111" cy="259045"/>
    <xdr:sp macro="" textlink="">
      <xdr:nvSpPr>
        <xdr:cNvPr id="231" name="n_3aveValue【市民会館】&#10;有形固定資産減価償却率">
          <a:extLst>
            <a:ext uri="{FF2B5EF4-FFF2-40B4-BE49-F238E27FC236}">
              <a16:creationId xmlns:a16="http://schemas.microsoft.com/office/drawing/2014/main" id="{3C4D23B1-88AE-46F8-B9CC-9696A7C988A5}"/>
            </a:ext>
          </a:extLst>
        </xdr:cNvPr>
        <xdr:cNvSpPr txBox="1"/>
      </xdr:nvSpPr>
      <xdr:spPr>
        <a:xfrm>
          <a:off x="1816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73041</xdr:rowOff>
    </xdr:from>
    <xdr:ext cx="405111" cy="259045"/>
    <xdr:sp macro="" textlink="">
      <xdr:nvSpPr>
        <xdr:cNvPr id="232" name="n_4aveValue【市民会館】&#10;有形固定資産減価償却率">
          <a:extLst>
            <a:ext uri="{FF2B5EF4-FFF2-40B4-BE49-F238E27FC236}">
              <a16:creationId xmlns:a16="http://schemas.microsoft.com/office/drawing/2014/main" id="{9E239977-EFEC-4A17-B094-6FE5F4EBED4F}"/>
            </a:ext>
          </a:extLst>
        </xdr:cNvPr>
        <xdr:cNvSpPr txBox="1"/>
      </xdr:nvSpPr>
      <xdr:spPr>
        <a:xfrm>
          <a:off x="927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59072</xdr:rowOff>
    </xdr:from>
    <xdr:ext cx="405111" cy="259045"/>
    <xdr:sp macro="" textlink="">
      <xdr:nvSpPr>
        <xdr:cNvPr id="233" name="n_1mainValue【市民会館】&#10;有形固定資産減価償却率">
          <a:extLst>
            <a:ext uri="{FF2B5EF4-FFF2-40B4-BE49-F238E27FC236}">
              <a16:creationId xmlns:a16="http://schemas.microsoft.com/office/drawing/2014/main" id="{60352D0A-748F-4FF8-94F5-4085E89D21B7}"/>
            </a:ext>
          </a:extLst>
        </xdr:cNvPr>
        <xdr:cNvSpPr txBox="1"/>
      </xdr:nvSpPr>
      <xdr:spPr>
        <a:xfrm>
          <a:off x="3582044" y="185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47641</xdr:rowOff>
    </xdr:from>
    <xdr:ext cx="405111" cy="259045"/>
    <xdr:sp macro="" textlink="">
      <xdr:nvSpPr>
        <xdr:cNvPr id="234" name="n_2mainValue【市民会館】&#10;有形固定資産減価償却率">
          <a:extLst>
            <a:ext uri="{FF2B5EF4-FFF2-40B4-BE49-F238E27FC236}">
              <a16:creationId xmlns:a16="http://schemas.microsoft.com/office/drawing/2014/main" id="{A5B9A83B-FB40-4159-88CD-92FEADC57DB8}"/>
            </a:ext>
          </a:extLst>
        </xdr:cNvPr>
        <xdr:cNvSpPr txBox="1"/>
      </xdr:nvSpPr>
      <xdr:spPr>
        <a:xfrm>
          <a:off x="2705744" y="185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38116</xdr:rowOff>
    </xdr:from>
    <xdr:ext cx="405111" cy="259045"/>
    <xdr:sp macro="" textlink="">
      <xdr:nvSpPr>
        <xdr:cNvPr id="235" name="n_3mainValue【市民会館】&#10;有形固定資産減価償却率">
          <a:extLst>
            <a:ext uri="{FF2B5EF4-FFF2-40B4-BE49-F238E27FC236}">
              <a16:creationId xmlns:a16="http://schemas.microsoft.com/office/drawing/2014/main" id="{C4BB9FE2-0CC4-4B93-B165-BC52D084059E}"/>
            </a:ext>
          </a:extLst>
        </xdr:cNvPr>
        <xdr:cNvSpPr txBox="1"/>
      </xdr:nvSpPr>
      <xdr:spPr>
        <a:xfrm>
          <a:off x="18167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17163</xdr:rowOff>
    </xdr:from>
    <xdr:ext cx="405111" cy="259045"/>
    <xdr:sp macro="" textlink="">
      <xdr:nvSpPr>
        <xdr:cNvPr id="236" name="n_4mainValue【市民会館】&#10;有形固定資産減価償却率">
          <a:extLst>
            <a:ext uri="{FF2B5EF4-FFF2-40B4-BE49-F238E27FC236}">
              <a16:creationId xmlns:a16="http://schemas.microsoft.com/office/drawing/2014/main" id="{FB26628B-DBA2-448A-8BCF-D7A6A9E3F0F8}"/>
            </a:ext>
          </a:extLst>
        </xdr:cNvPr>
        <xdr:cNvSpPr txBox="1"/>
      </xdr:nvSpPr>
      <xdr:spPr>
        <a:xfrm>
          <a:off x="927744"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7" name="正方形/長方形 236">
          <a:extLst>
            <a:ext uri="{FF2B5EF4-FFF2-40B4-BE49-F238E27FC236}">
              <a16:creationId xmlns:a16="http://schemas.microsoft.com/office/drawing/2014/main" id="{92640B29-D10E-4F8A-AA03-49E15092BC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8" name="正方形/長方形 237">
          <a:extLst>
            <a:ext uri="{FF2B5EF4-FFF2-40B4-BE49-F238E27FC236}">
              <a16:creationId xmlns:a16="http://schemas.microsoft.com/office/drawing/2014/main" id="{F5A2B173-8A2D-4EF6-8E3B-2D785BE4674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9" name="正方形/長方形 238">
          <a:extLst>
            <a:ext uri="{FF2B5EF4-FFF2-40B4-BE49-F238E27FC236}">
              <a16:creationId xmlns:a16="http://schemas.microsoft.com/office/drawing/2014/main" id="{64B10DD0-3C0F-467D-8AC3-12EB84722EF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0" name="正方形/長方形 239">
          <a:extLst>
            <a:ext uri="{FF2B5EF4-FFF2-40B4-BE49-F238E27FC236}">
              <a16:creationId xmlns:a16="http://schemas.microsoft.com/office/drawing/2014/main" id="{C1EADC59-BB66-4236-9865-27231F39506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1" name="正方形/長方形 240">
          <a:extLst>
            <a:ext uri="{FF2B5EF4-FFF2-40B4-BE49-F238E27FC236}">
              <a16:creationId xmlns:a16="http://schemas.microsoft.com/office/drawing/2014/main" id="{6E02A14F-5263-4698-959A-9D0E58FD6B7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2" name="正方形/長方形 241">
          <a:extLst>
            <a:ext uri="{FF2B5EF4-FFF2-40B4-BE49-F238E27FC236}">
              <a16:creationId xmlns:a16="http://schemas.microsoft.com/office/drawing/2014/main" id="{4B80E1F1-A1A0-416F-983F-CBE1B12D3B8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3" name="正方形/長方形 242">
          <a:extLst>
            <a:ext uri="{FF2B5EF4-FFF2-40B4-BE49-F238E27FC236}">
              <a16:creationId xmlns:a16="http://schemas.microsoft.com/office/drawing/2014/main" id="{E474E30A-176C-40C0-B14B-8C89E05C379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4" name="正方形/長方形 243">
          <a:extLst>
            <a:ext uri="{FF2B5EF4-FFF2-40B4-BE49-F238E27FC236}">
              <a16:creationId xmlns:a16="http://schemas.microsoft.com/office/drawing/2014/main" id="{EDE35923-97B5-44E3-8286-4DD3827A183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5" name="テキスト ボックス 244">
          <a:extLst>
            <a:ext uri="{FF2B5EF4-FFF2-40B4-BE49-F238E27FC236}">
              <a16:creationId xmlns:a16="http://schemas.microsoft.com/office/drawing/2014/main" id="{D66101AC-E860-4850-B8B8-A735A9D8902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6" name="直線コネクタ 245">
          <a:extLst>
            <a:ext uri="{FF2B5EF4-FFF2-40B4-BE49-F238E27FC236}">
              <a16:creationId xmlns:a16="http://schemas.microsoft.com/office/drawing/2014/main" id="{1CB21733-B620-4130-89DD-D9CBE42CD89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7" name="直線コネクタ 246">
          <a:extLst>
            <a:ext uri="{FF2B5EF4-FFF2-40B4-BE49-F238E27FC236}">
              <a16:creationId xmlns:a16="http://schemas.microsoft.com/office/drawing/2014/main" id="{3BDE3A4D-9E7F-4402-A9DC-973821B5F88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8" name="テキスト ボックス 247">
          <a:extLst>
            <a:ext uri="{FF2B5EF4-FFF2-40B4-BE49-F238E27FC236}">
              <a16:creationId xmlns:a16="http://schemas.microsoft.com/office/drawing/2014/main" id="{00963F71-8CB8-4907-BCAC-D6504EF831E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9" name="直線コネクタ 248">
          <a:extLst>
            <a:ext uri="{FF2B5EF4-FFF2-40B4-BE49-F238E27FC236}">
              <a16:creationId xmlns:a16="http://schemas.microsoft.com/office/drawing/2014/main" id="{DF245473-1F02-41DC-ADCD-816CD165E18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0" name="テキスト ボックス 249">
          <a:extLst>
            <a:ext uri="{FF2B5EF4-FFF2-40B4-BE49-F238E27FC236}">
              <a16:creationId xmlns:a16="http://schemas.microsoft.com/office/drawing/2014/main" id="{68925E5C-BB63-41A4-A20C-6856A5F0F26B}"/>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1" name="直線コネクタ 250">
          <a:extLst>
            <a:ext uri="{FF2B5EF4-FFF2-40B4-BE49-F238E27FC236}">
              <a16:creationId xmlns:a16="http://schemas.microsoft.com/office/drawing/2014/main" id="{4CDFA6FB-E5AD-4DBF-B5B4-7C0F91F39E0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2" name="テキスト ボックス 251">
          <a:extLst>
            <a:ext uri="{FF2B5EF4-FFF2-40B4-BE49-F238E27FC236}">
              <a16:creationId xmlns:a16="http://schemas.microsoft.com/office/drawing/2014/main" id="{D760C8C1-84C2-47E0-A42E-7F2C29D39AB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3" name="直線コネクタ 252">
          <a:extLst>
            <a:ext uri="{FF2B5EF4-FFF2-40B4-BE49-F238E27FC236}">
              <a16:creationId xmlns:a16="http://schemas.microsoft.com/office/drawing/2014/main" id="{11D0C32E-9371-4B9E-80DB-6B874F3D3B1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4" name="テキスト ボックス 253">
          <a:extLst>
            <a:ext uri="{FF2B5EF4-FFF2-40B4-BE49-F238E27FC236}">
              <a16:creationId xmlns:a16="http://schemas.microsoft.com/office/drawing/2014/main" id="{D291F6C8-A3F5-48C8-834E-090C5F2B72A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5" name="直線コネクタ 254">
          <a:extLst>
            <a:ext uri="{FF2B5EF4-FFF2-40B4-BE49-F238E27FC236}">
              <a16:creationId xmlns:a16="http://schemas.microsoft.com/office/drawing/2014/main" id="{4A364376-8D73-4C49-AA03-428DE3E0145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6" name="テキスト ボックス 255">
          <a:extLst>
            <a:ext uri="{FF2B5EF4-FFF2-40B4-BE49-F238E27FC236}">
              <a16:creationId xmlns:a16="http://schemas.microsoft.com/office/drawing/2014/main" id="{25AC92CB-FB2F-41AB-A874-899DFD79CD8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7" name="直線コネクタ 256">
          <a:extLst>
            <a:ext uri="{FF2B5EF4-FFF2-40B4-BE49-F238E27FC236}">
              <a16:creationId xmlns:a16="http://schemas.microsoft.com/office/drawing/2014/main" id="{E89417A8-E7ED-430B-8337-AE1493C5300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8" name="テキスト ボックス 257">
          <a:extLst>
            <a:ext uri="{FF2B5EF4-FFF2-40B4-BE49-F238E27FC236}">
              <a16:creationId xmlns:a16="http://schemas.microsoft.com/office/drawing/2014/main" id="{EF009451-4440-4C9C-86B8-6CCD689A0B4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9" name="【市民会館】&#10;一人当たり面積グラフ枠">
          <a:extLst>
            <a:ext uri="{FF2B5EF4-FFF2-40B4-BE49-F238E27FC236}">
              <a16:creationId xmlns:a16="http://schemas.microsoft.com/office/drawing/2014/main" id="{5548C84C-3CE1-4BE2-AB05-B591AE9800F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108</xdr:row>
      <xdr:rowOff>88773</xdr:rowOff>
    </xdr:to>
    <xdr:cxnSp macro="">
      <xdr:nvCxnSpPr>
        <xdr:cNvPr id="260" name="直線コネクタ 259">
          <a:extLst>
            <a:ext uri="{FF2B5EF4-FFF2-40B4-BE49-F238E27FC236}">
              <a16:creationId xmlns:a16="http://schemas.microsoft.com/office/drawing/2014/main" id="{6F0779B7-6EA5-40A7-9607-200E42584914}"/>
            </a:ext>
          </a:extLst>
        </xdr:cNvPr>
        <xdr:cNvCxnSpPr/>
      </xdr:nvCxnSpPr>
      <xdr:spPr>
        <a:xfrm flipV="1">
          <a:off x="10476865" y="17198339"/>
          <a:ext cx="0" cy="140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92600</xdr:rowOff>
    </xdr:from>
    <xdr:ext cx="469744" cy="259045"/>
    <xdr:sp macro="" textlink="">
      <xdr:nvSpPr>
        <xdr:cNvPr id="261" name="【市民会館】&#10;一人当たり面積最小値テキスト">
          <a:extLst>
            <a:ext uri="{FF2B5EF4-FFF2-40B4-BE49-F238E27FC236}">
              <a16:creationId xmlns:a16="http://schemas.microsoft.com/office/drawing/2014/main" id="{28C3EAF0-AE8C-4A8E-96E4-28664F86EEBE}"/>
            </a:ext>
          </a:extLst>
        </xdr:cNvPr>
        <xdr:cNvSpPr txBox="1"/>
      </xdr:nvSpPr>
      <xdr:spPr>
        <a:xfrm>
          <a:off x="10515600" y="18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88773</xdr:rowOff>
    </xdr:from>
    <xdr:to>
      <xdr:col>55</xdr:col>
      <xdr:colOff>88900</xdr:colOff>
      <xdr:row>108</xdr:row>
      <xdr:rowOff>88773</xdr:rowOff>
    </xdr:to>
    <xdr:cxnSp macro="">
      <xdr:nvCxnSpPr>
        <xdr:cNvPr id="262" name="直線コネクタ 261">
          <a:extLst>
            <a:ext uri="{FF2B5EF4-FFF2-40B4-BE49-F238E27FC236}">
              <a16:creationId xmlns:a16="http://schemas.microsoft.com/office/drawing/2014/main" id="{D018E254-6A0D-40D5-8551-389830167C74}"/>
            </a:ext>
          </a:extLst>
        </xdr:cNvPr>
        <xdr:cNvCxnSpPr/>
      </xdr:nvCxnSpPr>
      <xdr:spPr>
        <a:xfrm>
          <a:off x="10388600" y="1860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263" name="【市民会館】&#10;一人当たり面積最大値テキスト">
          <a:extLst>
            <a:ext uri="{FF2B5EF4-FFF2-40B4-BE49-F238E27FC236}">
              <a16:creationId xmlns:a16="http://schemas.microsoft.com/office/drawing/2014/main" id="{10D3D55D-A336-415D-AFBA-E8DFCF594946}"/>
            </a:ext>
          </a:extLst>
        </xdr:cNvPr>
        <xdr:cNvSpPr txBox="1"/>
      </xdr:nvSpPr>
      <xdr:spPr>
        <a:xfrm>
          <a:off x="10515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264" name="直線コネクタ 263">
          <a:extLst>
            <a:ext uri="{FF2B5EF4-FFF2-40B4-BE49-F238E27FC236}">
              <a16:creationId xmlns:a16="http://schemas.microsoft.com/office/drawing/2014/main" id="{717C35AD-A125-4DD4-B24C-197B97B3C43F}"/>
            </a:ext>
          </a:extLst>
        </xdr:cNvPr>
        <xdr:cNvCxnSpPr/>
      </xdr:nvCxnSpPr>
      <xdr:spPr>
        <a:xfrm>
          <a:off x="10388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120414</xdr:rowOff>
    </xdr:from>
    <xdr:ext cx="469744" cy="259045"/>
    <xdr:sp macro="" textlink="">
      <xdr:nvSpPr>
        <xdr:cNvPr id="265" name="【市民会館】&#10;一人当たり面積平均値テキスト">
          <a:extLst>
            <a:ext uri="{FF2B5EF4-FFF2-40B4-BE49-F238E27FC236}">
              <a16:creationId xmlns:a16="http://schemas.microsoft.com/office/drawing/2014/main" id="{D759E93F-4A03-4302-966B-251F3D2D86DC}"/>
            </a:ext>
          </a:extLst>
        </xdr:cNvPr>
        <xdr:cNvSpPr txBox="1"/>
      </xdr:nvSpPr>
      <xdr:spPr>
        <a:xfrm>
          <a:off x="10515600" y="18294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141987</xdr:rowOff>
    </xdr:from>
    <xdr:to>
      <xdr:col>55</xdr:col>
      <xdr:colOff>50800</xdr:colOff>
      <xdr:row>107</xdr:row>
      <xdr:rowOff>72137</xdr:rowOff>
    </xdr:to>
    <xdr:sp macro="" textlink="">
      <xdr:nvSpPr>
        <xdr:cNvPr id="266" name="フローチャート: 判断 265">
          <a:extLst>
            <a:ext uri="{FF2B5EF4-FFF2-40B4-BE49-F238E27FC236}">
              <a16:creationId xmlns:a16="http://schemas.microsoft.com/office/drawing/2014/main" id="{8BD86A42-D2B0-4982-96CB-1211FAAA6D60}"/>
            </a:ext>
          </a:extLst>
        </xdr:cNvPr>
        <xdr:cNvSpPr/>
      </xdr:nvSpPr>
      <xdr:spPr>
        <a:xfrm>
          <a:off x="10426700" y="1831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149988</xdr:rowOff>
    </xdr:from>
    <xdr:to>
      <xdr:col>50</xdr:col>
      <xdr:colOff>165100</xdr:colOff>
      <xdr:row>107</xdr:row>
      <xdr:rowOff>80138</xdr:rowOff>
    </xdr:to>
    <xdr:sp macro="" textlink="">
      <xdr:nvSpPr>
        <xdr:cNvPr id="267" name="フローチャート: 判断 266">
          <a:extLst>
            <a:ext uri="{FF2B5EF4-FFF2-40B4-BE49-F238E27FC236}">
              <a16:creationId xmlns:a16="http://schemas.microsoft.com/office/drawing/2014/main" id="{4640E2B6-8E60-42BB-8042-3FFB7A76A1D4}"/>
            </a:ext>
          </a:extLst>
        </xdr:cNvPr>
        <xdr:cNvSpPr/>
      </xdr:nvSpPr>
      <xdr:spPr>
        <a:xfrm>
          <a:off x="95885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68" name="フローチャート: 判断 267">
          <a:extLst>
            <a:ext uri="{FF2B5EF4-FFF2-40B4-BE49-F238E27FC236}">
              <a16:creationId xmlns:a16="http://schemas.microsoft.com/office/drawing/2014/main" id="{1FB630BE-8883-45A2-99F3-7744413D0E5E}"/>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29590</xdr:rowOff>
    </xdr:from>
    <xdr:to>
      <xdr:col>41</xdr:col>
      <xdr:colOff>101600</xdr:colOff>
      <xdr:row>107</xdr:row>
      <xdr:rowOff>131190</xdr:rowOff>
    </xdr:to>
    <xdr:sp macro="" textlink="">
      <xdr:nvSpPr>
        <xdr:cNvPr id="269" name="フローチャート: 判断 268">
          <a:extLst>
            <a:ext uri="{FF2B5EF4-FFF2-40B4-BE49-F238E27FC236}">
              <a16:creationId xmlns:a16="http://schemas.microsoft.com/office/drawing/2014/main" id="{907A88D4-DA70-4717-B5E1-8B2B77C3676F}"/>
            </a:ext>
          </a:extLst>
        </xdr:cNvPr>
        <xdr:cNvSpPr/>
      </xdr:nvSpPr>
      <xdr:spPr>
        <a:xfrm>
          <a:off x="7810500" y="183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270" name="フローチャート: 判断 269">
          <a:extLst>
            <a:ext uri="{FF2B5EF4-FFF2-40B4-BE49-F238E27FC236}">
              <a16:creationId xmlns:a16="http://schemas.microsoft.com/office/drawing/2014/main" id="{A6946664-65B6-45AA-8FE1-C86819E9946A}"/>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C71BE095-418A-494A-8055-54B778F913F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82CCD879-F464-402E-9200-CD4146E1668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CA158B9B-ED47-4DE3-992F-08E632E5960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80D54475-7EB2-427C-9E0B-C29852220D7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179D92D6-5BA6-48D5-A27C-E090D5E5830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141605</xdr:rowOff>
    </xdr:from>
    <xdr:to>
      <xdr:col>55</xdr:col>
      <xdr:colOff>50800</xdr:colOff>
      <xdr:row>107</xdr:row>
      <xdr:rowOff>71755</xdr:rowOff>
    </xdr:to>
    <xdr:sp macro="" textlink="">
      <xdr:nvSpPr>
        <xdr:cNvPr id="276" name="楕円 275">
          <a:extLst>
            <a:ext uri="{FF2B5EF4-FFF2-40B4-BE49-F238E27FC236}">
              <a16:creationId xmlns:a16="http://schemas.microsoft.com/office/drawing/2014/main" id="{9A9D9BA0-E16E-42FE-AE32-610EDD89DE83}"/>
            </a:ext>
          </a:extLst>
        </xdr:cNvPr>
        <xdr:cNvSpPr/>
      </xdr:nvSpPr>
      <xdr:spPr>
        <a:xfrm>
          <a:off x="104267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164482</xdr:rowOff>
    </xdr:from>
    <xdr:ext cx="469744" cy="259045"/>
    <xdr:sp macro="" textlink="">
      <xdr:nvSpPr>
        <xdr:cNvPr id="277" name="【市民会館】&#10;一人当たり面積該当値テキスト">
          <a:extLst>
            <a:ext uri="{FF2B5EF4-FFF2-40B4-BE49-F238E27FC236}">
              <a16:creationId xmlns:a16="http://schemas.microsoft.com/office/drawing/2014/main" id="{A5175770-74A5-482E-908C-8A0597EB7AAE}"/>
            </a:ext>
          </a:extLst>
        </xdr:cNvPr>
        <xdr:cNvSpPr txBox="1"/>
      </xdr:nvSpPr>
      <xdr:spPr>
        <a:xfrm>
          <a:off x="10515600" y="1816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151512</xdr:rowOff>
    </xdr:from>
    <xdr:to>
      <xdr:col>50</xdr:col>
      <xdr:colOff>165100</xdr:colOff>
      <xdr:row>107</xdr:row>
      <xdr:rowOff>81662</xdr:rowOff>
    </xdr:to>
    <xdr:sp macro="" textlink="">
      <xdr:nvSpPr>
        <xdr:cNvPr id="278" name="楕円 277">
          <a:extLst>
            <a:ext uri="{FF2B5EF4-FFF2-40B4-BE49-F238E27FC236}">
              <a16:creationId xmlns:a16="http://schemas.microsoft.com/office/drawing/2014/main" id="{8D9F4B02-BD2B-46A8-BBC0-0D29E3950302}"/>
            </a:ext>
          </a:extLst>
        </xdr:cNvPr>
        <xdr:cNvSpPr/>
      </xdr:nvSpPr>
      <xdr:spPr>
        <a:xfrm>
          <a:off x="9588500" y="1832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20955</xdr:rowOff>
    </xdr:from>
    <xdr:to>
      <xdr:col>55</xdr:col>
      <xdr:colOff>0</xdr:colOff>
      <xdr:row>107</xdr:row>
      <xdr:rowOff>30862</xdr:rowOff>
    </xdr:to>
    <xdr:cxnSp macro="">
      <xdr:nvCxnSpPr>
        <xdr:cNvPr id="279" name="直線コネクタ 278">
          <a:extLst>
            <a:ext uri="{FF2B5EF4-FFF2-40B4-BE49-F238E27FC236}">
              <a16:creationId xmlns:a16="http://schemas.microsoft.com/office/drawing/2014/main" id="{A09615D1-1517-49A1-AE85-B1490FA0EF3A}"/>
            </a:ext>
          </a:extLst>
        </xdr:cNvPr>
        <xdr:cNvCxnSpPr/>
      </xdr:nvCxnSpPr>
      <xdr:spPr>
        <a:xfrm flipV="1">
          <a:off x="9639300" y="18366105"/>
          <a:ext cx="8382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161798</xdr:rowOff>
    </xdr:from>
    <xdr:to>
      <xdr:col>46</xdr:col>
      <xdr:colOff>38100</xdr:colOff>
      <xdr:row>107</xdr:row>
      <xdr:rowOff>91948</xdr:rowOff>
    </xdr:to>
    <xdr:sp macro="" textlink="">
      <xdr:nvSpPr>
        <xdr:cNvPr id="280" name="楕円 279">
          <a:extLst>
            <a:ext uri="{FF2B5EF4-FFF2-40B4-BE49-F238E27FC236}">
              <a16:creationId xmlns:a16="http://schemas.microsoft.com/office/drawing/2014/main" id="{49982DCB-A332-40D1-B50C-7350508BCD0D}"/>
            </a:ext>
          </a:extLst>
        </xdr:cNvPr>
        <xdr:cNvSpPr/>
      </xdr:nvSpPr>
      <xdr:spPr>
        <a:xfrm>
          <a:off x="8699500" y="1833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30862</xdr:rowOff>
    </xdr:from>
    <xdr:to>
      <xdr:col>50</xdr:col>
      <xdr:colOff>114300</xdr:colOff>
      <xdr:row>107</xdr:row>
      <xdr:rowOff>41148</xdr:rowOff>
    </xdr:to>
    <xdr:cxnSp macro="">
      <xdr:nvCxnSpPr>
        <xdr:cNvPr id="281" name="直線コネクタ 280">
          <a:extLst>
            <a:ext uri="{FF2B5EF4-FFF2-40B4-BE49-F238E27FC236}">
              <a16:creationId xmlns:a16="http://schemas.microsoft.com/office/drawing/2014/main" id="{930B1C10-55C6-4981-BD97-E3D47E69B87F}"/>
            </a:ext>
          </a:extLst>
        </xdr:cNvPr>
        <xdr:cNvCxnSpPr/>
      </xdr:nvCxnSpPr>
      <xdr:spPr>
        <a:xfrm flipV="1">
          <a:off x="8750300" y="18376012"/>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170180</xdr:rowOff>
    </xdr:from>
    <xdr:to>
      <xdr:col>41</xdr:col>
      <xdr:colOff>101600</xdr:colOff>
      <xdr:row>107</xdr:row>
      <xdr:rowOff>100330</xdr:rowOff>
    </xdr:to>
    <xdr:sp macro="" textlink="">
      <xdr:nvSpPr>
        <xdr:cNvPr id="282" name="楕円 281">
          <a:extLst>
            <a:ext uri="{FF2B5EF4-FFF2-40B4-BE49-F238E27FC236}">
              <a16:creationId xmlns:a16="http://schemas.microsoft.com/office/drawing/2014/main" id="{A1806142-849E-4E0E-9E53-48E7DC44AC93}"/>
            </a:ext>
          </a:extLst>
        </xdr:cNvPr>
        <xdr:cNvSpPr/>
      </xdr:nvSpPr>
      <xdr:spPr>
        <a:xfrm>
          <a:off x="7810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41148</xdr:rowOff>
    </xdr:from>
    <xdr:to>
      <xdr:col>45</xdr:col>
      <xdr:colOff>177800</xdr:colOff>
      <xdr:row>107</xdr:row>
      <xdr:rowOff>49530</xdr:rowOff>
    </xdr:to>
    <xdr:cxnSp macro="">
      <xdr:nvCxnSpPr>
        <xdr:cNvPr id="283" name="直線コネクタ 282">
          <a:extLst>
            <a:ext uri="{FF2B5EF4-FFF2-40B4-BE49-F238E27FC236}">
              <a16:creationId xmlns:a16="http://schemas.microsoft.com/office/drawing/2014/main" id="{280063E7-9ADA-4364-9BDE-B4872D1ECD44}"/>
            </a:ext>
          </a:extLst>
        </xdr:cNvPr>
        <xdr:cNvCxnSpPr/>
      </xdr:nvCxnSpPr>
      <xdr:spPr>
        <a:xfrm flipV="1">
          <a:off x="7861300" y="18386298"/>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4445</xdr:rowOff>
    </xdr:from>
    <xdr:to>
      <xdr:col>36</xdr:col>
      <xdr:colOff>165100</xdr:colOff>
      <xdr:row>107</xdr:row>
      <xdr:rowOff>106045</xdr:rowOff>
    </xdr:to>
    <xdr:sp macro="" textlink="">
      <xdr:nvSpPr>
        <xdr:cNvPr id="284" name="楕円 283">
          <a:extLst>
            <a:ext uri="{FF2B5EF4-FFF2-40B4-BE49-F238E27FC236}">
              <a16:creationId xmlns:a16="http://schemas.microsoft.com/office/drawing/2014/main" id="{5DA98AE5-07FD-4A49-BE50-413A42335828}"/>
            </a:ext>
          </a:extLst>
        </xdr:cNvPr>
        <xdr:cNvSpPr/>
      </xdr:nvSpPr>
      <xdr:spPr>
        <a:xfrm>
          <a:off x="69215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49530</xdr:rowOff>
    </xdr:from>
    <xdr:to>
      <xdr:col>41</xdr:col>
      <xdr:colOff>50800</xdr:colOff>
      <xdr:row>107</xdr:row>
      <xdr:rowOff>55245</xdr:rowOff>
    </xdr:to>
    <xdr:cxnSp macro="">
      <xdr:nvCxnSpPr>
        <xdr:cNvPr id="285" name="直線コネクタ 284">
          <a:extLst>
            <a:ext uri="{FF2B5EF4-FFF2-40B4-BE49-F238E27FC236}">
              <a16:creationId xmlns:a16="http://schemas.microsoft.com/office/drawing/2014/main" id="{7BA1B5AE-C3B9-44C1-B0A9-BCB5D39E0728}"/>
            </a:ext>
          </a:extLst>
        </xdr:cNvPr>
        <xdr:cNvCxnSpPr/>
      </xdr:nvCxnSpPr>
      <xdr:spPr>
        <a:xfrm flipV="1">
          <a:off x="6972300" y="183946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96665</xdr:rowOff>
    </xdr:from>
    <xdr:ext cx="469744" cy="259045"/>
    <xdr:sp macro="" textlink="">
      <xdr:nvSpPr>
        <xdr:cNvPr id="286" name="n_1aveValue【市民会館】&#10;一人当たり面積">
          <a:extLst>
            <a:ext uri="{FF2B5EF4-FFF2-40B4-BE49-F238E27FC236}">
              <a16:creationId xmlns:a16="http://schemas.microsoft.com/office/drawing/2014/main" id="{DA4A3943-D5C9-4C7C-897A-5538C5444687}"/>
            </a:ext>
          </a:extLst>
        </xdr:cNvPr>
        <xdr:cNvSpPr txBox="1"/>
      </xdr:nvSpPr>
      <xdr:spPr>
        <a:xfrm>
          <a:off x="9391727" y="1809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287" name="n_2aveValue【市民会館】&#10;一人当たり面積">
          <a:extLst>
            <a:ext uri="{FF2B5EF4-FFF2-40B4-BE49-F238E27FC236}">
              <a16:creationId xmlns:a16="http://schemas.microsoft.com/office/drawing/2014/main" id="{84C46BC2-2F25-4D1C-A41A-542FAF00EAD6}"/>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122317</xdr:rowOff>
    </xdr:from>
    <xdr:ext cx="469744" cy="259045"/>
    <xdr:sp macro="" textlink="">
      <xdr:nvSpPr>
        <xdr:cNvPr id="288" name="n_3aveValue【市民会館】&#10;一人当たり面積">
          <a:extLst>
            <a:ext uri="{FF2B5EF4-FFF2-40B4-BE49-F238E27FC236}">
              <a16:creationId xmlns:a16="http://schemas.microsoft.com/office/drawing/2014/main" id="{06D6D607-2321-4E4D-AB74-DD4BB20E12F1}"/>
            </a:ext>
          </a:extLst>
        </xdr:cNvPr>
        <xdr:cNvSpPr txBox="1"/>
      </xdr:nvSpPr>
      <xdr:spPr>
        <a:xfrm>
          <a:off x="7626427" y="1846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97553</xdr:rowOff>
    </xdr:from>
    <xdr:ext cx="469744" cy="259045"/>
    <xdr:sp macro="" textlink="">
      <xdr:nvSpPr>
        <xdr:cNvPr id="289" name="n_4aveValue【市民会館】&#10;一人当たり面積">
          <a:extLst>
            <a:ext uri="{FF2B5EF4-FFF2-40B4-BE49-F238E27FC236}">
              <a16:creationId xmlns:a16="http://schemas.microsoft.com/office/drawing/2014/main" id="{336F1BE6-93D0-4A75-A066-F4072BD57307}"/>
            </a:ext>
          </a:extLst>
        </xdr:cNvPr>
        <xdr:cNvSpPr txBox="1"/>
      </xdr:nvSpPr>
      <xdr:spPr>
        <a:xfrm>
          <a:off x="6737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72789</xdr:rowOff>
    </xdr:from>
    <xdr:ext cx="469744" cy="259045"/>
    <xdr:sp macro="" textlink="">
      <xdr:nvSpPr>
        <xdr:cNvPr id="290" name="n_1mainValue【市民会館】&#10;一人当たり面積">
          <a:extLst>
            <a:ext uri="{FF2B5EF4-FFF2-40B4-BE49-F238E27FC236}">
              <a16:creationId xmlns:a16="http://schemas.microsoft.com/office/drawing/2014/main" id="{00B43703-8ED8-41DF-9DF5-0C54FE14316F}"/>
            </a:ext>
          </a:extLst>
        </xdr:cNvPr>
        <xdr:cNvSpPr txBox="1"/>
      </xdr:nvSpPr>
      <xdr:spPr>
        <a:xfrm>
          <a:off x="9391727" y="1841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83075</xdr:rowOff>
    </xdr:from>
    <xdr:ext cx="469744" cy="259045"/>
    <xdr:sp macro="" textlink="">
      <xdr:nvSpPr>
        <xdr:cNvPr id="291" name="n_2mainValue【市民会館】&#10;一人当たり面積">
          <a:extLst>
            <a:ext uri="{FF2B5EF4-FFF2-40B4-BE49-F238E27FC236}">
              <a16:creationId xmlns:a16="http://schemas.microsoft.com/office/drawing/2014/main" id="{DF9BA1CE-CCA6-4E08-ACE2-818AC8DE65CD}"/>
            </a:ext>
          </a:extLst>
        </xdr:cNvPr>
        <xdr:cNvSpPr txBox="1"/>
      </xdr:nvSpPr>
      <xdr:spPr>
        <a:xfrm>
          <a:off x="8515427" y="1842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116857</xdr:rowOff>
    </xdr:from>
    <xdr:ext cx="469744" cy="259045"/>
    <xdr:sp macro="" textlink="">
      <xdr:nvSpPr>
        <xdr:cNvPr id="292" name="n_3mainValue【市民会館】&#10;一人当たり面積">
          <a:extLst>
            <a:ext uri="{FF2B5EF4-FFF2-40B4-BE49-F238E27FC236}">
              <a16:creationId xmlns:a16="http://schemas.microsoft.com/office/drawing/2014/main" id="{B085BA2D-A999-4233-931D-2E35E193E361}"/>
            </a:ext>
          </a:extLst>
        </xdr:cNvPr>
        <xdr:cNvSpPr txBox="1"/>
      </xdr:nvSpPr>
      <xdr:spPr>
        <a:xfrm>
          <a:off x="7626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122572</xdr:rowOff>
    </xdr:from>
    <xdr:ext cx="469744" cy="259045"/>
    <xdr:sp macro="" textlink="">
      <xdr:nvSpPr>
        <xdr:cNvPr id="293" name="n_4mainValue【市民会館】&#10;一人当たり面積">
          <a:extLst>
            <a:ext uri="{FF2B5EF4-FFF2-40B4-BE49-F238E27FC236}">
              <a16:creationId xmlns:a16="http://schemas.microsoft.com/office/drawing/2014/main" id="{F0C92679-8410-4B8E-9356-DFC456F1B19E}"/>
            </a:ext>
          </a:extLst>
        </xdr:cNvPr>
        <xdr:cNvSpPr txBox="1"/>
      </xdr:nvSpPr>
      <xdr:spPr>
        <a:xfrm>
          <a:off x="6737427" y="1812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9BFCE096-7988-4DC9-B649-2295047F2E9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4263C28B-B282-4D8B-9C49-F9CE05D7DEE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80F4DD50-8695-4BF5-A01C-9ED0BA9D27A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26D5F77C-EAA8-4B6F-AD0A-6DE67FF347F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1F970D77-6000-4533-AFF0-AFCD9FDEC68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397DD332-DED1-47BC-9522-322D5A27D20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D5AABE45-AFBD-4A2D-8095-1DA53DDC8EE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818B70BA-B146-4B77-BC81-6D542959453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8B95ADD4-DC73-4446-92D0-19FDB4903E2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19A44CBB-D484-42FF-B94B-56CD75904F9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4FECBF56-AB9A-4B72-9FD4-101BF34E35F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BC3E2CD8-323E-499D-ABC7-4ABB9B4EA85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CF17009C-6B5E-4F9B-8F88-3EE4A7A5D73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B3C72A21-571B-4C53-83CA-B9D8906963B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B28B0451-4A40-4718-BF40-58AA68C69C6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234D86B6-4CAA-46CD-AB7E-6B8669A479E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14136627-657F-4F68-B0E5-90D3C7B6478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1329D4D7-B2C8-46E6-9BC6-8036CCC19F7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7CC7283A-AC2D-443E-AF3E-9863D4D75B2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1DFF2050-7D3A-4F8C-BDBB-E686A3FD248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22F9E642-04D0-4285-90FE-C934B76598D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0186D9A2-FFA3-4004-94DA-CE87D8F4B34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CE93E547-22BE-430E-9443-9ADD1BB1867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9A63AC79-EF64-4557-A2F1-C65B72FC57A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8" name="正方形/長方形 317">
          <a:extLst>
            <a:ext uri="{FF2B5EF4-FFF2-40B4-BE49-F238E27FC236}">
              <a16:creationId xmlns:a16="http://schemas.microsoft.com/office/drawing/2014/main" id="{0CE00392-AF62-425E-AAAB-FF89B560630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9" name="正方形/長方形 318">
          <a:extLst>
            <a:ext uri="{FF2B5EF4-FFF2-40B4-BE49-F238E27FC236}">
              <a16:creationId xmlns:a16="http://schemas.microsoft.com/office/drawing/2014/main" id="{EDC6E38D-6B6B-4005-9F46-831A93364A0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0" name="正方形/長方形 319">
          <a:extLst>
            <a:ext uri="{FF2B5EF4-FFF2-40B4-BE49-F238E27FC236}">
              <a16:creationId xmlns:a16="http://schemas.microsoft.com/office/drawing/2014/main" id="{4CEAA8DB-D413-48FF-A726-1339648C3EF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1" name="正方形/長方形 320">
          <a:extLst>
            <a:ext uri="{FF2B5EF4-FFF2-40B4-BE49-F238E27FC236}">
              <a16:creationId xmlns:a16="http://schemas.microsoft.com/office/drawing/2014/main" id="{AC299362-8B5A-48D7-B281-7767A28FFA4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2" name="正方形/長方形 321">
          <a:extLst>
            <a:ext uri="{FF2B5EF4-FFF2-40B4-BE49-F238E27FC236}">
              <a16:creationId xmlns:a16="http://schemas.microsoft.com/office/drawing/2014/main" id="{6D86A29F-25E9-43EC-80CF-0CE636025AA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3" name="正方形/長方形 322">
          <a:extLst>
            <a:ext uri="{FF2B5EF4-FFF2-40B4-BE49-F238E27FC236}">
              <a16:creationId xmlns:a16="http://schemas.microsoft.com/office/drawing/2014/main" id="{EE6E4AC5-83B0-4C07-B72F-CAD2220DA9E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4" name="正方形/長方形 323">
          <a:extLst>
            <a:ext uri="{FF2B5EF4-FFF2-40B4-BE49-F238E27FC236}">
              <a16:creationId xmlns:a16="http://schemas.microsoft.com/office/drawing/2014/main" id="{F24EADD6-20E3-4818-9B31-EE24CA263F4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5" name="正方形/長方形 324">
          <a:extLst>
            <a:ext uri="{FF2B5EF4-FFF2-40B4-BE49-F238E27FC236}">
              <a16:creationId xmlns:a16="http://schemas.microsoft.com/office/drawing/2014/main" id="{A61525A0-823A-486C-9E82-1988F2C4E9A8}"/>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6" name="正方形/長方形 325">
          <a:extLst>
            <a:ext uri="{FF2B5EF4-FFF2-40B4-BE49-F238E27FC236}">
              <a16:creationId xmlns:a16="http://schemas.microsoft.com/office/drawing/2014/main" id="{E6FC1DD5-1E2E-4979-BA99-03CD4B0FFD1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7" name="正方形/長方形 326">
          <a:extLst>
            <a:ext uri="{FF2B5EF4-FFF2-40B4-BE49-F238E27FC236}">
              <a16:creationId xmlns:a16="http://schemas.microsoft.com/office/drawing/2014/main" id="{5F94970A-2E5E-4609-A663-B12EAE4C82D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8" name="正方形/長方形 327">
          <a:extLst>
            <a:ext uri="{FF2B5EF4-FFF2-40B4-BE49-F238E27FC236}">
              <a16:creationId xmlns:a16="http://schemas.microsoft.com/office/drawing/2014/main" id="{2374FF6B-6F0B-4EF8-8FEE-4E0E8E09C82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9" name="正方形/長方形 328">
          <a:extLst>
            <a:ext uri="{FF2B5EF4-FFF2-40B4-BE49-F238E27FC236}">
              <a16:creationId xmlns:a16="http://schemas.microsoft.com/office/drawing/2014/main" id="{22600D20-7085-41E5-9698-0FC16A0D036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0" name="正方形/長方形 329">
          <a:extLst>
            <a:ext uri="{FF2B5EF4-FFF2-40B4-BE49-F238E27FC236}">
              <a16:creationId xmlns:a16="http://schemas.microsoft.com/office/drawing/2014/main" id="{9D30746D-08A3-423B-838A-021BD1506B2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1" name="正方形/長方形 330">
          <a:extLst>
            <a:ext uri="{FF2B5EF4-FFF2-40B4-BE49-F238E27FC236}">
              <a16:creationId xmlns:a16="http://schemas.microsoft.com/office/drawing/2014/main" id="{F2117322-5EB9-4F75-89B0-FE1A996BAA0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2" name="正方形/長方形 331">
          <a:extLst>
            <a:ext uri="{FF2B5EF4-FFF2-40B4-BE49-F238E27FC236}">
              <a16:creationId xmlns:a16="http://schemas.microsoft.com/office/drawing/2014/main" id="{53A9F699-FA0F-4AF1-8969-7F99B5E111B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3" name="正方形/長方形 332">
          <a:extLst>
            <a:ext uri="{FF2B5EF4-FFF2-40B4-BE49-F238E27FC236}">
              <a16:creationId xmlns:a16="http://schemas.microsoft.com/office/drawing/2014/main" id="{B8261861-9AE5-425A-8C39-1C766C4D26A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4" name="テキスト ボックス 333">
          <a:extLst>
            <a:ext uri="{FF2B5EF4-FFF2-40B4-BE49-F238E27FC236}">
              <a16:creationId xmlns:a16="http://schemas.microsoft.com/office/drawing/2014/main" id="{78BFEFF1-EBBE-475B-B931-1EEF52AC836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5" name="直線コネクタ 334">
          <a:extLst>
            <a:ext uri="{FF2B5EF4-FFF2-40B4-BE49-F238E27FC236}">
              <a16:creationId xmlns:a16="http://schemas.microsoft.com/office/drawing/2014/main" id="{40F71E0D-84D6-4CFD-8755-00F048DBD54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6" name="テキスト ボックス 335">
          <a:extLst>
            <a:ext uri="{FF2B5EF4-FFF2-40B4-BE49-F238E27FC236}">
              <a16:creationId xmlns:a16="http://schemas.microsoft.com/office/drawing/2014/main" id="{DFD0904A-A686-4C07-8898-F60D0C7C980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7" name="直線コネクタ 336">
          <a:extLst>
            <a:ext uri="{FF2B5EF4-FFF2-40B4-BE49-F238E27FC236}">
              <a16:creationId xmlns:a16="http://schemas.microsoft.com/office/drawing/2014/main" id="{066CE955-70C3-43D6-90F4-CDD7516B52C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9C7993A8-22FA-4C29-92D7-A1975C61960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9" name="直線コネクタ 338">
          <a:extLst>
            <a:ext uri="{FF2B5EF4-FFF2-40B4-BE49-F238E27FC236}">
              <a16:creationId xmlns:a16="http://schemas.microsoft.com/office/drawing/2014/main" id="{DF6CEF3B-50A1-4276-8719-800D68B4C72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40" name="テキスト ボックス 339">
          <a:extLst>
            <a:ext uri="{FF2B5EF4-FFF2-40B4-BE49-F238E27FC236}">
              <a16:creationId xmlns:a16="http://schemas.microsoft.com/office/drawing/2014/main" id="{570B9866-5DAE-4AA6-A1C4-4C11D84C41D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41" name="直線コネクタ 340">
          <a:extLst>
            <a:ext uri="{FF2B5EF4-FFF2-40B4-BE49-F238E27FC236}">
              <a16:creationId xmlns:a16="http://schemas.microsoft.com/office/drawing/2014/main" id="{72FF8156-C8D9-4FD4-B847-E087357A78A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2" name="テキスト ボックス 341">
          <a:extLst>
            <a:ext uri="{FF2B5EF4-FFF2-40B4-BE49-F238E27FC236}">
              <a16:creationId xmlns:a16="http://schemas.microsoft.com/office/drawing/2014/main" id="{7999447A-FBC0-497C-9B0D-09E82F3095D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3" name="直線コネクタ 342">
          <a:extLst>
            <a:ext uri="{FF2B5EF4-FFF2-40B4-BE49-F238E27FC236}">
              <a16:creationId xmlns:a16="http://schemas.microsoft.com/office/drawing/2014/main" id="{E4497AC9-6FED-4C46-B75C-683DC519AB4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4" name="テキスト ボックス 343">
          <a:extLst>
            <a:ext uri="{FF2B5EF4-FFF2-40B4-BE49-F238E27FC236}">
              <a16:creationId xmlns:a16="http://schemas.microsoft.com/office/drawing/2014/main" id="{66054D0F-3DAC-4D51-9719-ECD321F5AE9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5" name="直線コネクタ 344">
          <a:extLst>
            <a:ext uri="{FF2B5EF4-FFF2-40B4-BE49-F238E27FC236}">
              <a16:creationId xmlns:a16="http://schemas.microsoft.com/office/drawing/2014/main" id="{0C7E07AC-A9D6-48E2-9A0E-B0E240228D7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6" name="テキスト ボックス 345">
          <a:extLst>
            <a:ext uri="{FF2B5EF4-FFF2-40B4-BE49-F238E27FC236}">
              <a16:creationId xmlns:a16="http://schemas.microsoft.com/office/drawing/2014/main" id="{72042FD7-1556-4D77-B9AC-B78BDED084F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7" name="直線コネクタ 346">
          <a:extLst>
            <a:ext uri="{FF2B5EF4-FFF2-40B4-BE49-F238E27FC236}">
              <a16:creationId xmlns:a16="http://schemas.microsoft.com/office/drawing/2014/main" id="{8D9326BB-4047-4A9B-906A-B32B6F9B21C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8" name="テキスト ボックス 347">
          <a:extLst>
            <a:ext uri="{FF2B5EF4-FFF2-40B4-BE49-F238E27FC236}">
              <a16:creationId xmlns:a16="http://schemas.microsoft.com/office/drawing/2014/main" id="{653B20C7-5B94-4FEB-A0B3-7D5D57846A2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9" name="直線コネクタ 348">
          <a:extLst>
            <a:ext uri="{FF2B5EF4-FFF2-40B4-BE49-F238E27FC236}">
              <a16:creationId xmlns:a16="http://schemas.microsoft.com/office/drawing/2014/main" id="{B5D0714E-3B9C-4181-814F-34E85BA831D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50" name="【消防施設】&#10;有形固定資産減価償却率グラフ枠">
          <a:extLst>
            <a:ext uri="{FF2B5EF4-FFF2-40B4-BE49-F238E27FC236}">
              <a16:creationId xmlns:a16="http://schemas.microsoft.com/office/drawing/2014/main" id="{80E18B86-BF3E-4273-ACF7-56756296145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351" name="直線コネクタ 350">
          <a:extLst>
            <a:ext uri="{FF2B5EF4-FFF2-40B4-BE49-F238E27FC236}">
              <a16:creationId xmlns:a16="http://schemas.microsoft.com/office/drawing/2014/main" id="{2F3EDD0A-2638-4DA6-8A68-E84974B1DF8A}"/>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2" name="【消防施設】&#10;有形固定資産減価償却率最小値テキスト">
          <a:extLst>
            <a:ext uri="{FF2B5EF4-FFF2-40B4-BE49-F238E27FC236}">
              <a16:creationId xmlns:a16="http://schemas.microsoft.com/office/drawing/2014/main" id="{13774A4D-3319-4BEB-A09C-F8DEA8DE834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3" name="直線コネクタ 352">
          <a:extLst>
            <a:ext uri="{FF2B5EF4-FFF2-40B4-BE49-F238E27FC236}">
              <a16:creationId xmlns:a16="http://schemas.microsoft.com/office/drawing/2014/main" id="{C9177C00-0672-4D99-A413-A730A311ED4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354" name="【消防施設】&#10;有形固定資産減価償却率最大値テキスト">
          <a:extLst>
            <a:ext uri="{FF2B5EF4-FFF2-40B4-BE49-F238E27FC236}">
              <a16:creationId xmlns:a16="http://schemas.microsoft.com/office/drawing/2014/main" id="{81AB90F2-05CB-470D-8259-E06770FBF9CC}"/>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355" name="直線コネクタ 354">
          <a:extLst>
            <a:ext uri="{FF2B5EF4-FFF2-40B4-BE49-F238E27FC236}">
              <a16:creationId xmlns:a16="http://schemas.microsoft.com/office/drawing/2014/main" id="{AC52C17B-4FCF-4E60-9297-6C82DDD25F23}"/>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126109</xdr:rowOff>
    </xdr:from>
    <xdr:ext cx="405111" cy="259045"/>
    <xdr:sp macro="" textlink="">
      <xdr:nvSpPr>
        <xdr:cNvPr id="356" name="【消防施設】&#10;有形固定資産減価償却率平均値テキスト">
          <a:extLst>
            <a:ext uri="{FF2B5EF4-FFF2-40B4-BE49-F238E27FC236}">
              <a16:creationId xmlns:a16="http://schemas.microsoft.com/office/drawing/2014/main" id="{D995C7E3-7E0E-4CB8-87BD-061D26A083E4}"/>
            </a:ext>
          </a:extLst>
        </xdr:cNvPr>
        <xdr:cNvSpPr txBox="1"/>
      </xdr:nvSpPr>
      <xdr:spPr>
        <a:xfrm>
          <a:off x="16357600" y="14185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357" name="フローチャート: 判断 356">
          <a:extLst>
            <a:ext uri="{FF2B5EF4-FFF2-40B4-BE49-F238E27FC236}">
              <a16:creationId xmlns:a16="http://schemas.microsoft.com/office/drawing/2014/main" id="{5913019F-AF35-467C-ADE3-161C39C72E71}"/>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358" name="フローチャート: 判断 357">
          <a:extLst>
            <a:ext uri="{FF2B5EF4-FFF2-40B4-BE49-F238E27FC236}">
              <a16:creationId xmlns:a16="http://schemas.microsoft.com/office/drawing/2014/main" id="{8FBBD005-2A2D-4971-AA9B-C9D13ADECA57}"/>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359" name="フローチャート: 判断 358">
          <a:extLst>
            <a:ext uri="{FF2B5EF4-FFF2-40B4-BE49-F238E27FC236}">
              <a16:creationId xmlns:a16="http://schemas.microsoft.com/office/drawing/2014/main" id="{68AC0706-F9A1-46BA-A566-1889757FF494}"/>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360" name="フローチャート: 判断 359">
          <a:extLst>
            <a:ext uri="{FF2B5EF4-FFF2-40B4-BE49-F238E27FC236}">
              <a16:creationId xmlns:a16="http://schemas.microsoft.com/office/drawing/2014/main" id="{E2CB29C7-3B80-4B2B-A687-FAD5781FB7DF}"/>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361" name="フローチャート: 判断 360">
          <a:extLst>
            <a:ext uri="{FF2B5EF4-FFF2-40B4-BE49-F238E27FC236}">
              <a16:creationId xmlns:a16="http://schemas.microsoft.com/office/drawing/2014/main" id="{78C50365-477F-4482-9979-C179D495879C}"/>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AB6AD00-2423-49A8-807B-0885AEBCA37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8A29D3F-410D-4928-93D0-555198C4A18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795055B-D331-432B-9B8B-1267F19C9D4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BE6015A3-3048-48A7-9C41-A39B32D87EA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62BBF66A-D08F-4D0B-98CB-CB704D6BEBA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42818</xdr:rowOff>
    </xdr:from>
    <xdr:to>
      <xdr:col>85</xdr:col>
      <xdr:colOff>177800</xdr:colOff>
      <xdr:row>84</xdr:row>
      <xdr:rowOff>144418</xdr:rowOff>
    </xdr:to>
    <xdr:sp macro="" textlink="">
      <xdr:nvSpPr>
        <xdr:cNvPr id="367" name="楕円 366">
          <a:extLst>
            <a:ext uri="{FF2B5EF4-FFF2-40B4-BE49-F238E27FC236}">
              <a16:creationId xmlns:a16="http://schemas.microsoft.com/office/drawing/2014/main" id="{CC524C45-1A77-4850-B609-2FD9B483D883}"/>
            </a:ext>
          </a:extLst>
        </xdr:cNvPr>
        <xdr:cNvSpPr/>
      </xdr:nvSpPr>
      <xdr:spPr>
        <a:xfrm>
          <a:off x="16268700" y="144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21245</xdr:rowOff>
    </xdr:from>
    <xdr:ext cx="405111" cy="259045"/>
    <xdr:sp macro="" textlink="">
      <xdr:nvSpPr>
        <xdr:cNvPr id="368" name="【消防施設】&#10;有形固定資産減価償却率該当値テキスト">
          <a:extLst>
            <a:ext uri="{FF2B5EF4-FFF2-40B4-BE49-F238E27FC236}">
              <a16:creationId xmlns:a16="http://schemas.microsoft.com/office/drawing/2014/main" id="{D6E21361-9189-4E7D-B2F9-7729E437B5EB}"/>
            </a:ext>
          </a:extLst>
        </xdr:cNvPr>
        <xdr:cNvSpPr txBox="1"/>
      </xdr:nvSpPr>
      <xdr:spPr>
        <a:xfrm>
          <a:off x="16357600"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26488</xdr:rowOff>
    </xdr:from>
    <xdr:to>
      <xdr:col>81</xdr:col>
      <xdr:colOff>101600</xdr:colOff>
      <xdr:row>84</xdr:row>
      <xdr:rowOff>128088</xdr:rowOff>
    </xdr:to>
    <xdr:sp macro="" textlink="">
      <xdr:nvSpPr>
        <xdr:cNvPr id="369" name="楕円 368">
          <a:extLst>
            <a:ext uri="{FF2B5EF4-FFF2-40B4-BE49-F238E27FC236}">
              <a16:creationId xmlns:a16="http://schemas.microsoft.com/office/drawing/2014/main" id="{C192466B-899F-484A-AD4F-E1E9B30EC51D}"/>
            </a:ext>
          </a:extLst>
        </xdr:cNvPr>
        <xdr:cNvSpPr/>
      </xdr:nvSpPr>
      <xdr:spPr>
        <a:xfrm>
          <a:off x="15430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77288</xdr:rowOff>
    </xdr:from>
    <xdr:to>
      <xdr:col>85</xdr:col>
      <xdr:colOff>127000</xdr:colOff>
      <xdr:row>84</xdr:row>
      <xdr:rowOff>93618</xdr:rowOff>
    </xdr:to>
    <xdr:cxnSp macro="">
      <xdr:nvCxnSpPr>
        <xdr:cNvPr id="370" name="直線コネクタ 369">
          <a:extLst>
            <a:ext uri="{FF2B5EF4-FFF2-40B4-BE49-F238E27FC236}">
              <a16:creationId xmlns:a16="http://schemas.microsoft.com/office/drawing/2014/main" id="{82EFDBAE-75D4-4EB3-8A6A-ECE3698A00FF}"/>
            </a:ext>
          </a:extLst>
        </xdr:cNvPr>
        <xdr:cNvCxnSpPr/>
      </xdr:nvCxnSpPr>
      <xdr:spPr>
        <a:xfrm>
          <a:off x="15481300" y="14479088"/>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3629</xdr:rowOff>
    </xdr:from>
    <xdr:to>
      <xdr:col>76</xdr:col>
      <xdr:colOff>165100</xdr:colOff>
      <xdr:row>84</xdr:row>
      <xdr:rowOff>105229</xdr:rowOff>
    </xdr:to>
    <xdr:sp macro="" textlink="">
      <xdr:nvSpPr>
        <xdr:cNvPr id="371" name="楕円 370">
          <a:extLst>
            <a:ext uri="{FF2B5EF4-FFF2-40B4-BE49-F238E27FC236}">
              <a16:creationId xmlns:a16="http://schemas.microsoft.com/office/drawing/2014/main" id="{8868E03C-78EE-40FC-BAF8-5CA03B2AD106}"/>
            </a:ext>
          </a:extLst>
        </xdr:cNvPr>
        <xdr:cNvSpPr/>
      </xdr:nvSpPr>
      <xdr:spPr>
        <a:xfrm>
          <a:off x="14541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54429</xdr:rowOff>
    </xdr:from>
    <xdr:to>
      <xdr:col>81</xdr:col>
      <xdr:colOff>50800</xdr:colOff>
      <xdr:row>84</xdr:row>
      <xdr:rowOff>77288</xdr:rowOff>
    </xdr:to>
    <xdr:cxnSp macro="">
      <xdr:nvCxnSpPr>
        <xdr:cNvPr id="372" name="直線コネクタ 371">
          <a:extLst>
            <a:ext uri="{FF2B5EF4-FFF2-40B4-BE49-F238E27FC236}">
              <a16:creationId xmlns:a16="http://schemas.microsoft.com/office/drawing/2014/main" id="{4FC8F60A-DD3E-4F1C-B859-922C8B89D8A2}"/>
            </a:ext>
          </a:extLst>
        </xdr:cNvPr>
        <xdr:cNvCxnSpPr/>
      </xdr:nvCxnSpPr>
      <xdr:spPr>
        <a:xfrm>
          <a:off x="14592300" y="1445622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152219</xdr:rowOff>
    </xdr:from>
    <xdr:to>
      <xdr:col>72</xdr:col>
      <xdr:colOff>38100</xdr:colOff>
      <xdr:row>84</xdr:row>
      <xdr:rowOff>82369</xdr:rowOff>
    </xdr:to>
    <xdr:sp macro="" textlink="">
      <xdr:nvSpPr>
        <xdr:cNvPr id="373" name="楕円 372">
          <a:extLst>
            <a:ext uri="{FF2B5EF4-FFF2-40B4-BE49-F238E27FC236}">
              <a16:creationId xmlns:a16="http://schemas.microsoft.com/office/drawing/2014/main" id="{41D3CAE6-457F-4740-8C94-066EA75A8CC4}"/>
            </a:ext>
          </a:extLst>
        </xdr:cNvPr>
        <xdr:cNvSpPr/>
      </xdr:nvSpPr>
      <xdr:spPr>
        <a:xfrm>
          <a:off x="13652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31569</xdr:rowOff>
    </xdr:from>
    <xdr:to>
      <xdr:col>76</xdr:col>
      <xdr:colOff>114300</xdr:colOff>
      <xdr:row>84</xdr:row>
      <xdr:rowOff>54429</xdr:rowOff>
    </xdr:to>
    <xdr:cxnSp macro="">
      <xdr:nvCxnSpPr>
        <xdr:cNvPr id="374" name="直線コネクタ 373">
          <a:extLst>
            <a:ext uri="{FF2B5EF4-FFF2-40B4-BE49-F238E27FC236}">
              <a16:creationId xmlns:a16="http://schemas.microsoft.com/office/drawing/2014/main" id="{DBCD80CC-C04E-4C84-A4DB-DA17AF1BA910}"/>
            </a:ext>
          </a:extLst>
        </xdr:cNvPr>
        <xdr:cNvCxnSpPr/>
      </xdr:nvCxnSpPr>
      <xdr:spPr>
        <a:xfrm>
          <a:off x="13703300" y="1443336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129358</xdr:rowOff>
    </xdr:from>
    <xdr:to>
      <xdr:col>67</xdr:col>
      <xdr:colOff>101600</xdr:colOff>
      <xdr:row>84</xdr:row>
      <xdr:rowOff>59508</xdr:rowOff>
    </xdr:to>
    <xdr:sp macro="" textlink="">
      <xdr:nvSpPr>
        <xdr:cNvPr id="375" name="楕円 374">
          <a:extLst>
            <a:ext uri="{FF2B5EF4-FFF2-40B4-BE49-F238E27FC236}">
              <a16:creationId xmlns:a16="http://schemas.microsoft.com/office/drawing/2014/main" id="{301638B8-6247-4461-BD8C-1D59B8EC3D2F}"/>
            </a:ext>
          </a:extLst>
        </xdr:cNvPr>
        <xdr:cNvSpPr/>
      </xdr:nvSpPr>
      <xdr:spPr>
        <a:xfrm>
          <a:off x="12763500" y="1435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8708</xdr:rowOff>
    </xdr:from>
    <xdr:to>
      <xdr:col>71</xdr:col>
      <xdr:colOff>177800</xdr:colOff>
      <xdr:row>84</xdr:row>
      <xdr:rowOff>31569</xdr:rowOff>
    </xdr:to>
    <xdr:cxnSp macro="">
      <xdr:nvCxnSpPr>
        <xdr:cNvPr id="376" name="直線コネクタ 375">
          <a:extLst>
            <a:ext uri="{FF2B5EF4-FFF2-40B4-BE49-F238E27FC236}">
              <a16:creationId xmlns:a16="http://schemas.microsoft.com/office/drawing/2014/main" id="{91C15666-6BC5-4050-A51D-37804D035E00}"/>
            </a:ext>
          </a:extLst>
        </xdr:cNvPr>
        <xdr:cNvCxnSpPr/>
      </xdr:nvCxnSpPr>
      <xdr:spPr>
        <a:xfrm>
          <a:off x="12814300" y="1441050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377" name="n_1aveValue【消防施設】&#10;有形固定資産減価償却率">
          <a:extLst>
            <a:ext uri="{FF2B5EF4-FFF2-40B4-BE49-F238E27FC236}">
              <a16:creationId xmlns:a16="http://schemas.microsoft.com/office/drawing/2014/main" id="{A090ACA8-B277-4644-9DCD-F2FC9C45C99A}"/>
            </a:ext>
          </a:extLst>
        </xdr:cNvPr>
        <xdr:cNvSpPr txBox="1"/>
      </xdr:nvSpPr>
      <xdr:spPr>
        <a:xfrm>
          <a:off x="152660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378" name="n_2aveValue【消防施設】&#10;有形固定資産減価償却率">
          <a:extLst>
            <a:ext uri="{FF2B5EF4-FFF2-40B4-BE49-F238E27FC236}">
              <a16:creationId xmlns:a16="http://schemas.microsoft.com/office/drawing/2014/main" id="{6079F330-724D-49C7-801A-B51EED7383F1}"/>
            </a:ext>
          </a:extLst>
        </xdr:cNvPr>
        <xdr:cNvSpPr txBox="1"/>
      </xdr:nvSpPr>
      <xdr:spPr>
        <a:xfrm>
          <a:off x="143897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379" name="n_3aveValue【消防施設】&#10;有形固定資産減価償却率">
          <a:extLst>
            <a:ext uri="{FF2B5EF4-FFF2-40B4-BE49-F238E27FC236}">
              <a16:creationId xmlns:a16="http://schemas.microsoft.com/office/drawing/2014/main" id="{CB4CA76E-177C-4FC6-82F0-F0F124310D0F}"/>
            </a:ext>
          </a:extLst>
        </xdr:cNvPr>
        <xdr:cNvSpPr txBox="1"/>
      </xdr:nvSpPr>
      <xdr:spPr>
        <a:xfrm>
          <a:off x="13500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380" name="n_4aveValue【消防施設】&#10;有形固定資産減価償却率">
          <a:extLst>
            <a:ext uri="{FF2B5EF4-FFF2-40B4-BE49-F238E27FC236}">
              <a16:creationId xmlns:a16="http://schemas.microsoft.com/office/drawing/2014/main" id="{9E4F52F6-EC04-4E8D-A161-542217E1D436}"/>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119215</xdr:rowOff>
    </xdr:from>
    <xdr:ext cx="405111" cy="259045"/>
    <xdr:sp macro="" textlink="">
      <xdr:nvSpPr>
        <xdr:cNvPr id="381" name="n_1mainValue【消防施設】&#10;有形固定資産減価償却率">
          <a:extLst>
            <a:ext uri="{FF2B5EF4-FFF2-40B4-BE49-F238E27FC236}">
              <a16:creationId xmlns:a16="http://schemas.microsoft.com/office/drawing/2014/main" id="{4606BDC8-D8C9-4507-97E6-4FBD1240F10A}"/>
            </a:ext>
          </a:extLst>
        </xdr:cNvPr>
        <xdr:cNvSpPr txBox="1"/>
      </xdr:nvSpPr>
      <xdr:spPr>
        <a:xfrm>
          <a:off x="152660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96356</xdr:rowOff>
    </xdr:from>
    <xdr:ext cx="405111" cy="259045"/>
    <xdr:sp macro="" textlink="">
      <xdr:nvSpPr>
        <xdr:cNvPr id="382" name="n_2mainValue【消防施設】&#10;有形固定資産減価償却率">
          <a:extLst>
            <a:ext uri="{FF2B5EF4-FFF2-40B4-BE49-F238E27FC236}">
              <a16:creationId xmlns:a16="http://schemas.microsoft.com/office/drawing/2014/main" id="{86E5EEBE-E71A-4BC2-B54D-D8F109027558}"/>
            </a:ext>
          </a:extLst>
        </xdr:cNvPr>
        <xdr:cNvSpPr txBox="1"/>
      </xdr:nvSpPr>
      <xdr:spPr>
        <a:xfrm>
          <a:off x="14389744" y="1449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73496</xdr:rowOff>
    </xdr:from>
    <xdr:ext cx="405111" cy="259045"/>
    <xdr:sp macro="" textlink="">
      <xdr:nvSpPr>
        <xdr:cNvPr id="383" name="n_3mainValue【消防施設】&#10;有形固定資産減価償却率">
          <a:extLst>
            <a:ext uri="{FF2B5EF4-FFF2-40B4-BE49-F238E27FC236}">
              <a16:creationId xmlns:a16="http://schemas.microsoft.com/office/drawing/2014/main" id="{B9F3BF33-FAC6-49E2-9599-4B08FBCA0C7D}"/>
            </a:ext>
          </a:extLst>
        </xdr:cNvPr>
        <xdr:cNvSpPr txBox="1"/>
      </xdr:nvSpPr>
      <xdr:spPr>
        <a:xfrm>
          <a:off x="13500744"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50635</xdr:rowOff>
    </xdr:from>
    <xdr:ext cx="405111" cy="259045"/>
    <xdr:sp macro="" textlink="">
      <xdr:nvSpPr>
        <xdr:cNvPr id="384" name="n_4mainValue【消防施設】&#10;有形固定資産減価償却率">
          <a:extLst>
            <a:ext uri="{FF2B5EF4-FFF2-40B4-BE49-F238E27FC236}">
              <a16:creationId xmlns:a16="http://schemas.microsoft.com/office/drawing/2014/main" id="{05F1C69A-77A1-4161-A11B-9FABDA31D5AC}"/>
            </a:ext>
          </a:extLst>
        </xdr:cNvPr>
        <xdr:cNvSpPr txBox="1"/>
      </xdr:nvSpPr>
      <xdr:spPr>
        <a:xfrm>
          <a:off x="12611744" y="1445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5" name="正方形/長方形 384">
          <a:extLst>
            <a:ext uri="{FF2B5EF4-FFF2-40B4-BE49-F238E27FC236}">
              <a16:creationId xmlns:a16="http://schemas.microsoft.com/office/drawing/2014/main" id="{3ACE3B95-ABC3-4C66-B062-4C48CCE2594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6" name="正方形/長方形 385">
          <a:extLst>
            <a:ext uri="{FF2B5EF4-FFF2-40B4-BE49-F238E27FC236}">
              <a16:creationId xmlns:a16="http://schemas.microsoft.com/office/drawing/2014/main" id="{5BE5CA09-B7A4-471D-BA5B-33B2ECAE05E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7" name="正方形/長方形 386">
          <a:extLst>
            <a:ext uri="{FF2B5EF4-FFF2-40B4-BE49-F238E27FC236}">
              <a16:creationId xmlns:a16="http://schemas.microsoft.com/office/drawing/2014/main" id="{A4889A94-1415-415F-A87E-3204C5CE34C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8" name="正方形/長方形 387">
          <a:extLst>
            <a:ext uri="{FF2B5EF4-FFF2-40B4-BE49-F238E27FC236}">
              <a16:creationId xmlns:a16="http://schemas.microsoft.com/office/drawing/2014/main" id="{B2ABBAA4-7889-4A7D-A457-AA3473EAB0C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9" name="正方形/長方形 388">
          <a:extLst>
            <a:ext uri="{FF2B5EF4-FFF2-40B4-BE49-F238E27FC236}">
              <a16:creationId xmlns:a16="http://schemas.microsoft.com/office/drawing/2014/main" id="{9A5D7D20-105B-488D-A467-3BD3D5263A9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0" name="正方形/長方形 389">
          <a:extLst>
            <a:ext uri="{FF2B5EF4-FFF2-40B4-BE49-F238E27FC236}">
              <a16:creationId xmlns:a16="http://schemas.microsoft.com/office/drawing/2014/main" id="{BA633AAB-5E43-437B-8A70-1E19A0F2381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1" name="正方形/長方形 390">
          <a:extLst>
            <a:ext uri="{FF2B5EF4-FFF2-40B4-BE49-F238E27FC236}">
              <a16:creationId xmlns:a16="http://schemas.microsoft.com/office/drawing/2014/main" id="{B9089BD3-786C-4FD4-9F0A-07BB9BF60E5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2" name="正方形/長方形 391">
          <a:extLst>
            <a:ext uri="{FF2B5EF4-FFF2-40B4-BE49-F238E27FC236}">
              <a16:creationId xmlns:a16="http://schemas.microsoft.com/office/drawing/2014/main" id="{ACD1E232-1278-4B99-AE0B-E2489C50B9C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3" name="テキスト ボックス 392">
          <a:extLst>
            <a:ext uri="{FF2B5EF4-FFF2-40B4-BE49-F238E27FC236}">
              <a16:creationId xmlns:a16="http://schemas.microsoft.com/office/drawing/2014/main" id="{5915C2A6-89AF-4AA5-A665-C496185CA4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4" name="直線コネクタ 393">
          <a:extLst>
            <a:ext uri="{FF2B5EF4-FFF2-40B4-BE49-F238E27FC236}">
              <a16:creationId xmlns:a16="http://schemas.microsoft.com/office/drawing/2014/main" id="{4690F465-A3A7-4CA6-967A-2C93BD2D1D4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5" name="直線コネクタ 394">
          <a:extLst>
            <a:ext uri="{FF2B5EF4-FFF2-40B4-BE49-F238E27FC236}">
              <a16:creationId xmlns:a16="http://schemas.microsoft.com/office/drawing/2014/main" id="{794B215B-1CF7-4D3D-B84D-564A0EA09FC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6" name="テキスト ボックス 395">
          <a:extLst>
            <a:ext uri="{FF2B5EF4-FFF2-40B4-BE49-F238E27FC236}">
              <a16:creationId xmlns:a16="http://schemas.microsoft.com/office/drawing/2014/main" id="{B552CB4B-B52E-48EF-818C-3708132835C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7" name="直線コネクタ 396">
          <a:extLst>
            <a:ext uri="{FF2B5EF4-FFF2-40B4-BE49-F238E27FC236}">
              <a16:creationId xmlns:a16="http://schemas.microsoft.com/office/drawing/2014/main" id="{55D96ECA-E854-4716-993C-1A80AF75529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8" name="テキスト ボックス 397">
          <a:extLst>
            <a:ext uri="{FF2B5EF4-FFF2-40B4-BE49-F238E27FC236}">
              <a16:creationId xmlns:a16="http://schemas.microsoft.com/office/drawing/2014/main" id="{42BFB46E-85DA-400C-A25A-92483D025B0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9" name="直線コネクタ 398">
          <a:extLst>
            <a:ext uri="{FF2B5EF4-FFF2-40B4-BE49-F238E27FC236}">
              <a16:creationId xmlns:a16="http://schemas.microsoft.com/office/drawing/2014/main" id="{08844C94-6532-4D4D-841E-4ACB079CAA5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00" name="テキスト ボックス 399">
          <a:extLst>
            <a:ext uri="{FF2B5EF4-FFF2-40B4-BE49-F238E27FC236}">
              <a16:creationId xmlns:a16="http://schemas.microsoft.com/office/drawing/2014/main" id="{51D6FDC5-772D-417E-9E4B-330FD7565C7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1" name="直線コネクタ 400">
          <a:extLst>
            <a:ext uri="{FF2B5EF4-FFF2-40B4-BE49-F238E27FC236}">
              <a16:creationId xmlns:a16="http://schemas.microsoft.com/office/drawing/2014/main" id="{96E6C0AB-8075-4854-BAC5-A24E3C49E12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2" name="テキスト ボックス 401">
          <a:extLst>
            <a:ext uri="{FF2B5EF4-FFF2-40B4-BE49-F238E27FC236}">
              <a16:creationId xmlns:a16="http://schemas.microsoft.com/office/drawing/2014/main" id="{5CF763D9-2A3E-40BD-9CC4-F10853CF562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3" name="直線コネクタ 402">
          <a:extLst>
            <a:ext uri="{FF2B5EF4-FFF2-40B4-BE49-F238E27FC236}">
              <a16:creationId xmlns:a16="http://schemas.microsoft.com/office/drawing/2014/main" id="{F662D628-B9E5-4B23-BB67-03909AB02F4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4" name="テキスト ボックス 403">
          <a:extLst>
            <a:ext uri="{FF2B5EF4-FFF2-40B4-BE49-F238E27FC236}">
              <a16:creationId xmlns:a16="http://schemas.microsoft.com/office/drawing/2014/main" id="{46BF6BEA-D73E-47E5-AD1C-CCB119F0D2B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DEC96325-1E9C-42BA-ACEA-B5BF7F06F09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6" name="テキスト ボックス 405">
          <a:extLst>
            <a:ext uri="{FF2B5EF4-FFF2-40B4-BE49-F238E27FC236}">
              <a16:creationId xmlns:a16="http://schemas.microsoft.com/office/drawing/2014/main" id="{C0C5C4AB-7DA0-4892-B67D-BC75E0CF1BE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028760C9-8B7D-4FE6-B918-BB08A190847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408" name="直線コネクタ 407">
          <a:extLst>
            <a:ext uri="{FF2B5EF4-FFF2-40B4-BE49-F238E27FC236}">
              <a16:creationId xmlns:a16="http://schemas.microsoft.com/office/drawing/2014/main" id="{C31A853E-D1EB-4CB0-9C68-863324FF77C9}"/>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409" name="【消防施設】&#10;一人当たり面積最小値テキスト">
          <a:extLst>
            <a:ext uri="{FF2B5EF4-FFF2-40B4-BE49-F238E27FC236}">
              <a16:creationId xmlns:a16="http://schemas.microsoft.com/office/drawing/2014/main" id="{38F15E9F-7F70-4F89-B408-161F942038B2}"/>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410" name="直線コネクタ 409">
          <a:extLst>
            <a:ext uri="{FF2B5EF4-FFF2-40B4-BE49-F238E27FC236}">
              <a16:creationId xmlns:a16="http://schemas.microsoft.com/office/drawing/2014/main" id="{5D9675E9-D771-4EBF-9EF5-003E7F613936}"/>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411" name="【消防施設】&#10;一人当たり面積最大値テキスト">
          <a:extLst>
            <a:ext uri="{FF2B5EF4-FFF2-40B4-BE49-F238E27FC236}">
              <a16:creationId xmlns:a16="http://schemas.microsoft.com/office/drawing/2014/main" id="{54B4F613-0639-4A8C-A771-803D4BEA1F2B}"/>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412" name="直線コネクタ 411">
          <a:extLst>
            <a:ext uri="{FF2B5EF4-FFF2-40B4-BE49-F238E27FC236}">
              <a16:creationId xmlns:a16="http://schemas.microsoft.com/office/drawing/2014/main" id="{369E9572-F093-45F1-83CA-0E539ED4CFC6}"/>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413" name="【消防施設】&#10;一人当たり面積平均値テキスト">
          <a:extLst>
            <a:ext uri="{FF2B5EF4-FFF2-40B4-BE49-F238E27FC236}">
              <a16:creationId xmlns:a16="http://schemas.microsoft.com/office/drawing/2014/main" id="{66677F6A-1003-4E76-84B3-3C6D15658418}"/>
            </a:ext>
          </a:extLst>
        </xdr:cNvPr>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414" name="フローチャート: 判断 413">
          <a:extLst>
            <a:ext uri="{FF2B5EF4-FFF2-40B4-BE49-F238E27FC236}">
              <a16:creationId xmlns:a16="http://schemas.microsoft.com/office/drawing/2014/main" id="{CCC423D8-11DF-4131-8DC6-5F66BA0E3FF9}"/>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415" name="フローチャート: 判断 414">
          <a:extLst>
            <a:ext uri="{FF2B5EF4-FFF2-40B4-BE49-F238E27FC236}">
              <a16:creationId xmlns:a16="http://schemas.microsoft.com/office/drawing/2014/main" id="{AA4E7E16-58FB-4934-88A3-BB628C98F91B}"/>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416" name="フローチャート: 判断 415">
          <a:extLst>
            <a:ext uri="{FF2B5EF4-FFF2-40B4-BE49-F238E27FC236}">
              <a16:creationId xmlns:a16="http://schemas.microsoft.com/office/drawing/2014/main" id="{3DF11BD8-0BB0-4386-808F-29686B26DBE8}"/>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417" name="フローチャート: 判断 416">
          <a:extLst>
            <a:ext uri="{FF2B5EF4-FFF2-40B4-BE49-F238E27FC236}">
              <a16:creationId xmlns:a16="http://schemas.microsoft.com/office/drawing/2014/main" id="{EA095047-B356-4523-8552-15996E7078B2}"/>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418" name="フローチャート: 判断 417">
          <a:extLst>
            <a:ext uri="{FF2B5EF4-FFF2-40B4-BE49-F238E27FC236}">
              <a16:creationId xmlns:a16="http://schemas.microsoft.com/office/drawing/2014/main" id="{6E2D83F2-A495-4894-AF22-86DEA500605F}"/>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38D81C10-655D-42E8-A6C8-0161B76019F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C5EFF24B-796F-4B3B-B15E-F588BE587C8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D0B4C452-B751-4832-9FF5-100585DA352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314F9AC0-B25E-4574-868C-C86A59C3CBF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FC0C2B79-345B-4819-B582-A3BC272E645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16511</xdr:rowOff>
    </xdr:from>
    <xdr:to>
      <xdr:col>116</xdr:col>
      <xdr:colOff>114300</xdr:colOff>
      <xdr:row>86</xdr:row>
      <xdr:rowOff>118111</xdr:rowOff>
    </xdr:to>
    <xdr:sp macro="" textlink="">
      <xdr:nvSpPr>
        <xdr:cNvPr id="424" name="楕円 423">
          <a:extLst>
            <a:ext uri="{FF2B5EF4-FFF2-40B4-BE49-F238E27FC236}">
              <a16:creationId xmlns:a16="http://schemas.microsoft.com/office/drawing/2014/main" id="{B1C92EB5-117B-4B07-9D4C-349B43CDBDBC}"/>
            </a:ext>
          </a:extLst>
        </xdr:cNvPr>
        <xdr:cNvSpPr/>
      </xdr:nvSpPr>
      <xdr:spPr>
        <a:xfrm>
          <a:off x="22110700" y="1476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102888</xdr:rowOff>
    </xdr:from>
    <xdr:ext cx="469744" cy="259045"/>
    <xdr:sp macro="" textlink="">
      <xdr:nvSpPr>
        <xdr:cNvPr id="425" name="【消防施設】&#10;一人当たり面積該当値テキスト">
          <a:extLst>
            <a:ext uri="{FF2B5EF4-FFF2-40B4-BE49-F238E27FC236}">
              <a16:creationId xmlns:a16="http://schemas.microsoft.com/office/drawing/2014/main" id="{C6E8FE6B-8D1E-4530-80A2-693FFEE9BB3E}"/>
            </a:ext>
          </a:extLst>
        </xdr:cNvPr>
        <xdr:cNvSpPr txBox="1"/>
      </xdr:nvSpPr>
      <xdr:spPr>
        <a:xfrm>
          <a:off x="22199600"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17780</xdr:rowOff>
    </xdr:from>
    <xdr:to>
      <xdr:col>112</xdr:col>
      <xdr:colOff>38100</xdr:colOff>
      <xdr:row>86</xdr:row>
      <xdr:rowOff>119380</xdr:rowOff>
    </xdr:to>
    <xdr:sp macro="" textlink="">
      <xdr:nvSpPr>
        <xdr:cNvPr id="426" name="楕円 425">
          <a:extLst>
            <a:ext uri="{FF2B5EF4-FFF2-40B4-BE49-F238E27FC236}">
              <a16:creationId xmlns:a16="http://schemas.microsoft.com/office/drawing/2014/main" id="{DA76A1D9-2CC7-43BA-A961-963241962EFD}"/>
            </a:ext>
          </a:extLst>
        </xdr:cNvPr>
        <xdr:cNvSpPr/>
      </xdr:nvSpPr>
      <xdr:spPr>
        <a:xfrm>
          <a:off x="21272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67311</xdr:rowOff>
    </xdr:from>
    <xdr:to>
      <xdr:col>116</xdr:col>
      <xdr:colOff>63500</xdr:colOff>
      <xdr:row>86</xdr:row>
      <xdr:rowOff>68580</xdr:rowOff>
    </xdr:to>
    <xdr:cxnSp macro="">
      <xdr:nvCxnSpPr>
        <xdr:cNvPr id="427" name="直線コネクタ 426">
          <a:extLst>
            <a:ext uri="{FF2B5EF4-FFF2-40B4-BE49-F238E27FC236}">
              <a16:creationId xmlns:a16="http://schemas.microsoft.com/office/drawing/2014/main" id="{A9AF5B9E-0053-4A9C-9DF8-CF8CD4973876}"/>
            </a:ext>
          </a:extLst>
        </xdr:cNvPr>
        <xdr:cNvCxnSpPr/>
      </xdr:nvCxnSpPr>
      <xdr:spPr>
        <a:xfrm flipV="1">
          <a:off x="21323300" y="14812011"/>
          <a:ext cx="8382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19050</xdr:rowOff>
    </xdr:from>
    <xdr:to>
      <xdr:col>107</xdr:col>
      <xdr:colOff>101600</xdr:colOff>
      <xdr:row>86</xdr:row>
      <xdr:rowOff>120650</xdr:rowOff>
    </xdr:to>
    <xdr:sp macro="" textlink="">
      <xdr:nvSpPr>
        <xdr:cNvPr id="428" name="楕円 427">
          <a:extLst>
            <a:ext uri="{FF2B5EF4-FFF2-40B4-BE49-F238E27FC236}">
              <a16:creationId xmlns:a16="http://schemas.microsoft.com/office/drawing/2014/main" id="{E7CA49E5-816C-428C-A43C-B6810FE726E3}"/>
            </a:ext>
          </a:extLst>
        </xdr:cNvPr>
        <xdr:cNvSpPr/>
      </xdr:nvSpPr>
      <xdr:spPr>
        <a:xfrm>
          <a:off x="20383500" y="1476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68580</xdr:rowOff>
    </xdr:from>
    <xdr:to>
      <xdr:col>111</xdr:col>
      <xdr:colOff>177800</xdr:colOff>
      <xdr:row>86</xdr:row>
      <xdr:rowOff>69850</xdr:rowOff>
    </xdr:to>
    <xdr:cxnSp macro="">
      <xdr:nvCxnSpPr>
        <xdr:cNvPr id="429" name="直線コネクタ 428">
          <a:extLst>
            <a:ext uri="{FF2B5EF4-FFF2-40B4-BE49-F238E27FC236}">
              <a16:creationId xmlns:a16="http://schemas.microsoft.com/office/drawing/2014/main" id="{CCA1713A-915F-418D-8384-5949B19043E8}"/>
            </a:ext>
          </a:extLst>
        </xdr:cNvPr>
        <xdr:cNvCxnSpPr/>
      </xdr:nvCxnSpPr>
      <xdr:spPr>
        <a:xfrm flipV="1">
          <a:off x="20434300" y="148132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20320</xdr:rowOff>
    </xdr:from>
    <xdr:to>
      <xdr:col>102</xdr:col>
      <xdr:colOff>165100</xdr:colOff>
      <xdr:row>86</xdr:row>
      <xdr:rowOff>121920</xdr:rowOff>
    </xdr:to>
    <xdr:sp macro="" textlink="">
      <xdr:nvSpPr>
        <xdr:cNvPr id="430" name="楕円 429">
          <a:extLst>
            <a:ext uri="{FF2B5EF4-FFF2-40B4-BE49-F238E27FC236}">
              <a16:creationId xmlns:a16="http://schemas.microsoft.com/office/drawing/2014/main" id="{B07D2529-B679-42C9-A5D5-DCF6455F638F}"/>
            </a:ext>
          </a:extLst>
        </xdr:cNvPr>
        <xdr:cNvSpPr/>
      </xdr:nvSpPr>
      <xdr:spPr>
        <a:xfrm>
          <a:off x="19494500" y="1476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69850</xdr:rowOff>
    </xdr:from>
    <xdr:to>
      <xdr:col>107</xdr:col>
      <xdr:colOff>50800</xdr:colOff>
      <xdr:row>86</xdr:row>
      <xdr:rowOff>71120</xdr:rowOff>
    </xdr:to>
    <xdr:cxnSp macro="">
      <xdr:nvCxnSpPr>
        <xdr:cNvPr id="431" name="直線コネクタ 430">
          <a:extLst>
            <a:ext uri="{FF2B5EF4-FFF2-40B4-BE49-F238E27FC236}">
              <a16:creationId xmlns:a16="http://schemas.microsoft.com/office/drawing/2014/main" id="{7D8D3F81-809A-461B-B511-2A0F7B3EFD23}"/>
            </a:ext>
          </a:extLst>
        </xdr:cNvPr>
        <xdr:cNvCxnSpPr/>
      </xdr:nvCxnSpPr>
      <xdr:spPr>
        <a:xfrm flipV="1">
          <a:off x="19545300" y="148145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21589</xdr:rowOff>
    </xdr:from>
    <xdr:to>
      <xdr:col>98</xdr:col>
      <xdr:colOff>38100</xdr:colOff>
      <xdr:row>86</xdr:row>
      <xdr:rowOff>123189</xdr:rowOff>
    </xdr:to>
    <xdr:sp macro="" textlink="">
      <xdr:nvSpPr>
        <xdr:cNvPr id="432" name="楕円 431">
          <a:extLst>
            <a:ext uri="{FF2B5EF4-FFF2-40B4-BE49-F238E27FC236}">
              <a16:creationId xmlns:a16="http://schemas.microsoft.com/office/drawing/2014/main" id="{C64C008E-1732-4C09-9C2C-A23C46288E03}"/>
            </a:ext>
          </a:extLst>
        </xdr:cNvPr>
        <xdr:cNvSpPr/>
      </xdr:nvSpPr>
      <xdr:spPr>
        <a:xfrm>
          <a:off x="18605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71120</xdr:rowOff>
    </xdr:from>
    <xdr:to>
      <xdr:col>102</xdr:col>
      <xdr:colOff>114300</xdr:colOff>
      <xdr:row>86</xdr:row>
      <xdr:rowOff>72389</xdr:rowOff>
    </xdr:to>
    <xdr:cxnSp macro="">
      <xdr:nvCxnSpPr>
        <xdr:cNvPr id="433" name="直線コネクタ 432">
          <a:extLst>
            <a:ext uri="{FF2B5EF4-FFF2-40B4-BE49-F238E27FC236}">
              <a16:creationId xmlns:a16="http://schemas.microsoft.com/office/drawing/2014/main" id="{2DBC55A0-1BD6-4432-8244-1DAD05CF1D40}"/>
            </a:ext>
          </a:extLst>
        </xdr:cNvPr>
        <xdr:cNvCxnSpPr/>
      </xdr:nvCxnSpPr>
      <xdr:spPr>
        <a:xfrm flipV="1">
          <a:off x="18656300" y="1481582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434" name="n_1aveValue【消防施設】&#10;一人当たり面積">
          <a:extLst>
            <a:ext uri="{FF2B5EF4-FFF2-40B4-BE49-F238E27FC236}">
              <a16:creationId xmlns:a16="http://schemas.microsoft.com/office/drawing/2014/main" id="{437733B4-E8FE-4089-B56B-E2E3E6BCBD23}"/>
            </a:ext>
          </a:extLst>
        </xdr:cNvPr>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435" name="n_2aveValue【消防施設】&#10;一人当たり面積">
          <a:extLst>
            <a:ext uri="{FF2B5EF4-FFF2-40B4-BE49-F238E27FC236}">
              <a16:creationId xmlns:a16="http://schemas.microsoft.com/office/drawing/2014/main" id="{82307F68-A0AB-4B0C-A1F5-ED04BD20DC41}"/>
            </a:ext>
          </a:extLst>
        </xdr:cNvPr>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436" name="n_3aveValue【消防施設】&#10;一人当たり面積">
          <a:extLst>
            <a:ext uri="{FF2B5EF4-FFF2-40B4-BE49-F238E27FC236}">
              <a16:creationId xmlns:a16="http://schemas.microsoft.com/office/drawing/2014/main" id="{829E9E17-1D20-4904-92F5-6451C783FDDE}"/>
            </a:ext>
          </a:extLst>
        </xdr:cNvPr>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437" name="n_4aveValue【消防施設】&#10;一人当たり面積">
          <a:extLst>
            <a:ext uri="{FF2B5EF4-FFF2-40B4-BE49-F238E27FC236}">
              <a16:creationId xmlns:a16="http://schemas.microsoft.com/office/drawing/2014/main" id="{1DD432D0-A2B4-4474-9D93-EA16138C21DF}"/>
            </a:ext>
          </a:extLst>
        </xdr:cNvPr>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110507</xdr:rowOff>
    </xdr:from>
    <xdr:ext cx="469744" cy="259045"/>
    <xdr:sp macro="" textlink="">
      <xdr:nvSpPr>
        <xdr:cNvPr id="438" name="n_1mainValue【消防施設】&#10;一人当たり面積">
          <a:extLst>
            <a:ext uri="{FF2B5EF4-FFF2-40B4-BE49-F238E27FC236}">
              <a16:creationId xmlns:a16="http://schemas.microsoft.com/office/drawing/2014/main" id="{301F6D1A-D070-4551-B21A-08AC712C1DF0}"/>
            </a:ext>
          </a:extLst>
        </xdr:cNvPr>
        <xdr:cNvSpPr txBox="1"/>
      </xdr:nvSpPr>
      <xdr:spPr>
        <a:xfrm>
          <a:off x="210757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111777</xdr:rowOff>
    </xdr:from>
    <xdr:ext cx="469744" cy="259045"/>
    <xdr:sp macro="" textlink="">
      <xdr:nvSpPr>
        <xdr:cNvPr id="439" name="n_2mainValue【消防施設】&#10;一人当たり面積">
          <a:extLst>
            <a:ext uri="{FF2B5EF4-FFF2-40B4-BE49-F238E27FC236}">
              <a16:creationId xmlns:a16="http://schemas.microsoft.com/office/drawing/2014/main" id="{9B51D9A1-FA69-42A0-BA3A-E6598E4A45B9}"/>
            </a:ext>
          </a:extLst>
        </xdr:cNvPr>
        <xdr:cNvSpPr txBox="1"/>
      </xdr:nvSpPr>
      <xdr:spPr>
        <a:xfrm>
          <a:off x="20199427" y="1485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113047</xdr:rowOff>
    </xdr:from>
    <xdr:ext cx="469744" cy="259045"/>
    <xdr:sp macro="" textlink="">
      <xdr:nvSpPr>
        <xdr:cNvPr id="440" name="n_3mainValue【消防施設】&#10;一人当たり面積">
          <a:extLst>
            <a:ext uri="{FF2B5EF4-FFF2-40B4-BE49-F238E27FC236}">
              <a16:creationId xmlns:a16="http://schemas.microsoft.com/office/drawing/2014/main" id="{F492D903-65D6-463F-B7CB-48387EF17C26}"/>
            </a:ext>
          </a:extLst>
        </xdr:cNvPr>
        <xdr:cNvSpPr txBox="1"/>
      </xdr:nvSpPr>
      <xdr:spPr>
        <a:xfrm>
          <a:off x="19310427" y="1485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114316</xdr:rowOff>
    </xdr:from>
    <xdr:ext cx="469744" cy="259045"/>
    <xdr:sp macro="" textlink="">
      <xdr:nvSpPr>
        <xdr:cNvPr id="441" name="n_4mainValue【消防施設】&#10;一人当たり面積">
          <a:extLst>
            <a:ext uri="{FF2B5EF4-FFF2-40B4-BE49-F238E27FC236}">
              <a16:creationId xmlns:a16="http://schemas.microsoft.com/office/drawing/2014/main" id="{27B0F657-E4B1-4A1E-B8CB-A8CA17E6CEE1}"/>
            </a:ext>
          </a:extLst>
        </xdr:cNvPr>
        <xdr:cNvSpPr txBox="1"/>
      </xdr:nvSpPr>
      <xdr:spPr>
        <a:xfrm>
          <a:off x="18421427"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7D85B183-4283-44E0-916D-2E72F45596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B6CCE47E-B214-44AE-8AE3-6D7C100997D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3991AC24-1F68-47ED-85E9-3FBD74CF875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CC41A2D1-ADC1-4AE7-930A-C9949F8D7E6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3F56CBE6-BBE2-4166-9F4A-88DF0F015E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E92EA694-A16D-4A09-BDE6-C51954B8C92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516B424D-4F02-45CD-8C5B-997FA26A5A7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EE4D17CD-604E-4109-864C-E889D1335E3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A9BC630A-67D6-4F66-9B28-E35B1EFA51A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36334687-E630-4E7D-B11C-8A5BA8763F7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1DA402C6-2C49-46F8-BEEB-ECD19379348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A1915261-6F79-420A-A927-E337CBC8A82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C94681BB-FDC4-4313-9394-9D75B7A7BBD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D2EDF1B0-B7DF-452D-9E49-72A60D3F08B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63A7EC64-3292-4C04-A359-9EBFA4A6D40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2DE09391-077D-46D4-908C-0C8ED09742E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8BA41AB4-F9C1-4840-B681-33FE22E4098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5D3A9AB1-6916-4FB2-961A-370229DCC48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CD5BD3FA-4E71-40E2-87C2-E55D97512CB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D2D03928-C132-4EAE-B557-B1FF0FA208D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2F22AC31-2A17-4CC7-ACC4-1B262A551CD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79640F64-3D00-412B-9627-D2AE247CA9B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E00BE129-B1B8-41A0-9D1E-8A9C1A68592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99AE049F-B8FE-435B-8D00-0C14A54F55B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F06DC6E4-FCAE-4657-A8D9-72792C436EE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467" name="直線コネクタ 466">
          <a:extLst>
            <a:ext uri="{FF2B5EF4-FFF2-40B4-BE49-F238E27FC236}">
              <a16:creationId xmlns:a16="http://schemas.microsoft.com/office/drawing/2014/main" id="{EB9A631A-F9C6-431C-A227-09395DA68E2B}"/>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468" name="【庁舎】&#10;有形固定資産減価償却率最小値テキスト">
          <a:extLst>
            <a:ext uri="{FF2B5EF4-FFF2-40B4-BE49-F238E27FC236}">
              <a16:creationId xmlns:a16="http://schemas.microsoft.com/office/drawing/2014/main" id="{97AB93D3-A84C-43CC-B02F-7042EADA51D7}"/>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469" name="直線コネクタ 468">
          <a:extLst>
            <a:ext uri="{FF2B5EF4-FFF2-40B4-BE49-F238E27FC236}">
              <a16:creationId xmlns:a16="http://schemas.microsoft.com/office/drawing/2014/main" id="{3DDC065C-2972-481C-9C99-45E86BA53A53}"/>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470" name="【庁舎】&#10;有形固定資産減価償却率最大値テキスト">
          <a:extLst>
            <a:ext uri="{FF2B5EF4-FFF2-40B4-BE49-F238E27FC236}">
              <a16:creationId xmlns:a16="http://schemas.microsoft.com/office/drawing/2014/main" id="{DC4E08BC-5568-45CA-BBDF-78764C8862B0}"/>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471" name="直線コネクタ 470">
          <a:extLst>
            <a:ext uri="{FF2B5EF4-FFF2-40B4-BE49-F238E27FC236}">
              <a16:creationId xmlns:a16="http://schemas.microsoft.com/office/drawing/2014/main" id="{9C431CEC-DF3F-470C-8E2F-3CE2522744E4}"/>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472" name="【庁舎】&#10;有形固定資産減価償却率平均値テキスト">
          <a:extLst>
            <a:ext uri="{FF2B5EF4-FFF2-40B4-BE49-F238E27FC236}">
              <a16:creationId xmlns:a16="http://schemas.microsoft.com/office/drawing/2014/main" id="{A970AF12-1AD8-48EB-8B29-CFF94AEBFEBF}"/>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473" name="フローチャート: 判断 472">
          <a:extLst>
            <a:ext uri="{FF2B5EF4-FFF2-40B4-BE49-F238E27FC236}">
              <a16:creationId xmlns:a16="http://schemas.microsoft.com/office/drawing/2014/main" id="{DAE88450-D41D-4C51-AB5E-82C47E7CA0E4}"/>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474" name="フローチャート: 判断 473">
          <a:extLst>
            <a:ext uri="{FF2B5EF4-FFF2-40B4-BE49-F238E27FC236}">
              <a16:creationId xmlns:a16="http://schemas.microsoft.com/office/drawing/2014/main" id="{7AFF39FC-1D5C-4CFF-A0D7-5961BA6679A9}"/>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475" name="フローチャート: 判断 474">
          <a:extLst>
            <a:ext uri="{FF2B5EF4-FFF2-40B4-BE49-F238E27FC236}">
              <a16:creationId xmlns:a16="http://schemas.microsoft.com/office/drawing/2014/main" id="{DB737B66-A9A1-43D6-B438-6C1D4BD25428}"/>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476" name="フローチャート: 判断 475">
          <a:extLst>
            <a:ext uri="{FF2B5EF4-FFF2-40B4-BE49-F238E27FC236}">
              <a16:creationId xmlns:a16="http://schemas.microsoft.com/office/drawing/2014/main" id="{714DF003-B261-4F5E-BB66-C99F1C68F3D1}"/>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477" name="フローチャート: 判断 476">
          <a:extLst>
            <a:ext uri="{FF2B5EF4-FFF2-40B4-BE49-F238E27FC236}">
              <a16:creationId xmlns:a16="http://schemas.microsoft.com/office/drawing/2014/main" id="{130D076E-A572-4E5B-A7AD-B2B4C6FF2B8C}"/>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B76ED3F5-44B4-463B-9D9B-42AD7A36596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DD1F5372-946E-4A37-9520-09A0200DA63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4F18F9C-DAC1-46CA-893D-F65287DB99B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B7130398-C513-4F39-BAF7-74363624BFA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333225DA-BF68-4D45-A9BD-81009182C7F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18869</xdr:rowOff>
    </xdr:from>
    <xdr:to>
      <xdr:col>85</xdr:col>
      <xdr:colOff>177800</xdr:colOff>
      <xdr:row>106</xdr:row>
      <xdr:rowOff>120469</xdr:rowOff>
    </xdr:to>
    <xdr:sp macro="" textlink="">
      <xdr:nvSpPr>
        <xdr:cNvPr id="483" name="楕円 482">
          <a:extLst>
            <a:ext uri="{FF2B5EF4-FFF2-40B4-BE49-F238E27FC236}">
              <a16:creationId xmlns:a16="http://schemas.microsoft.com/office/drawing/2014/main" id="{465650CF-CEE9-4107-8BA8-596A55CBC441}"/>
            </a:ext>
          </a:extLst>
        </xdr:cNvPr>
        <xdr:cNvSpPr/>
      </xdr:nvSpPr>
      <xdr:spPr>
        <a:xfrm>
          <a:off x="162687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168746</xdr:rowOff>
    </xdr:from>
    <xdr:ext cx="405111" cy="259045"/>
    <xdr:sp macro="" textlink="">
      <xdr:nvSpPr>
        <xdr:cNvPr id="484" name="【庁舎】&#10;有形固定資産減価償却率該当値テキスト">
          <a:extLst>
            <a:ext uri="{FF2B5EF4-FFF2-40B4-BE49-F238E27FC236}">
              <a16:creationId xmlns:a16="http://schemas.microsoft.com/office/drawing/2014/main" id="{F7B30755-8CD6-4A1A-B965-EEFE3635CD22}"/>
            </a:ext>
          </a:extLst>
        </xdr:cNvPr>
        <xdr:cNvSpPr txBox="1"/>
      </xdr:nvSpPr>
      <xdr:spPr>
        <a:xfrm>
          <a:off x="16357600"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142966</xdr:rowOff>
    </xdr:from>
    <xdr:to>
      <xdr:col>81</xdr:col>
      <xdr:colOff>101600</xdr:colOff>
      <xdr:row>106</xdr:row>
      <xdr:rowOff>73116</xdr:rowOff>
    </xdr:to>
    <xdr:sp macro="" textlink="">
      <xdr:nvSpPr>
        <xdr:cNvPr id="485" name="楕円 484">
          <a:extLst>
            <a:ext uri="{FF2B5EF4-FFF2-40B4-BE49-F238E27FC236}">
              <a16:creationId xmlns:a16="http://schemas.microsoft.com/office/drawing/2014/main" id="{CB3830B7-117D-4FC2-AC62-4EDEC6E21463}"/>
            </a:ext>
          </a:extLst>
        </xdr:cNvPr>
        <xdr:cNvSpPr/>
      </xdr:nvSpPr>
      <xdr:spPr>
        <a:xfrm>
          <a:off x="15430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22316</xdr:rowOff>
    </xdr:from>
    <xdr:to>
      <xdr:col>85</xdr:col>
      <xdr:colOff>127000</xdr:colOff>
      <xdr:row>106</xdr:row>
      <xdr:rowOff>69669</xdr:rowOff>
    </xdr:to>
    <xdr:cxnSp macro="">
      <xdr:nvCxnSpPr>
        <xdr:cNvPr id="486" name="直線コネクタ 485">
          <a:extLst>
            <a:ext uri="{FF2B5EF4-FFF2-40B4-BE49-F238E27FC236}">
              <a16:creationId xmlns:a16="http://schemas.microsoft.com/office/drawing/2014/main" id="{C4A1C7F6-5865-409B-9673-4F60CC334803}"/>
            </a:ext>
          </a:extLst>
        </xdr:cNvPr>
        <xdr:cNvCxnSpPr/>
      </xdr:nvCxnSpPr>
      <xdr:spPr>
        <a:xfrm>
          <a:off x="15481300" y="18196016"/>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487" name="楕円 486">
          <a:extLst>
            <a:ext uri="{FF2B5EF4-FFF2-40B4-BE49-F238E27FC236}">
              <a16:creationId xmlns:a16="http://schemas.microsoft.com/office/drawing/2014/main" id="{8608F3FB-83D2-494F-8214-106BFCD5774B}"/>
            </a:ext>
          </a:extLst>
        </xdr:cNvPr>
        <xdr:cNvSpPr/>
      </xdr:nvSpPr>
      <xdr:spPr>
        <a:xfrm>
          <a:off x="14541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146413</xdr:rowOff>
    </xdr:from>
    <xdr:to>
      <xdr:col>81</xdr:col>
      <xdr:colOff>50800</xdr:colOff>
      <xdr:row>106</xdr:row>
      <xdr:rowOff>22316</xdr:rowOff>
    </xdr:to>
    <xdr:cxnSp macro="">
      <xdr:nvCxnSpPr>
        <xdr:cNvPr id="488" name="直線コネクタ 487">
          <a:extLst>
            <a:ext uri="{FF2B5EF4-FFF2-40B4-BE49-F238E27FC236}">
              <a16:creationId xmlns:a16="http://schemas.microsoft.com/office/drawing/2014/main" id="{C8C80914-F674-4ED2-A003-56270337BB4A}"/>
            </a:ext>
          </a:extLst>
        </xdr:cNvPr>
        <xdr:cNvCxnSpPr/>
      </xdr:nvCxnSpPr>
      <xdr:spPr>
        <a:xfrm>
          <a:off x="14592300" y="1814866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489" name="楕円 488">
          <a:extLst>
            <a:ext uri="{FF2B5EF4-FFF2-40B4-BE49-F238E27FC236}">
              <a16:creationId xmlns:a16="http://schemas.microsoft.com/office/drawing/2014/main" id="{B19C011A-0345-446E-9917-2325EA7AFEAD}"/>
            </a:ext>
          </a:extLst>
        </xdr:cNvPr>
        <xdr:cNvSpPr/>
      </xdr:nvSpPr>
      <xdr:spPr>
        <a:xfrm>
          <a:off x="13652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100693</xdr:rowOff>
    </xdr:from>
    <xdr:to>
      <xdr:col>76</xdr:col>
      <xdr:colOff>114300</xdr:colOff>
      <xdr:row>105</xdr:row>
      <xdr:rowOff>146413</xdr:rowOff>
    </xdr:to>
    <xdr:cxnSp macro="">
      <xdr:nvCxnSpPr>
        <xdr:cNvPr id="490" name="直線コネクタ 489">
          <a:extLst>
            <a:ext uri="{FF2B5EF4-FFF2-40B4-BE49-F238E27FC236}">
              <a16:creationId xmlns:a16="http://schemas.microsoft.com/office/drawing/2014/main" id="{3FC1F170-31F3-444B-80F9-C988120B89D2}"/>
            </a:ext>
          </a:extLst>
        </xdr:cNvPr>
        <xdr:cNvCxnSpPr/>
      </xdr:nvCxnSpPr>
      <xdr:spPr>
        <a:xfrm>
          <a:off x="13703300" y="1810294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157662</xdr:rowOff>
    </xdr:from>
    <xdr:to>
      <xdr:col>67</xdr:col>
      <xdr:colOff>101600</xdr:colOff>
      <xdr:row>105</xdr:row>
      <xdr:rowOff>87812</xdr:rowOff>
    </xdr:to>
    <xdr:sp macro="" textlink="">
      <xdr:nvSpPr>
        <xdr:cNvPr id="491" name="楕円 490">
          <a:extLst>
            <a:ext uri="{FF2B5EF4-FFF2-40B4-BE49-F238E27FC236}">
              <a16:creationId xmlns:a16="http://schemas.microsoft.com/office/drawing/2014/main" id="{39B1994A-9EAC-46BB-A8FC-1AE13AE9AB99}"/>
            </a:ext>
          </a:extLst>
        </xdr:cNvPr>
        <xdr:cNvSpPr/>
      </xdr:nvSpPr>
      <xdr:spPr>
        <a:xfrm>
          <a:off x="12763500" y="1798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37012</xdr:rowOff>
    </xdr:from>
    <xdr:to>
      <xdr:col>71</xdr:col>
      <xdr:colOff>177800</xdr:colOff>
      <xdr:row>105</xdr:row>
      <xdr:rowOff>100693</xdr:rowOff>
    </xdr:to>
    <xdr:cxnSp macro="">
      <xdr:nvCxnSpPr>
        <xdr:cNvPr id="492" name="直線コネクタ 491">
          <a:extLst>
            <a:ext uri="{FF2B5EF4-FFF2-40B4-BE49-F238E27FC236}">
              <a16:creationId xmlns:a16="http://schemas.microsoft.com/office/drawing/2014/main" id="{0295C1C0-21C7-4DF9-81C0-17174D87035F}"/>
            </a:ext>
          </a:extLst>
        </xdr:cNvPr>
        <xdr:cNvCxnSpPr/>
      </xdr:nvCxnSpPr>
      <xdr:spPr>
        <a:xfrm>
          <a:off x="12814300" y="18039262"/>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493" name="n_1aveValue【庁舎】&#10;有形固定資産減価償却率">
          <a:extLst>
            <a:ext uri="{FF2B5EF4-FFF2-40B4-BE49-F238E27FC236}">
              <a16:creationId xmlns:a16="http://schemas.microsoft.com/office/drawing/2014/main" id="{999DDC9E-60B8-413B-BEE4-6C8B515D9DA7}"/>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494" name="n_2aveValue【庁舎】&#10;有形固定資産減価償却率">
          <a:extLst>
            <a:ext uri="{FF2B5EF4-FFF2-40B4-BE49-F238E27FC236}">
              <a16:creationId xmlns:a16="http://schemas.microsoft.com/office/drawing/2014/main" id="{41CE1663-0B28-4277-BF15-A4A4EC0AF679}"/>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495" name="n_3aveValue【庁舎】&#10;有形固定資産減価償却率">
          <a:extLst>
            <a:ext uri="{FF2B5EF4-FFF2-40B4-BE49-F238E27FC236}">
              <a16:creationId xmlns:a16="http://schemas.microsoft.com/office/drawing/2014/main" id="{91464DAD-BEFF-4DDC-A63A-9BCAC08D0594}"/>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496" name="n_4aveValue【庁舎】&#10;有形固定資産減価償却率">
          <a:extLst>
            <a:ext uri="{FF2B5EF4-FFF2-40B4-BE49-F238E27FC236}">
              <a16:creationId xmlns:a16="http://schemas.microsoft.com/office/drawing/2014/main" id="{9D705A21-6F8E-4EF6-A182-E6BE3A074CB5}"/>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64243</xdr:rowOff>
    </xdr:from>
    <xdr:ext cx="405111" cy="259045"/>
    <xdr:sp macro="" textlink="">
      <xdr:nvSpPr>
        <xdr:cNvPr id="497" name="n_1mainValue【庁舎】&#10;有形固定資産減価償却率">
          <a:extLst>
            <a:ext uri="{FF2B5EF4-FFF2-40B4-BE49-F238E27FC236}">
              <a16:creationId xmlns:a16="http://schemas.microsoft.com/office/drawing/2014/main" id="{1A25B5AE-F6C0-4EC3-865C-21CFDA17835B}"/>
            </a:ext>
          </a:extLst>
        </xdr:cNvPr>
        <xdr:cNvSpPr txBox="1"/>
      </xdr:nvSpPr>
      <xdr:spPr>
        <a:xfrm>
          <a:off x="15266044"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498" name="n_2mainValue【庁舎】&#10;有形固定資産減価償却率">
          <a:extLst>
            <a:ext uri="{FF2B5EF4-FFF2-40B4-BE49-F238E27FC236}">
              <a16:creationId xmlns:a16="http://schemas.microsoft.com/office/drawing/2014/main" id="{0BDD901C-7B4F-453D-A085-F1C0D0A326D8}"/>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142620</xdr:rowOff>
    </xdr:from>
    <xdr:ext cx="405111" cy="259045"/>
    <xdr:sp macro="" textlink="">
      <xdr:nvSpPr>
        <xdr:cNvPr id="499" name="n_3mainValue【庁舎】&#10;有形固定資産減価償却率">
          <a:extLst>
            <a:ext uri="{FF2B5EF4-FFF2-40B4-BE49-F238E27FC236}">
              <a16:creationId xmlns:a16="http://schemas.microsoft.com/office/drawing/2014/main" id="{B54B76EC-8B0D-42C1-9370-8349D227769F}"/>
            </a:ext>
          </a:extLst>
        </xdr:cNvPr>
        <xdr:cNvSpPr txBox="1"/>
      </xdr:nvSpPr>
      <xdr:spPr>
        <a:xfrm>
          <a:off x="13500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00" name="n_4mainValue【庁舎】&#10;有形固定資産減価償却率">
          <a:extLst>
            <a:ext uri="{FF2B5EF4-FFF2-40B4-BE49-F238E27FC236}">
              <a16:creationId xmlns:a16="http://schemas.microsoft.com/office/drawing/2014/main" id="{B3572AF7-92F3-4AFB-BBB7-23F901F2A3C0}"/>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F2BC0ABA-D073-4A38-930E-5C99D6FD654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A04BABF6-463C-47AF-B2F3-802BF8ABBFF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3ECCBB0A-9F5E-42BC-894E-76A23BAB6F6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4D44194F-0CC8-4E73-AF88-8341330A158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154F33FB-081D-46C4-B45C-28985E72AEA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E2B2F57D-5CFA-483F-AB5B-C70ADA4FA7F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80B4700C-661B-4121-A4BB-3C91EC6B26C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4FF9D1CB-8EB8-4474-8E39-7B8A41EC475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5ED927B8-2FB4-4D76-9DE3-5613750745D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FC8A9EAC-5D04-4D14-AF36-AF538F9C688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11" name="直線コネクタ 510">
          <a:extLst>
            <a:ext uri="{FF2B5EF4-FFF2-40B4-BE49-F238E27FC236}">
              <a16:creationId xmlns:a16="http://schemas.microsoft.com/office/drawing/2014/main" id="{B6C51E2C-66F5-449F-8CFD-9E84AA7EF5E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12" name="テキスト ボックス 511">
          <a:extLst>
            <a:ext uri="{FF2B5EF4-FFF2-40B4-BE49-F238E27FC236}">
              <a16:creationId xmlns:a16="http://schemas.microsoft.com/office/drawing/2014/main" id="{54EB27BA-23F5-4648-A3AB-09CA8FF1625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13" name="直線コネクタ 512">
          <a:extLst>
            <a:ext uri="{FF2B5EF4-FFF2-40B4-BE49-F238E27FC236}">
              <a16:creationId xmlns:a16="http://schemas.microsoft.com/office/drawing/2014/main" id="{1D34BA0E-145E-40BA-BED8-E6B2B604D71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514" name="テキスト ボックス 513">
          <a:extLst>
            <a:ext uri="{FF2B5EF4-FFF2-40B4-BE49-F238E27FC236}">
              <a16:creationId xmlns:a16="http://schemas.microsoft.com/office/drawing/2014/main" id="{C3966504-90D4-4FD5-8A1E-60BF37ABFDB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515" name="直線コネクタ 514">
          <a:extLst>
            <a:ext uri="{FF2B5EF4-FFF2-40B4-BE49-F238E27FC236}">
              <a16:creationId xmlns:a16="http://schemas.microsoft.com/office/drawing/2014/main" id="{54FB8F8A-239B-481C-8E1D-4F03333664A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516" name="テキスト ボックス 515">
          <a:extLst>
            <a:ext uri="{FF2B5EF4-FFF2-40B4-BE49-F238E27FC236}">
              <a16:creationId xmlns:a16="http://schemas.microsoft.com/office/drawing/2014/main" id="{007E37AE-37CF-4DB0-AB55-0A9B8B9FFD3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517" name="直線コネクタ 516">
          <a:extLst>
            <a:ext uri="{FF2B5EF4-FFF2-40B4-BE49-F238E27FC236}">
              <a16:creationId xmlns:a16="http://schemas.microsoft.com/office/drawing/2014/main" id="{536CB658-0A80-46FD-AA1D-69DA45CE607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518" name="テキスト ボックス 517">
          <a:extLst>
            <a:ext uri="{FF2B5EF4-FFF2-40B4-BE49-F238E27FC236}">
              <a16:creationId xmlns:a16="http://schemas.microsoft.com/office/drawing/2014/main" id="{A528DA3B-15E5-49C9-A58F-3332719C58A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9" name="直線コネクタ 518">
          <a:extLst>
            <a:ext uri="{FF2B5EF4-FFF2-40B4-BE49-F238E27FC236}">
              <a16:creationId xmlns:a16="http://schemas.microsoft.com/office/drawing/2014/main" id="{54090394-2BA9-4D34-B80D-1B7EAD0BD38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0" name="テキスト ボックス 519">
          <a:extLst>
            <a:ext uri="{FF2B5EF4-FFF2-40B4-BE49-F238E27FC236}">
              <a16:creationId xmlns:a16="http://schemas.microsoft.com/office/drawing/2014/main" id="{8DBA46C0-F9D2-4E79-B361-21B88D91E42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1" name="【庁舎】&#10;一人当たり面積グラフ枠">
          <a:extLst>
            <a:ext uri="{FF2B5EF4-FFF2-40B4-BE49-F238E27FC236}">
              <a16:creationId xmlns:a16="http://schemas.microsoft.com/office/drawing/2014/main" id="{40572678-4F00-4C33-B932-7986D1D1BC9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522" name="直線コネクタ 521">
          <a:extLst>
            <a:ext uri="{FF2B5EF4-FFF2-40B4-BE49-F238E27FC236}">
              <a16:creationId xmlns:a16="http://schemas.microsoft.com/office/drawing/2014/main" id="{6DBE7FD4-3CB1-485C-8D6B-2E90C957DCF4}"/>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523" name="【庁舎】&#10;一人当たり面積最小値テキスト">
          <a:extLst>
            <a:ext uri="{FF2B5EF4-FFF2-40B4-BE49-F238E27FC236}">
              <a16:creationId xmlns:a16="http://schemas.microsoft.com/office/drawing/2014/main" id="{2C27D33B-2B0C-4B75-B183-6E77C14FFC5B}"/>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524" name="直線コネクタ 523">
          <a:extLst>
            <a:ext uri="{FF2B5EF4-FFF2-40B4-BE49-F238E27FC236}">
              <a16:creationId xmlns:a16="http://schemas.microsoft.com/office/drawing/2014/main" id="{33025667-F121-4098-9936-08CCBB91EAA7}"/>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525" name="【庁舎】&#10;一人当たり面積最大値テキスト">
          <a:extLst>
            <a:ext uri="{FF2B5EF4-FFF2-40B4-BE49-F238E27FC236}">
              <a16:creationId xmlns:a16="http://schemas.microsoft.com/office/drawing/2014/main" id="{F35FA79F-82D0-47D5-9014-1A9F57D79172}"/>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526" name="直線コネクタ 525">
          <a:extLst>
            <a:ext uri="{FF2B5EF4-FFF2-40B4-BE49-F238E27FC236}">
              <a16:creationId xmlns:a16="http://schemas.microsoft.com/office/drawing/2014/main" id="{645E6B68-7657-4E0D-8F98-D00A9C145CAE}"/>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527" name="【庁舎】&#10;一人当たり面積平均値テキスト">
          <a:extLst>
            <a:ext uri="{FF2B5EF4-FFF2-40B4-BE49-F238E27FC236}">
              <a16:creationId xmlns:a16="http://schemas.microsoft.com/office/drawing/2014/main" id="{8BF567AE-80B8-4CE8-AFDE-38B28168FC49}"/>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528" name="フローチャート: 判断 527">
          <a:extLst>
            <a:ext uri="{FF2B5EF4-FFF2-40B4-BE49-F238E27FC236}">
              <a16:creationId xmlns:a16="http://schemas.microsoft.com/office/drawing/2014/main" id="{510F1F38-9B93-456E-844A-AF5CF21556AE}"/>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529" name="フローチャート: 判断 528">
          <a:extLst>
            <a:ext uri="{FF2B5EF4-FFF2-40B4-BE49-F238E27FC236}">
              <a16:creationId xmlns:a16="http://schemas.microsoft.com/office/drawing/2014/main" id="{ADD853A5-26BE-400E-BE04-E78CF05D5259}"/>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530" name="フローチャート: 判断 529">
          <a:extLst>
            <a:ext uri="{FF2B5EF4-FFF2-40B4-BE49-F238E27FC236}">
              <a16:creationId xmlns:a16="http://schemas.microsoft.com/office/drawing/2014/main" id="{0F1D18FB-F42F-4C16-858D-05B5E2FAFB60}"/>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531" name="フローチャート: 判断 530">
          <a:extLst>
            <a:ext uri="{FF2B5EF4-FFF2-40B4-BE49-F238E27FC236}">
              <a16:creationId xmlns:a16="http://schemas.microsoft.com/office/drawing/2014/main" id="{FB419793-95B2-4849-94D8-D58D90D75C56}"/>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532" name="フローチャート: 判断 531">
          <a:extLst>
            <a:ext uri="{FF2B5EF4-FFF2-40B4-BE49-F238E27FC236}">
              <a16:creationId xmlns:a16="http://schemas.microsoft.com/office/drawing/2014/main" id="{3B90EB14-2F33-4CA2-8C7A-DE27F4969542}"/>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9DD6CD71-CCAD-43BA-B3FD-7DC1D64AC72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E8FC5DE0-A026-47F8-A3DC-8857E93495C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6D95B5F7-E843-4F69-84C5-097A3A10426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8AC434E9-220E-4828-AE88-35A8607263F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47DF3787-8971-4E86-9CE3-A55891AAF05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138328</xdr:rowOff>
    </xdr:from>
    <xdr:to>
      <xdr:col>116</xdr:col>
      <xdr:colOff>114300</xdr:colOff>
      <xdr:row>105</xdr:row>
      <xdr:rowOff>68478</xdr:rowOff>
    </xdr:to>
    <xdr:sp macro="" textlink="">
      <xdr:nvSpPr>
        <xdr:cNvPr id="538" name="楕円 537">
          <a:extLst>
            <a:ext uri="{FF2B5EF4-FFF2-40B4-BE49-F238E27FC236}">
              <a16:creationId xmlns:a16="http://schemas.microsoft.com/office/drawing/2014/main" id="{38BAD8AB-10AE-411B-BF89-8F56598EE5C5}"/>
            </a:ext>
          </a:extLst>
        </xdr:cNvPr>
        <xdr:cNvSpPr/>
      </xdr:nvSpPr>
      <xdr:spPr>
        <a:xfrm>
          <a:off x="22110700" y="1796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161205</xdr:rowOff>
    </xdr:from>
    <xdr:ext cx="469744" cy="259045"/>
    <xdr:sp macro="" textlink="">
      <xdr:nvSpPr>
        <xdr:cNvPr id="539" name="【庁舎】&#10;一人当たり面積該当値テキスト">
          <a:extLst>
            <a:ext uri="{FF2B5EF4-FFF2-40B4-BE49-F238E27FC236}">
              <a16:creationId xmlns:a16="http://schemas.microsoft.com/office/drawing/2014/main" id="{6DD2E6B3-B5FF-4063-AA35-A4B0DEBC15A8}"/>
            </a:ext>
          </a:extLst>
        </xdr:cNvPr>
        <xdr:cNvSpPr txBox="1"/>
      </xdr:nvSpPr>
      <xdr:spPr>
        <a:xfrm>
          <a:off x="22199600" y="17820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157074</xdr:rowOff>
    </xdr:from>
    <xdr:to>
      <xdr:col>112</xdr:col>
      <xdr:colOff>38100</xdr:colOff>
      <xdr:row>105</xdr:row>
      <xdr:rowOff>87224</xdr:rowOff>
    </xdr:to>
    <xdr:sp macro="" textlink="">
      <xdr:nvSpPr>
        <xdr:cNvPr id="540" name="楕円 539">
          <a:extLst>
            <a:ext uri="{FF2B5EF4-FFF2-40B4-BE49-F238E27FC236}">
              <a16:creationId xmlns:a16="http://schemas.microsoft.com/office/drawing/2014/main" id="{F4E8FF10-97EE-41B8-97A0-E50ACCB25878}"/>
            </a:ext>
          </a:extLst>
        </xdr:cNvPr>
        <xdr:cNvSpPr/>
      </xdr:nvSpPr>
      <xdr:spPr>
        <a:xfrm>
          <a:off x="21272500" y="1798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17678</xdr:rowOff>
    </xdr:from>
    <xdr:to>
      <xdr:col>116</xdr:col>
      <xdr:colOff>63500</xdr:colOff>
      <xdr:row>105</xdr:row>
      <xdr:rowOff>36424</xdr:rowOff>
    </xdr:to>
    <xdr:cxnSp macro="">
      <xdr:nvCxnSpPr>
        <xdr:cNvPr id="541" name="直線コネクタ 540">
          <a:extLst>
            <a:ext uri="{FF2B5EF4-FFF2-40B4-BE49-F238E27FC236}">
              <a16:creationId xmlns:a16="http://schemas.microsoft.com/office/drawing/2014/main" id="{C61F8FA3-9D54-4440-A74E-39238E2AEF7B}"/>
            </a:ext>
          </a:extLst>
        </xdr:cNvPr>
        <xdr:cNvCxnSpPr/>
      </xdr:nvCxnSpPr>
      <xdr:spPr>
        <a:xfrm flipV="1">
          <a:off x="21323300" y="18019928"/>
          <a:ext cx="8382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4826</xdr:rowOff>
    </xdr:from>
    <xdr:to>
      <xdr:col>107</xdr:col>
      <xdr:colOff>101600</xdr:colOff>
      <xdr:row>105</xdr:row>
      <xdr:rowOff>106426</xdr:rowOff>
    </xdr:to>
    <xdr:sp macro="" textlink="">
      <xdr:nvSpPr>
        <xdr:cNvPr id="542" name="楕円 541">
          <a:extLst>
            <a:ext uri="{FF2B5EF4-FFF2-40B4-BE49-F238E27FC236}">
              <a16:creationId xmlns:a16="http://schemas.microsoft.com/office/drawing/2014/main" id="{8E57EF2B-0342-456F-AB44-43F2962A1EB6}"/>
            </a:ext>
          </a:extLst>
        </xdr:cNvPr>
        <xdr:cNvSpPr/>
      </xdr:nvSpPr>
      <xdr:spPr>
        <a:xfrm>
          <a:off x="203835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36424</xdr:rowOff>
    </xdr:from>
    <xdr:to>
      <xdr:col>111</xdr:col>
      <xdr:colOff>177800</xdr:colOff>
      <xdr:row>105</xdr:row>
      <xdr:rowOff>55626</xdr:rowOff>
    </xdr:to>
    <xdr:cxnSp macro="">
      <xdr:nvCxnSpPr>
        <xdr:cNvPr id="543" name="直線コネクタ 542">
          <a:extLst>
            <a:ext uri="{FF2B5EF4-FFF2-40B4-BE49-F238E27FC236}">
              <a16:creationId xmlns:a16="http://schemas.microsoft.com/office/drawing/2014/main" id="{F1362AB1-4408-4638-9545-E85AA0704A28}"/>
            </a:ext>
          </a:extLst>
        </xdr:cNvPr>
        <xdr:cNvCxnSpPr/>
      </xdr:nvCxnSpPr>
      <xdr:spPr>
        <a:xfrm flipV="1">
          <a:off x="20434300" y="18038674"/>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20371</xdr:rowOff>
    </xdr:from>
    <xdr:to>
      <xdr:col>102</xdr:col>
      <xdr:colOff>165100</xdr:colOff>
      <xdr:row>105</xdr:row>
      <xdr:rowOff>121971</xdr:rowOff>
    </xdr:to>
    <xdr:sp macro="" textlink="">
      <xdr:nvSpPr>
        <xdr:cNvPr id="544" name="楕円 543">
          <a:extLst>
            <a:ext uri="{FF2B5EF4-FFF2-40B4-BE49-F238E27FC236}">
              <a16:creationId xmlns:a16="http://schemas.microsoft.com/office/drawing/2014/main" id="{38A04AF8-784D-4D5A-93D2-2435B14F47CF}"/>
            </a:ext>
          </a:extLst>
        </xdr:cNvPr>
        <xdr:cNvSpPr/>
      </xdr:nvSpPr>
      <xdr:spPr>
        <a:xfrm>
          <a:off x="19494500" y="1802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55626</xdr:rowOff>
    </xdr:from>
    <xdr:to>
      <xdr:col>107</xdr:col>
      <xdr:colOff>50800</xdr:colOff>
      <xdr:row>105</xdr:row>
      <xdr:rowOff>71171</xdr:rowOff>
    </xdr:to>
    <xdr:cxnSp macro="">
      <xdr:nvCxnSpPr>
        <xdr:cNvPr id="545" name="直線コネクタ 544">
          <a:extLst>
            <a:ext uri="{FF2B5EF4-FFF2-40B4-BE49-F238E27FC236}">
              <a16:creationId xmlns:a16="http://schemas.microsoft.com/office/drawing/2014/main" id="{52178275-657B-427C-AF16-4863FAF18810}"/>
            </a:ext>
          </a:extLst>
        </xdr:cNvPr>
        <xdr:cNvCxnSpPr/>
      </xdr:nvCxnSpPr>
      <xdr:spPr>
        <a:xfrm flipV="1">
          <a:off x="19545300" y="18057876"/>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71120</xdr:rowOff>
    </xdr:from>
    <xdr:to>
      <xdr:col>98</xdr:col>
      <xdr:colOff>38100</xdr:colOff>
      <xdr:row>106</xdr:row>
      <xdr:rowOff>1270</xdr:rowOff>
    </xdr:to>
    <xdr:sp macro="" textlink="">
      <xdr:nvSpPr>
        <xdr:cNvPr id="546" name="楕円 545">
          <a:extLst>
            <a:ext uri="{FF2B5EF4-FFF2-40B4-BE49-F238E27FC236}">
              <a16:creationId xmlns:a16="http://schemas.microsoft.com/office/drawing/2014/main" id="{C2008CA9-EE72-4532-9040-F1859B72113A}"/>
            </a:ext>
          </a:extLst>
        </xdr:cNvPr>
        <xdr:cNvSpPr/>
      </xdr:nvSpPr>
      <xdr:spPr>
        <a:xfrm>
          <a:off x="18605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71171</xdr:rowOff>
    </xdr:from>
    <xdr:to>
      <xdr:col>102</xdr:col>
      <xdr:colOff>114300</xdr:colOff>
      <xdr:row>105</xdr:row>
      <xdr:rowOff>121920</xdr:rowOff>
    </xdr:to>
    <xdr:cxnSp macro="">
      <xdr:nvCxnSpPr>
        <xdr:cNvPr id="547" name="直線コネクタ 546">
          <a:extLst>
            <a:ext uri="{FF2B5EF4-FFF2-40B4-BE49-F238E27FC236}">
              <a16:creationId xmlns:a16="http://schemas.microsoft.com/office/drawing/2014/main" id="{21550D22-47A7-4BAE-B317-6DF969B040FE}"/>
            </a:ext>
          </a:extLst>
        </xdr:cNvPr>
        <xdr:cNvCxnSpPr/>
      </xdr:nvCxnSpPr>
      <xdr:spPr>
        <a:xfrm flipV="1">
          <a:off x="18656300" y="18073421"/>
          <a:ext cx="889000" cy="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548" name="n_1aveValue【庁舎】&#10;一人当たり面積">
          <a:extLst>
            <a:ext uri="{FF2B5EF4-FFF2-40B4-BE49-F238E27FC236}">
              <a16:creationId xmlns:a16="http://schemas.microsoft.com/office/drawing/2014/main" id="{FBFBAABF-FF7E-4499-A00E-08416A5848D9}"/>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549" name="n_2aveValue【庁舎】&#10;一人当たり面積">
          <a:extLst>
            <a:ext uri="{FF2B5EF4-FFF2-40B4-BE49-F238E27FC236}">
              <a16:creationId xmlns:a16="http://schemas.microsoft.com/office/drawing/2014/main" id="{6EEBF01E-CF90-4ABD-A8B8-2463BFF43245}"/>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550" name="n_3aveValue【庁舎】&#10;一人当たり面積">
          <a:extLst>
            <a:ext uri="{FF2B5EF4-FFF2-40B4-BE49-F238E27FC236}">
              <a16:creationId xmlns:a16="http://schemas.microsoft.com/office/drawing/2014/main" id="{B7D53FF2-2DB2-429C-86CC-B5E4BC867C10}"/>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551" name="n_4aveValue【庁舎】&#10;一人当たり面積">
          <a:extLst>
            <a:ext uri="{FF2B5EF4-FFF2-40B4-BE49-F238E27FC236}">
              <a16:creationId xmlns:a16="http://schemas.microsoft.com/office/drawing/2014/main" id="{8AA1960A-4FE5-43B6-A7BB-A771ACA8BA3B}"/>
            </a:ext>
          </a:extLst>
        </xdr:cNvPr>
        <xdr:cNvSpPr txBox="1"/>
      </xdr:nvSpPr>
      <xdr:spPr>
        <a:xfrm>
          <a:off x="18421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103751</xdr:rowOff>
    </xdr:from>
    <xdr:ext cx="469744" cy="259045"/>
    <xdr:sp macro="" textlink="">
      <xdr:nvSpPr>
        <xdr:cNvPr id="552" name="n_1mainValue【庁舎】&#10;一人当たり面積">
          <a:extLst>
            <a:ext uri="{FF2B5EF4-FFF2-40B4-BE49-F238E27FC236}">
              <a16:creationId xmlns:a16="http://schemas.microsoft.com/office/drawing/2014/main" id="{4B65B963-F293-44BC-82AE-C7ADC0C0260A}"/>
            </a:ext>
          </a:extLst>
        </xdr:cNvPr>
        <xdr:cNvSpPr txBox="1"/>
      </xdr:nvSpPr>
      <xdr:spPr>
        <a:xfrm>
          <a:off x="21075727" y="17763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122953</xdr:rowOff>
    </xdr:from>
    <xdr:ext cx="469744" cy="259045"/>
    <xdr:sp macro="" textlink="">
      <xdr:nvSpPr>
        <xdr:cNvPr id="553" name="n_2mainValue【庁舎】&#10;一人当たり面積">
          <a:extLst>
            <a:ext uri="{FF2B5EF4-FFF2-40B4-BE49-F238E27FC236}">
              <a16:creationId xmlns:a16="http://schemas.microsoft.com/office/drawing/2014/main" id="{BC7909F4-EA13-44FE-AA25-7C2287FC48BE}"/>
            </a:ext>
          </a:extLst>
        </xdr:cNvPr>
        <xdr:cNvSpPr txBox="1"/>
      </xdr:nvSpPr>
      <xdr:spPr>
        <a:xfrm>
          <a:off x="20199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138498</xdr:rowOff>
    </xdr:from>
    <xdr:ext cx="469744" cy="259045"/>
    <xdr:sp macro="" textlink="">
      <xdr:nvSpPr>
        <xdr:cNvPr id="554" name="n_3mainValue【庁舎】&#10;一人当たり面積">
          <a:extLst>
            <a:ext uri="{FF2B5EF4-FFF2-40B4-BE49-F238E27FC236}">
              <a16:creationId xmlns:a16="http://schemas.microsoft.com/office/drawing/2014/main" id="{7B76FFD0-D71E-4011-8325-3897F065A89E}"/>
            </a:ext>
          </a:extLst>
        </xdr:cNvPr>
        <xdr:cNvSpPr txBox="1"/>
      </xdr:nvSpPr>
      <xdr:spPr>
        <a:xfrm>
          <a:off x="19310427" y="1779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17797</xdr:rowOff>
    </xdr:from>
    <xdr:ext cx="469744" cy="259045"/>
    <xdr:sp macro="" textlink="">
      <xdr:nvSpPr>
        <xdr:cNvPr id="555" name="n_4mainValue【庁舎】&#10;一人当たり面積">
          <a:extLst>
            <a:ext uri="{FF2B5EF4-FFF2-40B4-BE49-F238E27FC236}">
              <a16:creationId xmlns:a16="http://schemas.microsoft.com/office/drawing/2014/main" id="{DFABC830-0537-4BC0-9F47-042405C4EB21}"/>
            </a:ext>
          </a:extLst>
        </xdr:cNvPr>
        <xdr:cNvSpPr txBox="1"/>
      </xdr:nvSpPr>
      <xdr:spPr>
        <a:xfrm>
          <a:off x="1842142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6" name="正方形/長方形 555">
          <a:extLst>
            <a:ext uri="{FF2B5EF4-FFF2-40B4-BE49-F238E27FC236}">
              <a16:creationId xmlns:a16="http://schemas.microsoft.com/office/drawing/2014/main" id="{72F1F136-D64B-48AB-8FE9-E5404AF23CA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7" name="正方形/長方形 556">
          <a:extLst>
            <a:ext uri="{FF2B5EF4-FFF2-40B4-BE49-F238E27FC236}">
              <a16:creationId xmlns:a16="http://schemas.microsoft.com/office/drawing/2014/main" id="{71D25060-132A-4380-89F1-2E988C02DD1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8" name="テキスト ボックス 557">
          <a:extLst>
            <a:ext uri="{FF2B5EF4-FFF2-40B4-BE49-F238E27FC236}">
              <a16:creationId xmlns:a16="http://schemas.microsoft.com/office/drawing/2014/main" id="{F958B43B-D131-4B0A-AF2C-A5C6E912439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類似団体と比較すると</a:t>
          </a:r>
          <a:r>
            <a:rPr kumimoji="1" lang="ja-JP" altLang="en-US" sz="1100">
              <a:solidFill>
                <a:schemeClr val="dk1"/>
              </a:solidFill>
              <a:effectLst/>
              <a:latin typeface="+mn-lt"/>
              <a:ea typeface="+mn-ea"/>
              <a:cs typeface="+mn-cs"/>
            </a:rPr>
            <a:t>消防施設・市民会館・庁舎の該当するすべての施設で減価償却率が高い</a:t>
          </a:r>
          <a:r>
            <a:rPr kumimoji="1" lang="ja-JP" altLang="ja-JP" sz="1100">
              <a:solidFill>
                <a:schemeClr val="dk1"/>
              </a:solidFill>
              <a:effectLst/>
              <a:latin typeface="+mn-lt"/>
              <a:ea typeface="+mn-ea"/>
              <a:cs typeface="+mn-cs"/>
            </a:rPr>
            <a:t>水準である。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特に市民会館は、昭和５１年度に建築しており、老羽化が著しい状況にあることから、維持補修等を行いつつ、今後の管理についても検討していく必要がある。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sv00\&#20107;&#21209;&#20107;&#26989;&#20849;&#26377;&#38936;&#22495;\01_&#32207;&#21209;&#35506;\02_&#20225;&#30011;&#36001;&#25919;&#29677;\18.&#38750;&#20104;&#31639;&#20107;&#26989;\16.&#36001;&#25919;&#29366;&#27841;&#20844;&#34920;&#20107;&#26989;\R07&#65288;&#20196;&#21644;6&#24180;&#24230;&#65289;\R8.8.26&#12304;&#30476;&#24066;&#30010;&#26449;&#36001;&#25919;&#35506;&#65306;&#20998;&#26512;&#27396;&#35352;&#36617;&#20381;&#38972;&#65288;94&#12294;&#65289;&#12305;&#20196;&#21644;&#65302;&#24180;&#24230;&#36001;&#25919;&#29366;&#27841;&#36039;&#26009;&#38598;&#12398;&#20316;&#25104;&#12395;&#12388;&#12356;&#12390;&#65288;2&#22238;&#30446;&#12539;&#22320;&#26041;&#20844;&#20250;&#35336;&#38306;&#20418;&#65289;\&#25552;&#20986;&#12487;&#12540;&#12479;\&#26032;&#12375;&#12356;&#12501;&#12457;&#12523;&#12480;&#12540;\&#12304;&#36001;&#25919;&#29366;&#27841;&#36039;&#26009;&#38598;&#12305;_074233_&#26611;&#27941;&#30010;_2024(2&#22238;&#30446;).xlsx" TargetMode="External"/><Relationship Id="rId1" Type="http://schemas.openxmlformats.org/officeDocument/2006/relationships/externalLinkPath" Target="file:///\\gsv00\&#20107;&#21209;&#20107;&#26989;&#20849;&#26377;&#38936;&#22495;\01_&#32207;&#21209;&#35506;\02_&#20225;&#30011;&#36001;&#25919;&#29677;\18.&#38750;&#20104;&#31639;&#20107;&#26989;\16.&#36001;&#25919;&#29366;&#27841;&#20844;&#34920;&#20107;&#26989;\R07&#65288;&#20196;&#21644;6&#24180;&#24230;&#65289;\R8.8.26&#12304;&#30476;&#24066;&#30010;&#26449;&#36001;&#25919;&#35506;&#65306;&#20998;&#26512;&#27396;&#35352;&#36617;&#20381;&#38972;&#65288;94&#12294;&#65289;&#12305;&#20196;&#21644;&#65302;&#24180;&#24230;&#36001;&#25919;&#29366;&#27841;&#36039;&#26009;&#38598;&#12398;&#20316;&#25104;&#12395;&#12388;&#12356;&#12390;&#65288;2&#22238;&#30446;&#12539;&#22320;&#26041;&#20844;&#20250;&#35336;&#38306;&#20418;&#65289;\&#25552;&#20986;&#12487;&#12540;&#12479;\&#26032;&#12375;&#12356;&#12501;&#12457;&#12523;&#12480;&#12540;\&#12304;&#36001;&#25919;&#29366;&#27841;&#36039;&#26009;&#38598;&#12305;_074233_&#26611;&#2794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67.7</v>
          </cell>
          <cell r="BX53">
            <v>69.7</v>
          </cell>
          <cell r="CF53">
            <v>71.3</v>
          </cell>
          <cell r="CN53">
            <v>72.900000000000006</v>
          </cell>
          <cell r="CV53">
            <v>74.400000000000006</v>
          </cell>
        </row>
        <row r="55">
          <cell r="AN55" t="str">
            <v>類似団体内平均値</v>
          </cell>
          <cell r="BP55">
            <v>0</v>
          </cell>
          <cell r="BX55">
            <v>0</v>
          </cell>
          <cell r="CF55">
            <v>0</v>
          </cell>
          <cell r="CN55">
            <v>0</v>
          </cell>
          <cell r="CV55">
            <v>0</v>
          </cell>
        </row>
        <row r="57">
          <cell r="BP57">
            <v>62.2</v>
          </cell>
          <cell r="BX57">
            <v>62.9</v>
          </cell>
          <cell r="CF57">
            <v>62.9</v>
          </cell>
          <cell r="CN57">
            <v>64.3</v>
          </cell>
          <cell r="CV57">
            <v>65.8</v>
          </cell>
        </row>
        <row r="72">
          <cell r="BP72" t="str">
            <v>R02</v>
          </cell>
          <cell r="BX72" t="str">
            <v>R03</v>
          </cell>
          <cell r="CF72" t="str">
            <v>R04</v>
          </cell>
          <cell r="CN72" t="str">
            <v>R05</v>
          </cell>
          <cell r="CV72" t="str">
            <v>R06</v>
          </cell>
        </row>
        <row r="73">
          <cell r="AN73" t="str">
            <v>当該団体値</v>
          </cell>
        </row>
        <row r="75">
          <cell r="BP75">
            <v>4.7</v>
          </cell>
          <cell r="BX75">
            <v>4.9000000000000004</v>
          </cell>
          <cell r="CF75">
            <v>5.4</v>
          </cell>
          <cell r="CN75">
            <v>6.1</v>
          </cell>
          <cell r="CV75">
            <v>6.9</v>
          </cell>
        </row>
        <row r="77">
          <cell r="AN77" t="str">
            <v>類似団体内平均値</v>
          </cell>
          <cell r="BP77">
            <v>0</v>
          </cell>
          <cell r="BX77">
            <v>0</v>
          </cell>
          <cell r="CF77">
            <v>0</v>
          </cell>
          <cell r="CN77">
            <v>0</v>
          </cell>
          <cell r="CV77">
            <v>0</v>
          </cell>
        </row>
        <row r="79">
          <cell r="BP79">
            <v>5.8</v>
          </cell>
          <cell r="BX79">
            <v>6.1</v>
          </cell>
          <cell r="CF79">
            <v>6.3</v>
          </cell>
          <cell r="CN79">
            <v>6.7</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4439159</v>
      </c>
      <c r="BO4" s="384"/>
      <c r="BP4" s="384"/>
      <c r="BQ4" s="384"/>
      <c r="BR4" s="384"/>
      <c r="BS4" s="384"/>
      <c r="BT4" s="384"/>
      <c r="BU4" s="385"/>
      <c r="BV4" s="383">
        <v>4298847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7.2</v>
      </c>
      <c r="CU4" s="390"/>
      <c r="CV4" s="390"/>
      <c r="CW4" s="390"/>
      <c r="CX4" s="390"/>
      <c r="CY4" s="390"/>
      <c r="CZ4" s="390"/>
      <c r="DA4" s="391"/>
      <c r="DB4" s="389">
        <v>5.2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4234575</v>
      </c>
      <c r="BO5" s="421"/>
      <c r="BP5" s="421"/>
      <c r="BQ5" s="421"/>
      <c r="BR5" s="421"/>
      <c r="BS5" s="421"/>
      <c r="BT5" s="421"/>
      <c r="BU5" s="422"/>
      <c r="BV5" s="420">
        <v>4147218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84.3</v>
      </c>
      <c r="CU5" s="418"/>
      <c r="CV5" s="418"/>
      <c r="CW5" s="418"/>
      <c r="CX5" s="418"/>
      <c r="CY5" s="418"/>
      <c r="CZ5" s="418"/>
      <c r="DA5" s="419"/>
      <c r="DB5" s="417">
        <v>86.7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204584</v>
      </c>
      <c r="BO6" s="421"/>
      <c r="BP6" s="421"/>
      <c r="BQ6" s="421"/>
      <c r="BR6" s="421"/>
      <c r="BS6" s="421"/>
      <c r="BT6" s="421"/>
      <c r="BU6" s="422"/>
      <c r="BV6" s="420">
        <v>151629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84.5</v>
      </c>
      <c r="CU6" s="458"/>
      <c r="CV6" s="458"/>
      <c r="CW6" s="458"/>
      <c r="CX6" s="458"/>
      <c r="CY6" s="458"/>
      <c r="CZ6" s="458"/>
      <c r="DA6" s="459"/>
      <c r="DB6" s="457">
        <v>87.1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4406</v>
      </c>
      <c r="BO7" s="421"/>
      <c r="BP7" s="421"/>
      <c r="BQ7" s="421"/>
      <c r="BR7" s="421"/>
      <c r="BS7" s="421"/>
      <c r="BT7" s="421"/>
      <c r="BU7" s="422"/>
      <c r="BV7" s="420">
        <v>12987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2769315</v>
      </c>
      <c r="CU7" s="421"/>
      <c r="CV7" s="421"/>
      <c r="CW7" s="421"/>
      <c r="CX7" s="421"/>
      <c r="CY7" s="421"/>
      <c r="CZ7" s="421"/>
      <c r="DA7" s="422"/>
      <c r="DB7" s="420">
        <v>2671792</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200178</v>
      </c>
      <c r="BO8" s="421"/>
      <c r="BP8" s="421"/>
      <c r="BQ8" s="421"/>
      <c r="BR8" s="421"/>
      <c r="BS8" s="421"/>
      <c r="BT8" s="421"/>
      <c r="BU8" s="422"/>
      <c r="BV8" s="420">
        <v>138642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0.18</v>
      </c>
      <c r="CU8" s="461"/>
      <c r="CV8" s="461"/>
      <c r="CW8" s="461"/>
      <c r="CX8" s="461"/>
      <c r="CY8" s="461"/>
      <c r="CZ8" s="461"/>
      <c r="DA8" s="462"/>
      <c r="DB8" s="460">
        <v>0.18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3081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61536</v>
      </c>
      <c r="BO9" s="421"/>
      <c r="BP9" s="421"/>
      <c r="BQ9" s="421"/>
      <c r="BR9" s="421"/>
      <c r="BS9" s="421"/>
      <c r="BT9" s="421"/>
      <c r="BU9" s="422"/>
      <c r="BV9" s="420">
        <v>18977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18.8</v>
      </c>
      <c r="CU9" s="418"/>
      <c r="CV9" s="418"/>
      <c r="CW9" s="418"/>
      <c r="CX9" s="418"/>
      <c r="CY9" s="418"/>
      <c r="CZ9" s="418"/>
      <c r="DA9" s="419"/>
      <c r="DB9" s="417">
        <v>18.2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3536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260</v>
      </c>
      <c r="BO10" s="421"/>
      <c r="BP10" s="421"/>
      <c r="BQ10" s="421"/>
      <c r="BR10" s="421"/>
      <c r="BS10" s="421"/>
      <c r="BT10" s="421"/>
      <c r="BU10" s="422"/>
      <c r="BV10" s="420">
        <v>18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76638</v>
      </c>
      <c r="BO11" s="421"/>
      <c r="BP11" s="421"/>
      <c r="BQ11" s="421"/>
      <c r="BR11" s="421"/>
      <c r="BS11" s="421"/>
      <c r="BT11" s="421"/>
      <c r="BU11" s="422"/>
      <c r="BV11" s="420">
        <v>85400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2841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2831</v>
      </c>
      <c r="S13" s="505"/>
      <c r="T13" s="505"/>
      <c r="U13" s="505"/>
      <c r="V13" s="506"/>
      <c r="W13" s="436" t="s">
        <v>131</v>
      </c>
      <c r="X13" s="437"/>
      <c r="Y13" s="437"/>
      <c r="Z13" s="437"/>
      <c r="AA13" s="437"/>
      <c r="AB13" s="427"/>
      <c r="AC13" s="471">
        <v>253</v>
      </c>
      <c r="AD13" s="472"/>
      <c r="AE13" s="472"/>
      <c r="AF13" s="472"/>
      <c r="AG13" s="514"/>
      <c r="AH13" s="471">
        <v>236</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138434</v>
      </c>
      <c r="BO13" s="421"/>
      <c r="BP13" s="421"/>
      <c r="BQ13" s="421"/>
      <c r="BR13" s="421"/>
      <c r="BS13" s="421"/>
      <c r="BT13" s="421"/>
      <c r="BU13" s="422"/>
      <c r="BV13" s="420">
        <v>104395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6.9</v>
      </c>
      <c r="CU13" s="418"/>
      <c r="CV13" s="418"/>
      <c r="CW13" s="418"/>
      <c r="CX13" s="418"/>
      <c r="CY13" s="418"/>
      <c r="CZ13" s="418"/>
      <c r="DA13" s="419"/>
      <c r="DB13" s="417">
        <v>6.1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2938</v>
      </c>
      <c r="S14" s="505"/>
      <c r="T14" s="505"/>
      <c r="U14" s="505"/>
      <c r="V14" s="506"/>
      <c r="W14" s="410"/>
      <c r="X14" s="411"/>
      <c r="Y14" s="411"/>
      <c r="Z14" s="411"/>
      <c r="AA14" s="411"/>
      <c r="AB14" s="400"/>
      <c r="AC14" s="507">
        <v>16.600000000000001</v>
      </c>
      <c r="AD14" s="508"/>
      <c r="AE14" s="508"/>
      <c r="AF14" s="508"/>
      <c r="AG14" s="509"/>
      <c r="AH14" s="507">
        <v>14.3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2928</v>
      </c>
      <c r="S15" s="505"/>
      <c r="T15" s="505"/>
      <c r="U15" s="505"/>
      <c r="V15" s="506"/>
      <c r="W15" s="436" t="s">
        <v>137</v>
      </c>
      <c r="X15" s="437"/>
      <c r="Y15" s="437"/>
      <c r="Z15" s="437"/>
      <c r="AA15" s="437"/>
      <c r="AB15" s="427"/>
      <c r="AC15" s="471">
        <v>431</v>
      </c>
      <c r="AD15" s="472"/>
      <c r="AE15" s="472"/>
      <c r="AF15" s="472"/>
      <c r="AG15" s="514"/>
      <c r="AH15" s="471">
        <v>498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458841</v>
      </c>
      <c r="BO15" s="384"/>
      <c r="BP15" s="384"/>
      <c r="BQ15" s="384"/>
      <c r="BR15" s="384"/>
      <c r="BS15" s="384"/>
      <c r="BT15" s="384"/>
      <c r="BU15" s="385"/>
      <c r="BV15" s="383">
        <v>463754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28.2</v>
      </c>
      <c r="AD16" s="508"/>
      <c r="AE16" s="508"/>
      <c r="AF16" s="508"/>
      <c r="AG16" s="509"/>
      <c r="AH16" s="507">
        <v>30.2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2646846</v>
      </c>
      <c r="BO16" s="421"/>
      <c r="BP16" s="421"/>
      <c r="BQ16" s="421"/>
      <c r="BR16" s="421"/>
      <c r="BS16" s="421"/>
      <c r="BT16" s="421"/>
      <c r="BU16" s="422"/>
      <c r="BV16" s="420">
        <v>2553055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842</v>
      </c>
      <c r="AD17" s="472"/>
      <c r="AE17" s="472"/>
      <c r="AF17" s="472"/>
      <c r="AG17" s="514"/>
      <c r="AH17" s="471">
        <v>913</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563966</v>
      </c>
      <c r="BO17" s="421"/>
      <c r="BP17" s="421"/>
      <c r="BQ17" s="421"/>
      <c r="BR17" s="421"/>
      <c r="BS17" s="421"/>
      <c r="BT17" s="421"/>
      <c r="BU17" s="422"/>
      <c r="BV17" s="420">
        <v>572179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175.82</v>
      </c>
      <c r="M18" s="544"/>
      <c r="N18" s="544"/>
      <c r="O18" s="544"/>
      <c r="P18" s="544"/>
      <c r="Q18" s="544"/>
      <c r="R18" s="545"/>
      <c r="S18" s="545"/>
      <c r="T18" s="545"/>
      <c r="U18" s="545"/>
      <c r="V18" s="546"/>
      <c r="W18" s="438"/>
      <c r="X18" s="439"/>
      <c r="Y18" s="439"/>
      <c r="Z18" s="439"/>
      <c r="AA18" s="439"/>
      <c r="AB18" s="430"/>
      <c r="AC18" s="547">
        <v>55.2</v>
      </c>
      <c r="AD18" s="548"/>
      <c r="AE18" s="548"/>
      <c r="AF18" s="548"/>
      <c r="AG18" s="549"/>
      <c r="AH18" s="547">
        <v>55.4</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2349075</v>
      </c>
      <c r="BO18" s="421"/>
      <c r="BP18" s="421"/>
      <c r="BQ18" s="421"/>
      <c r="BR18" s="421"/>
      <c r="BS18" s="421"/>
      <c r="BT18" s="421"/>
      <c r="BU18" s="422"/>
      <c r="BV18" s="420">
        <v>2326496</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18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3292610</v>
      </c>
      <c r="BO19" s="421"/>
      <c r="BP19" s="421"/>
      <c r="BQ19" s="421"/>
      <c r="BR19" s="421"/>
      <c r="BS19" s="421"/>
      <c r="BT19" s="421"/>
      <c r="BU19" s="422"/>
      <c r="BV19" s="420">
        <v>3236610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1127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3592038</v>
      </c>
      <c r="BO22" s="384"/>
      <c r="BP22" s="384"/>
      <c r="BQ22" s="384"/>
      <c r="BR22" s="384"/>
      <c r="BS22" s="384"/>
      <c r="BT22" s="384"/>
      <c r="BU22" s="385"/>
      <c r="BV22" s="383">
        <v>3818458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3314844</v>
      </c>
      <c r="BO23" s="421"/>
      <c r="BP23" s="421"/>
      <c r="BQ23" s="421"/>
      <c r="BR23" s="421"/>
      <c r="BS23" s="421"/>
      <c r="BT23" s="421"/>
      <c r="BU23" s="422"/>
      <c r="BV23" s="420">
        <v>3550660</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7390</v>
      </c>
      <c r="R24" s="472"/>
      <c r="S24" s="472"/>
      <c r="T24" s="472"/>
      <c r="U24" s="472"/>
      <c r="V24" s="514"/>
      <c r="W24" s="566"/>
      <c r="X24" s="567"/>
      <c r="Y24" s="568"/>
      <c r="Z24" s="470" t="s">
        <v>161</v>
      </c>
      <c r="AA24" s="450"/>
      <c r="AB24" s="450"/>
      <c r="AC24" s="450"/>
      <c r="AD24" s="450"/>
      <c r="AE24" s="450"/>
      <c r="AF24" s="450"/>
      <c r="AG24" s="451"/>
      <c r="AH24" s="471">
        <v>71</v>
      </c>
      <c r="AI24" s="472"/>
      <c r="AJ24" s="472"/>
      <c r="AK24" s="472"/>
      <c r="AL24" s="514"/>
      <c r="AM24" s="471">
        <v>213568</v>
      </c>
      <c r="AN24" s="472"/>
      <c r="AO24" s="472"/>
      <c r="AP24" s="472"/>
      <c r="AQ24" s="472"/>
      <c r="AR24" s="514"/>
      <c r="AS24" s="471">
        <v>3008</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3526221</v>
      </c>
      <c r="BO24" s="421"/>
      <c r="BP24" s="421"/>
      <c r="BQ24" s="421"/>
      <c r="BR24" s="421"/>
      <c r="BS24" s="421"/>
      <c r="BT24" s="421"/>
      <c r="BU24" s="422"/>
      <c r="BV24" s="420">
        <v>3653848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5980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9136</v>
      </c>
      <c r="BO25" s="384"/>
      <c r="BP25" s="384"/>
      <c r="BQ25" s="384"/>
      <c r="BR25" s="384"/>
      <c r="BS25" s="384"/>
      <c r="BT25" s="384"/>
      <c r="BU25" s="385"/>
      <c r="BV25" s="383">
        <v>32490</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5560</v>
      </c>
      <c r="R26" s="472"/>
      <c r="S26" s="472"/>
      <c r="T26" s="472"/>
      <c r="U26" s="472"/>
      <c r="V26" s="514"/>
      <c r="W26" s="566"/>
      <c r="X26" s="567"/>
      <c r="Y26" s="568"/>
      <c r="Z26" s="470" t="s">
        <v>167</v>
      </c>
      <c r="AA26" s="572"/>
      <c r="AB26" s="572"/>
      <c r="AC26" s="572"/>
      <c r="AD26" s="572"/>
      <c r="AE26" s="572"/>
      <c r="AF26" s="572"/>
      <c r="AG26" s="573"/>
      <c r="AH26" s="471">
        <v>2</v>
      </c>
      <c r="AI26" s="472"/>
      <c r="AJ26" s="472"/>
      <c r="AK26" s="472"/>
      <c r="AL26" s="514"/>
      <c r="AM26" s="471" t="s">
        <v>168</v>
      </c>
      <c r="AN26" s="472"/>
      <c r="AO26" s="472"/>
      <c r="AP26" s="472"/>
      <c r="AQ26" s="472"/>
      <c r="AR26" s="514"/>
      <c r="AS26" s="471" t="s">
        <v>168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2660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156801</v>
      </c>
      <c r="BO27" s="540"/>
      <c r="BP27" s="540"/>
      <c r="BQ27" s="540"/>
      <c r="BR27" s="540"/>
      <c r="BS27" s="540"/>
      <c r="BT27" s="540"/>
      <c r="BU27" s="541"/>
      <c r="BV27" s="539">
        <v>156734</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2150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828444</v>
      </c>
      <c r="BO28" s="384"/>
      <c r="BP28" s="384"/>
      <c r="BQ28" s="384"/>
      <c r="BR28" s="384"/>
      <c r="BS28" s="384"/>
      <c r="BT28" s="384"/>
      <c r="BU28" s="385"/>
      <c r="BV28" s="383">
        <v>828184</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8</v>
      </c>
      <c r="M29" s="472"/>
      <c r="N29" s="472"/>
      <c r="O29" s="472"/>
      <c r="P29" s="514"/>
      <c r="Q29" s="471">
        <v>1930</v>
      </c>
      <c r="R29" s="472"/>
      <c r="S29" s="472"/>
      <c r="T29" s="472"/>
      <c r="U29" s="472"/>
      <c r="V29" s="514"/>
      <c r="W29" s="569"/>
      <c r="X29" s="570"/>
      <c r="Y29" s="571"/>
      <c r="Z29" s="470" t="s">
        <v>177</v>
      </c>
      <c r="AA29" s="450"/>
      <c r="AB29" s="450"/>
      <c r="AC29" s="450"/>
      <c r="AD29" s="450"/>
      <c r="AE29" s="450"/>
      <c r="AF29" s="450"/>
      <c r="AG29" s="451"/>
      <c r="AH29" s="471">
        <v>71</v>
      </c>
      <c r="AI29" s="472"/>
      <c r="AJ29" s="472"/>
      <c r="AK29" s="472"/>
      <c r="AL29" s="514"/>
      <c r="AM29" s="471">
        <v>213568</v>
      </c>
      <c r="AN29" s="472"/>
      <c r="AO29" s="472"/>
      <c r="AP29" s="472"/>
      <c r="AQ29" s="472"/>
      <c r="AR29" s="514"/>
      <c r="AS29" s="471">
        <v>3008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550442</v>
      </c>
      <c r="BO29" s="421"/>
      <c r="BP29" s="421"/>
      <c r="BQ29" s="421"/>
      <c r="BR29" s="421"/>
      <c r="BS29" s="421"/>
      <c r="BT29" s="421"/>
      <c r="BU29" s="422"/>
      <c r="BV29" s="420">
        <v>549593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1282605</v>
      </c>
      <c r="BO30" s="540"/>
      <c r="BP30" s="540"/>
      <c r="BQ30" s="540"/>
      <c r="BR30" s="540"/>
      <c r="BS30" s="540"/>
      <c r="BT30" s="540"/>
      <c r="BU30" s="541"/>
      <c r="BV30" s="539">
        <v>1353475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国民健康保険特別会計（事業勘定）</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IF('各会計、関係団体の財政状況及び健全化判断比率'!B34="","",'各会計、関係団体の財政状況及び健全化判断比率'!B34)</f>
        <v>町営スキー場事業特別会計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会津若松地方広域市町村圏整備組合一般会計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一般社団法人やないづ振興公社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国民健康保険特別会計（施設勘定）</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f t="shared" ref="BE35:BE43" si="1">IF(BG35="","",BE34+1)</f>
        <v>9</v>
      </c>
      <c r="BF35" s="610"/>
      <c r="BG35" s="611" t="str">
        <f>IF('各会計、関係団体の財政状況及び健全化判断比率'!B35="","",'各会計、関係団体の財政状況及び健全化判断比率'!B35)</f>
        <v>土地取得事業特別会計</v>
      </c>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会津若松地方広域市町村圏整備組合水道用水供給事業会計</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会津やないづ温泉開発株式会社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福島県後期高齢者医療広域連合一般会計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福島県後期高齢者医療広域連合後期高齢者医療特別会計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福島県市町村総合事務組合一般会計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福島県市町村総合事務組合消防補償等特別会計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福島県市町村総合事務組合消防賞じゅつ金特別会計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福島県市町村総合事務組合非常勤職員公務災害補償特別会計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18</v>
      </c>
      <c r="BX42" s="610"/>
      <c r="BY42" s="611" t="str">
        <f>IF('各会計、関係団体の財政状況及び健全化判断比率'!B76="","",'各会計、関係団体の財政状況及び健全化判断比率'!B76)</f>
        <v>福島県市町村総合事務組合自治会館管理特別会計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4y0Ai0ZTtFceW/nzSAnJmzBro8k1gvM28F2MaPH93N1yBeAox+YPDS8fBYI98EFo0EJjnhh0MCW+aH5pxe3PiA==" saltValue="Avp68yL1fxEDJ7m+vpj7t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401037</v>
      </c>
      <c r="S5" s="626"/>
      <c r="T5" s="626"/>
      <c r="U5" s="626"/>
      <c r="V5" s="626"/>
      <c r="W5" s="626"/>
      <c r="X5" s="626"/>
      <c r="Y5" s="627"/>
      <c r="Z5" s="628">
        <v>9</v>
      </c>
      <c r="AA5" s="628"/>
      <c r="AB5" s="628"/>
      <c r="AC5" s="628"/>
      <c r="AD5" s="629">
        <v>401037</v>
      </c>
      <c r="AE5" s="629"/>
      <c r="AF5" s="629"/>
      <c r="AG5" s="629"/>
      <c r="AH5" s="629"/>
      <c r="AI5" s="629"/>
      <c r="AJ5" s="629"/>
      <c r="AK5" s="629"/>
      <c r="AL5" s="630">
        <v>14.4</v>
      </c>
      <c r="AM5" s="631"/>
      <c r="AN5" s="631"/>
      <c r="AO5" s="632"/>
      <c r="AP5" s="622" t="s">
        <v>216</v>
      </c>
      <c r="AQ5" s="623"/>
      <c r="AR5" s="623"/>
      <c r="AS5" s="623"/>
      <c r="AT5" s="623"/>
      <c r="AU5" s="623"/>
      <c r="AV5" s="623"/>
      <c r="AW5" s="623"/>
      <c r="AX5" s="623"/>
      <c r="AY5" s="623"/>
      <c r="AZ5" s="623"/>
      <c r="BA5" s="623"/>
      <c r="BB5" s="623"/>
      <c r="BC5" s="623"/>
      <c r="BD5" s="623"/>
      <c r="BE5" s="623"/>
      <c r="BF5" s="624"/>
      <c r="BG5" s="636">
        <v>398557</v>
      </c>
      <c r="BH5" s="637"/>
      <c r="BI5" s="637"/>
      <c r="BJ5" s="637"/>
      <c r="BK5" s="637"/>
      <c r="BL5" s="637"/>
      <c r="BM5" s="637"/>
      <c r="BN5" s="638"/>
      <c r="BO5" s="639">
        <v>99.4</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74207</v>
      </c>
      <c r="S6" s="637"/>
      <c r="T6" s="637"/>
      <c r="U6" s="637"/>
      <c r="V6" s="637"/>
      <c r="W6" s="637"/>
      <c r="X6" s="637"/>
      <c r="Y6" s="638"/>
      <c r="Z6" s="639">
        <v>1.7</v>
      </c>
      <c r="AA6" s="639"/>
      <c r="AB6" s="639"/>
      <c r="AC6" s="639"/>
      <c r="AD6" s="640">
        <v>74207</v>
      </c>
      <c r="AE6" s="640"/>
      <c r="AF6" s="640"/>
      <c r="AG6" s="640"/>
      <c r="AH6" s="640"/>
      <c r="AI6" s="640"/>
      <c r="AJ6" s="640"/>
      <c r="AK6" s="640"/>
      <c r="AL6" s="641">
        <v>2.7</v>
      </c>
      <c r="AM6" s="642"/>
      <c r="AN6" s="642"/>
      <c r="AO6" s="643"/>
      <c r="AP6" s="633" t="s">
        <v>221</v>
      </c>
      <c r="AQ6" s="634"/>
      <c r="AR6" s="634"/>
      <c r="AS6" s="634"/>
      <c r="AT6" s="634"/>
      <c r="AU6" s="634"/>
      <c r="AV6" s="634"/>
      <c r="AW6" s="634"/>
      <c r="AX6" s="634"/>
      <c r="AY6" s="634"/>
      <c r="AZ6" s="634"/>
      <c r="BA6" s="634"/>
      <c r="BB6" s="634"/>
      <c r="BC6" s="634"/>
      <c r="BD6" s="634"/>
      <c r="BE6" s="634"/>
      <c r="BF6" s="635"/>
      <c r="BG6" s="636">
        <v>398557</v>
      </c>
      <c r="BH6" s="637"/>
      <c r="BI6" s="637"/>
      <c r="BJ6" s="637"/>
      <c r="BK6" s="637"/>
      <c r="BL6" s="637"/>
      <c r="BM6" s="637"/>
      <c r="BN6" s="638"/>
      <c r="BO6" s="639">
        <v>99.4</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57770</v>
      </c>
      <c r="CS6" s="637"/>
      <c r="CT6" s="637"/>
      <c r="CU6" s="637"/>
      <c r="CV6" s="637"/>
      <c r="CW6" s="637"/>
      <c r="CX6" s="637"/>
      <c r="CY6" s="638"/>
      <c r="CZ6" s="630">
        <v>1.4</v>
      </c>
      <c r="DA6" s="631"/>
      <c r="DB6" s="631"/>
      <c r="DC6" s="647"/>
      <c r="DD6" s="645" t="s">
        <v>122</v>
      </c>
      <c r="DE6" s="637"/>
      <c r="DF6" s="637"/>
      <c r="DG6" s="637"/>
      <c r="DH6" s="637"/>
      <c r="DI6" s="637"/>
      <c r="DJ6" s="637"/>
      <c r="DK6" s="637"/>
      <c r="DL6" s="637"/>
      <c r="DM6" s="637"/>
      <c r="DN6" s="637"/>
      <c r="DO6" s="637"/>
      <c r="DP6" s="638"/>
      <c r="DQ6" s="645">
        <v>57770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97</v>
      </c>
      <c r="S7" s="637"/>
      <c r="T7" s="637"/>
      <c r="U7" s="637"/>
      <c r="V7" s="637"/>
      <c r="W7" s="637"/>
      <c r="X7" s="637"/>
      <c r="Y7" s="638"/>
      <c r="Z7" s="639">
        <v>0</v>
      </c>
      <c r="AA7" s="639"/>
      <c r="AB7" s="639"/>
      <c r="AC7" s="639"/>
      <c r="AD7" s="640">
        <v>97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110385</v>
      </c>
      <c r="BH7" s="637"/>
      <c r="BI7" s="637"/>
      <c r="BJ7" s="637"/>
      <c r="BK7" s="637"/>
      <c r="BL7" s="637"/>
      <c r="BM7" s="637"/>
      <c r="BN7" s="638"/>
      <c r="BO7" s="639">
        <v>27.5</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633454</v>
      </c>
      <c r="CS7" s="637"/>
      <c r="CT7" s="637"/>
      <c r="CU7" s="637"/>
      <c r="CV7" s="637"/>
      <c r="CW7" s="637"/>
      <c r="CX7" s="637"/>
      <c r="CY7" s="638"/>
      <c r="CZ7" s="639">
        <v>15</v>
      </c>
      <c r="DA7" s="639"/>
      <c r="DB7" s="639"/>
      <c r="DC7" s="639"/>
      <c r="DD7" s="645">
        <v>21503</v>
      </c>
      <c r="DE7" s="637"/>
      <c r="DF7" s="637"/>
      <c r="DG7" s="637"/>
      <c r="DH7" s="637"/>
      <c r="DI7" s="637"/>
      <c r="DJ7" s="637"/>
      <c r="DK7" s="637"/>
      <c r="DL7" s="637"/>
      <c r="DM7" s="637"/>
      <c r="DN7" s="637"/>
      <c r="DO7" s="637"/>
      <c r="DP7" s="638"/>
      <c r="DQ7" s="645">
        <v>533721</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1574</v>
      </c>
      <c r="S8" s="637"/>
      <c r="T8" s="637"/>
      <c r="U8" s="637"/>
      <c r="V8" s="637"/>
      <c r="W8" s="637"/>
      <c r="X8" s="637"/>
      <c r="Y8" s="638"/>
      <c r="Z8" s="639">
        <v>0</v>
      </c>
      <c r="AA8" s="639"/>
      <c r="AB8" s="639"/>
      <c r="AC8" s="639"/>
      <c r="AD8" s="640">
        <v>1574</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4079</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624667</v>
      </c>
      <c r="CS8" s="637"/>
      <c r="CT8" s="637"/>
      <c r="CU8" s="637"/>
      <c r="CV8" s="637"/>
      <c r="CW8" s="637"/>
      <c r="CX8" s="637"/>
      <c r="CY8" s="638"/>
      <c r="CZ8" s="639">
        <v>14.8</v>
      </c>
      <c r="DA8" s="639"/>
      <c r="DB8" s="639"/>
      <c r="DC8" s="639"/>
      <c r="DD8" s="645">
        <v>4041</v>
      </c>
      <c r="DE8" s="637"/>
      <c r="DF8" s="637"/>
      <c r="DG8" s="637"/>
      <c r="DH8" s="637"/>
      <c r="DI8" s="637"/>
      <c r="DJ8" s="637"/>
      <c r="DK8" s="637"/>
      <c r="DL8" s="637"/>
      <c r="DM8" s="637"/>
      <c r="DN8" s="637"/>
      <c r="DO8" s="637"/>
      <c r="DP8" s="638"/>
      <c r="DQ8" s="645">
        <v>476800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2041</v>
      </c>
      <c r="S9" s="637"/>
      <c r="T9" s="637"/>
      <c r="U9" s="637"/>
      <c r="V9" s="637"/>
      <c r="W9" s="637"/>
      <c r="X9" s="637"/>
      <c r="Y9" s="638"/>
      <c r="Z9" s="639">
        <v>0</v>
      </c>
      <c r="AA9" s="639"/>
      <c r="AB9" s="639"/>
      <c r="AC9" s="639"/>
      <c r="AD9" s="640">
        <v>2041</v>
      </c>
      <c r="AE9" s="640"/>
      <c r="AF9" s="640"/>
      <c r="AG9" s="640"/>
      <c r="AH9" s="640"/>
      <c r="AI9" s="640"/>
      <c r="AJ9" s="640"/>
      <c r="AK9" s="640"/>
      <c r="AL9" s="641">
        <v>0.1</v>
      </c>
      <c r="AM9" s="642"/>
      <c r="AN9" s="642"/>
      <c r="AO9" s="643"/>
      <c r="AP9" s="633" t="s">
        <v>230</v>
      </c>
      <c r="AQ9" s="634"/>
      <c r="AR9" s="634"/>
      <c r="AS9" s="634"/>
      <c r="AT9" s="634"/>
      <c r="AU9" s="634"/>
      <c r="AV9" s="634"/>
      <c r="AW9" s="634"/>
      <c r="AX9" s="634"/>
      <c r="AY9" s="634"/>
      <c r="AZ9" s="634"/>
      <c r="BA9" s="634"/>
      <c r="BB9" s="634"/>
      <c r="BC9" s="634"/>
      <c r="BD9" s="634"/>
      <c r="BE9" s="634"/>
      <c r="BF9" s="635"/>
      <c r="BG9" s="636">
        <v>89676</v>
      </c>
      <c r="BH9" s="637"/>
      <c r="BI9" s="637"/>
      <c r="BJ9" s="637"/>
      <c r="BK9" s="637"/>
      <c r="BL9" s="637"/>
      <c r="BM9" s="637"/>
      <c r="BN9" s="638"/>
      <c r="BO9" s="639">
        <v>22.4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228854</v>
      </c>
      <c r="CS9" s="637"/>
      <c r="CT9" s="637"/>
      <c r="CU9" s="637"/>
      <c r="CV9" s="637"/>
      <c r="CW9" s="637"/>
      <c r="CX9" s="637"/>
      <c r="CY9" s="638"/>
      <c r="CZ9" s="639">
        <v>5.4</v>
      </c>
      <c r="DA9" s="639"/>
      <c r="DB9" s="639"/>
      <c r="DC9" s="639"/>
      <c r="DD9" s="645">
        <v>2039</v>
      </c>
      <c r="DE9" s="637"/>
      <c r="DF9" s="637"/>
      <c r="DG9" s="637"/>
      <c r="DH9" s="637"/>
      <c r="DI9" s="637"/>
      <c r="DJ9" s="637"/>
      <c r="DK9" s="637"/>
      <c r="DL9" s="637"/>
      <c r="DM9" s="637"/>
      <c r="DN9" s="637"/>
      <c r="DO9" s="637"/>
      <c r="DP9" s="638"/>
      <c r="DQ9" s="645">
        <v>204801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7152</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78243</v>
      </c>
      <c r="S11" s="637"/>
      <c r="T11" s="637"/>
      <c r="U11" s="637"/>
      <c r="V11" s="637"/>
      <c r="W11" s="637"/>
      <c r="X11" s="637"/>
      <c r="Y11" s="638"/>
      <c r="Z11" s="641">
        <v>1.8</v>
      </c>
      <c r="AA11" s="642"/>
      <c r="AB11" s="642"/>
      <c r="AC11" s="648"/>
      <c r="AD11" s="645">
        <v>78243</v>
      </c>
      <c r="AE11" s="637"/>
      <c r="AF11" s="637"/>
      <c r="AG11" s="637"/>
      <c r="AH11" s="637"/>
      <c r="AI11" s="637"/>
      <c r="AJ11" s="637"/>
      <c r="AK11" s="638"/>
      <c r="AL11" s="641">
        <v>2.8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9478</v>
      </c>
      <c r="BH11" s="637"/>
      <c r="BI11" s="637"/>
      <c r="BJ11" s="637"/>
      <c r="BK11" s="637"/>
      <c r="BL11" s="637"/>
      <c r="BM11" s="637"/>
      <c r="BN11" s="638"/>
      <c r="BO11" s="639">
        <v>2.4</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311265</v>
      </c>
      <c r="CS11" s="637"/>
      <c r="CT11" s="637"/>
      <c r="CU11" s="637"/>
      <c r="CV11" s="637"/>
      <c r="CW11" s="637"/>
      <c r="CX11" s="637"/>
      <c r="CY11" s="638"/>
      <c r="CZ11" s="639">
        <v>7.4</v>
      </c>
      <c r="DA11" s="639"/>
      <c r="DB11" s="639"/>
      <c r="DC11" s="639"/>
      <c r="DD11" s="645">
        <v>164203</v>
      </c>
      <c r="DE11" s="637"/>
      <c r="DF11" s="637"/>
      <c r="DG11" s="637"/>
      <c r="DH11" s="637"/>
      <c r="DI11" s="637"/>
      <c r="DJ11" s="637"/>
      <c r="DK11" s="637"/>
      <c r="DL11" s="637"/>
      <c r="DM11" s="637"/>
      <c r="DN11" s="637"/>
      <c r="DO11" s="637"/>
      <c r="DP11" s="638"/>
      <c r="DQ11" s="645">
        <v>127117</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255049</v>
      </c>
      <c r="BH12" s="637"/>
      <c r="BI12" s="637"/>
      <c r="BJ12" s="637"/>
      <c r="BK12" s="637"/>
      <c r="BL12" s="637"/>
      <c r="BM12" s="637"/>
      <c r="BN12" s="638"/>
      <c r="BO12" s="639">
        <v>63.6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209108</v>
      </c>
      <c r="CS12" s="637"/>
      <c r="CT12" s="637"/>
      <c r="CU12" s="637"/>
      <c r="CV12" s="637"/>
      <c r="CW12" s="637"/>
      <c r="CX12" s="637"/>
      <c r="CY12" s="638"/>
      <c r="CZ12" s="639">
        <v>4.9000000000000004</v>
      </c>
      <c r="DA12" s="639"/>
      <c r="DB12" s="639"/>
      <c r="DC12" s="639"/>
      <c r="DD12" s="645">
        <v>26871</v>
      </c>
      <c r="DE12" s="637"/>
      <c r="DF12" s="637"/>
      <c r="DG12" s="637"/>
      <c r="DH12" s="637"/>
      <c r="DI12" s="637"/>
      <c r="DJ12" s="637"/>
      <c r="DK12" s="637"/>
      <c r="DL12" s="637"/>
      <c r="DM12" s="637"/>
      <c r="DN12" s="637"/>
      <c r="DO12" s="637"/>
      <c r="DP12" s="638"/>
      <c r="DQ12" s="645">
        <v>173367</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248911</v>
      </c>
      <c r="BH13" s="637"/>
      <c r="BI13" s="637"/>
      <c r="BJ13" s="637"/>
      <c r="BK13" s="637"/>
      <c r="BL13" s="637"/>
      <c r="BM13" s="637"/>
      <c r="BN13" s="638"/>
      <c r="BO13" s="639">
        <v>62.1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632176</v>
      </c>
      <c r="CS13" s="637"/>
      <c r="CT13" s="637"/>
      <c r="CU13" s="637"/>
      <c r="CV13" s="637"/>
      <c r="CW13" s="637"/>
      <c r="CX13" s="637"/>
      <c r="CY13" s="638"/>
      <c r="CZ13" s="639">
        <v>14.9</v>
      </c>
      <c r="DA13" s="639"/>
      <c r="DB13" s="639"/>
      <c r="DC13" s="639"/>
      <c r="DD13" s="645">
        <v>304893</v>
      </c>
      <c r="DE13" s="637"/>
      <c r="DF13" s="637"/>
      <c r="DG13" s="637"/>
      <c r="DH13" s="637"/>
      <c r="DI13" s="637"/>
      <c r="DJ13" s="637"/>
      <c r="DK13" s="637"/>
      <c r="DL13" s="637"/>
      <c r="DM13" s="637"/>
      <c r="DN13" s="637"/>
      <c r="DO13" s="637"/>
      <c r="DP13" s="638"/>
      <c r="DQ13" s="645">
        <v>349122</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12910</v>
      </c>
      <c r="BH14" s="637"/>
      <c r="BI14" s="637"/>
      <c r="BJ14" s="637"/>
      <c r="BK14" s="637"/>
      <c r="BL14" s="637"/>
      <c r="BM14" s="637"/>
      <c r="BN14" s="638"/>
      <c r="BO14" s="639">
        <v>3.2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234445</v>
      </c>
      <c r="CS14" s="637"/>
      <c r="CT14" s="637"/>
      <c r="CU14" s="637"/>
      <c r="CV14" s="637"/>
      <c r="CW14" s="637"/>
      <c r="CX14" s="637"/>
      <c r="CY14" s="638"/>
      <c r="CZ14" s="639">
        <v>5.5</v>
      </c>
      <c r="DA14" s="639"/>
      <c r="DB14" s="639"/>
      <c r="DC14" s="639"/>
      <c r="DD14" s="645">
        <v>63453</v>
      </c>
      <c r="DE14" s="637"/>
      <c r="DF14" s="637"/>
      <c r="DG14" s="637"/>
      <c r="DH14" s="637"/>
      <c r="DI14" s="637"/>
      <c r="DJ14" s="637"/>
      <c r="DK14" s="637"/>
      <c r="DL14" s="637"/>
      <c r="DM14" s="637"/>
      <c r="DN14" s="637"/>
      <c r="DO14" s="637"/>
      <c r="DP14" s="638"/>
      <c r="DQ14" s="645">
        <v>197378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5185</v>
      </c>
      <c r="S15" s="637"/>
      <c r="T15" s="637"/>
      <c r="U15" s="637"/>
      <c r="V15" s="637"/>
      <c r="W15" s="637"/>
      <c r="X15" s="637"/>
      <c r="Y15" s="638"/>
      <c r="Z15" s="639">
        <v>0.1</v>
      </c>
      <c r="AA15" s="639"/>
      <c r="AB15" s="639"/>
      <c r="AC15" s="639"/>
      <c r="AD15" s="640">
        <v>5185</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20213</v>
      </c>
      <c r="BH15" s="637"/>
      <c r="BI15" s="637"/>
      <c r="BJ15" s="637"/>
      <c r="BK15" s="637"/>
      <c r="BL15" s="637"/>
      <c r="BM15" s="637"/>
      <c r="BN15" s="638"/>
      <c r="BO15" s="639">
        <v>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416701</v>
      </c>
      <c r="CS15" s="637"/>
      <c r="CT15" s="637"/>
      <c r="CU15" s="637"/>
      <c r="CV15" s="637"/>
      <c r="CW15" s="637"/>
      <c r="CX15" s="637"/>
      <c r="CY15" s="638"/>
      <c r="CZ15" s="639">
        <v>9.8000000000000007</v>
      </c>
      <c r="DA15" s="639"/>
      <c r="DB15" s="639"/>
      <c r="DC15" s="639"/>
      <c r="DD15" s="645">
        <v>47274</v>
      </c>
      <c r="DE15" s="637"/>
      <c r="DF15" s="637"/>
      <c r="DG15" s="637"/>
      <c r="DH15" s="637"/>
      <c r="DI15" s="637"/>
      <c r="DJ15" s="637"/>
      <c r="DK15" s="637"/>
      <c r="DL15" s="637"/>
      <c r="DM15" s="637"/>
      <c r="DN15" s="637"/>
      <c r="DO15" s="637"/>
      <c r="DP15" s="638"/>
      <c r="DQ15" s="645">
        <v>304291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6189</v>
      </c>
      <c r="S16" s="637"/>
      <c r="T16" s="637"/>
      <c r="U16" s="637"/>
      <c r="V16" s="637"/>
      <c r="W16" s="637"/>
      <c r="X16" s="637"/>
      <c r="Y16" s="638"/>
      <c r="Z16" s="639">
        <v>0.1</v>
      </c>
      <c r="AA16" s="639"/>
      <c r="AB16" s="639"/>
      <c r="AC16" s="639"/>
      <c r="AD16" s="640">
        <v>6189</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248318</v>
      </c>
      <c r="CS16" s="637"/>
      <c r="CT16" s="637"/>
      <c r="CU16" s="637"/>
      <c r="CV16" s="637"/>
      <c r="CW16" s="637"/>
      <c r="CX16" s="637"/>
      <c r="CY16" s="638"/>
      <c r="CZ16" s="639">
        <v>5.9</v>
      </c>
      <c r="DA16" s="639"/>
      <c r="DB16" s="639"/>
      <c r="DC16" s="639"/>
      <c r="DD16" s="645" t="s">
        <v>122</v>
      </c>
      <c r="DE16" s="637"/>
      <c r="DF16" s="637"/>
      <c r="DG16" s="637"/>
      <c r="DH16" s="637"/>
      <c r="DI16" s="637"/>
      <c r="DJ16" s="637"/>
      <c r="DK16" s="637"/>
      <c r="DL16" s="637"/>
      <c r="DM16" s="637"/>
      <c r="DN16" s="637"/>
      <c r="DO16" s="637"/>
      <c r="DP16" s="638"/>
      <c r="DQ16" s="645">
        <v>45204</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11962</v>
      </c>
      <c r="S17" s="637"/>
      <c r="T17" s="637"/>
      <c r="U17" s="637"/>
      <c r="V17" s="637"/>
      <c r="W17" s="637"/>
      <c r="X17" s="637"/>
      <c r="Y17" s="638"/>
      <c r="Z17" s="639">
        <v>0.3</v>
      </c>
      <c r="AA17" s="639"/>
      <c r="AB17" s="639"/>
      <c r="AC17" s="639"/>
      <c r="AD17" s="640">
        <v>11962</v>
      </c>
      <c r="AE17" s="640"/>
      <c r="AF17" s="640"/>
      <c r="AG17" s="640"/>
      <c r="AH17" s="640"/>
      <c r="AI17" s="640"/>
      <c r="AJ17" s="640"/>
      <c r="AK17" s="640"/>
      <c r="AL17" s="641">
        <v>0.4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637817</v>
      </c>
      <c r="CS17" s="637"/>
      <c r="CT17" s="637"/>
      <c r="CU17" s="637"/>
      <c r="CV17" s="637"/>
      <c r="CW17" s="637"/>
      <c r="CX17" s="637"/>
      <c r="CY17" s="638"/>
      <c r="CZ17" s="639">
        <v>15.1</v>
      </c>
      <c r="DA17" s="639"/>
      <c r="DB17" s="639"/>
      <c r="DC17" s="639"/>
      <c r="DD17" s="645" t="s">
        <v>122</v>
      </c>
      <c r="DE17" s="637"/>
      <c r="DF17" s="637"/>
      <c r="DG17" s="637"/>
      <c r="DH17" s="637"/>
      <c r="DI17" s="637"/>
      <c r="DJ17" s="637"/>
      <c r="DK17" s="637"/>
      <c r="DL17" s="637"/>
      <c r="DM17" s="637"/>
      <c r="DN17" s="637"/>
      <c r="DO17" s="637"/>
      <c r="DP17" s="638"/>
      <c r="DQ17" s="645">
        <v>618455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1137</v>
      </c>
      <c r="S18" s="637"/>
      <c r="T18" s="637"/>
      <c r="U18" s="637"/>
      <c r="V18" s="637"/>
      <c r="W18" s="637"/>
      <c r="X18" s="637"/>
      <c r="Y18" s="638"/>
      <c r="Z18" s="639">
        <v>0</v>
      </c>
      <c r="AA18" s="639"/>
      <c r="AB18" s="639"/>
      <c r="AC18" s="639"/>
      <c r="AD18" s="640">
        <v>1137</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10825</v>
      </c>
      <c r="S19" s="637"/>
      <c r="T19" s="637"/>
      <c r="U19" s="637"/>
      <c r="V19" s="637"/>
      <c r="W19" s="637"/>
      <c r="X19" s="637"/>
      <c r="Y19" s="638"/>
      <c r="Z19" s="639">
        <v>0.2</v>
      </c>
      <c r="AA19" s="639"/>
      <c r="AB19" s="639"/>
      <c r="AC19" s="639"/>
      <c r="AD19" s="640">
        <v>10825</v>
      </c>
      <c r="AE19" s="640"/>
      <c r="AF19" s="640"/>
      <c r="AG19" s="640"/>
      <c r="AH19" s="640"/>
      <c r="AI19" s="640"/>
      <c r="AJ19" s="640"/>
      <c r="AK19" s="640"/>
      <c r="AL19" s="641">
        <v>0.4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2480</v>
      </c>
      <c r="BH19" s="637"/>
      <c r="BI19" s="637"/>
      <c r="BJ19" s="637"/>
      <c r="BK19" s="637"/>
      <c r="BL19" s="637"/>
      <c r="BM19" s="637"/>
      <c r="BN19" s="638"/>
      <c r="BO19" s="639">
        <v>0.6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2480</v>
      </c>
      <c r="BH20" s="637"/>
      <c r="BI20" s="637"/>
      <c r="BJ20" s="637"/>
      <c r="BK20" s="637"/>
      <c r="BL20" s="637"/>
      <c r="BM20" s="637"/>
      <c r="BN20" s="638"/>
      <c r="BO20" s="639">
        <v>0.6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4234575</v>
      </c>
      <c r="CS20" s="637"/>
      <c r="CT20" s="637"/>
      <c r="CU20" s="637"/>
      <c r="CV20" s="637"/>
      <c r="CW20" s="637"/>
      <c r="CX20" s="637"/>
      <c r="CY20" s="638"/>
      <c r="CZ20" s="639">
        <v>100</v>
      </c>
      <c r="DA20" s="639"/>
      <c r="DB20" s="639"/>
      <c r="DC20" s="639"/>
      <c r="DD20" s="645">
        <v>634277</v>
      </c>
      <c r="DE20" s="637"/>
      <c r="DF20" s="637"/>
      <c r="DG20" s="637"/>
      <c r="DH20" s="637"/>
      <c r="DI20" s="637"/>
      <c r="DJ20" s="637"/>
      <c r="DK20" s="637"/>
      <c r="DL20" s="637"/>
      <c r="DM20" s="637"/>
      <c r="DN20" s="637"/>
      <c r="DO20" s="637"/>
      <c r="DP20" s="638"/>
      <c r="DQ20" s="645">
        <v>3088026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2416917</v>
      </c>
      <c r="S21" s="637"/>
      <c r="T21" s="637"/>
      <c r="U21" s="637"/>
      <c r="V21" s="637"/>
      <c r="W21" s="637"/>
      <c r="X21" s="637"/>
      <c r="Y21" s="638"/>
      <c r="Z21" s="639">
        <v>54.4</v>
      </c>
      <c r="AA21" s="639"/>
      <c r="AB21" s="639"/>
      <c r="AC21" s="639"/>
      <c r="AD21" s="640">
        <v>2200405</v>
      </c>
      <c r="AE21" s="640"/>
      <c r="AF21" s="640"/>
      <c r="AG21" s="640"/>
      <c r="AH21" s="640"/>
      <c r="AI21" s="640"/>
      <c r="AJ21" s="640"/>
      <c r="AK21" s="640"/>
      <c r="AL21" s="641">
        <v>79.099999999999994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2480</v>
      </c>
      <c r="BH21" s="637"/>
      <c r="BI21" s="637"/>
      <c r="BJ21" s="637"/>
      <c r="BK21" s="637"/>
      <c r="BL21" s="637"/>
      <c r="BM21" s="637"/>
      <c r="BN21" s="638"/>
      <c r="BO21" s="639">
        <v>0.6</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2200405</v>
      </c>
      <c r="S22" s="637"/>
      <c r="T22" s="637"/>
      <c r="U22" s="637"/>
      <c r="V22" s="637"/>
      <c r="W22" s="637"/>
      <c r="X22" s="637"/>
      <c r="Y22" s="638"/>
      <c r="Z22" s="639">
        <v>49.6</v>
      </c>
      <c r="AA22" s="639"/>
      <c r="AB22" s="639"/>
      <c r="AC22" s="639"/>
      <c r="AD22" s="640">
        <v>2200405</v>
      </c>
      <c r="AE22" s="640"/>
      <c r="AF22" s="640"/>
      <c r="AG22" s="640"/>
      <c r="AH22" s="640"/>
      <c r="AI22" s="640"/>
      <c r="AJ22" s="640"/>
      <c r="AK22" s="640"/>
      <c r="AL22" s="641">
        <v>79.099999999999994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193482</v>
      </c>
      <c r="S23" s="637"/>
      <c r="T23" s="637"/>
      <c r="U23" s="637"/>
      <c r="V23" s="637"/>
      <c r="W23" s="637"/>
      <c r="X23" s="637"/>
      <c r="Y23" s="638"/>
      <c r="Z23" s="639">
        <v>4.4000000000000004</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23030</v>
      </c>
      <c r="S24" s="637"/>
      <c r="T24" s="637"/>
      <c r="U24" s="637"/>
      <c r="V24" s="637"/>
      <c r="W24" s="637"/>
      <c r="X24" s="637"/>
      <c r="Y24" s="638"/>
      <c r="Z24" s="639">
        <v>0.5</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1575284</v>
      </c>
      <c r="CS24" s="626"/>
      <c r="CT24" s="626"/>
      <c r="CU24" s="626"/>
      <c r="CV24" s="626"/>
      <c r="CW24" s="626"/>
      <c r="CX24" s="626"/>
      <c r="CY24" s="627"/>
      <c r="CZ24" s="630">
        <v>37.200000000000003</v>
      </c>
      <c r="DA24" s="631"/>
      <c r="DB24" s="631"/>
      <c r="DC24" s="647"/>
      <c r="DD24" s="668">
        <v>1398719</v>
      </c>
      <c r="DE24" s="626"/>
      <c r="DF24" s="626"/>
      <c r="DG24" s="626"/>
      <c r="DH24" s="626"/>
      <c r="DI24" s="626"/>
      <c r="DJ24" s="626"/>
      <c r="DK24" s="627"/>
      <c r="DL24" s="668">
        <v>1102800</v>
      </c>
      <c r="DM24" s="626"/>
      <c r="DN24" s="626"/>
      <c r="DO24" s="626"/>
      <c r="DP24" s="626"/>
      <c r="DQ24" s="626"/>
      <c r="DR24" s="626"/>
      <c r="DS24" s="626"/>
      <c r="DT24" s="626"/>
      <c r="DU24" s="626"/>
      <c r="DV24" s="627"/>
      <c r="DW24" s="630">
        <v>39.6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2997452</v>
      </c>
      <c r="S25" s="637"/>
      <c r="T25" s="637"/>
      <c r="U25" s="637"/>
      <c r="V25" s="637"/>
      <c r="W25" s="637"/>
      <c r="X25" s="637"/>
      <c r="Y25" s="638"/>
      <c r="Z25" s="639">
        <v>67.5</v>
      </c>
      <c r="AA25" s="639"/>
      <c r="AB25" s="639"/>
      <c r="AC25" s="639"/>
      <c r="AD25" s="640">
        <v>2780940</v>
      </c>
      <c r="AE25" s="640"/>
      <c r="AF25" s="640"/>
      <c r="AG25" s="640"/>
      <c r="AH25" s="640"/>
      <c r="AI25" s="640"/>
      <c r="AJ25" s="640"/>
      <c r="AK25" s="640"/>
      <c r="AL25" s="641">
        <v>100</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779993</v>
      </c>
      <c r="CS25" s="657"/>
      <c r="CT25" s="657"/>
      <c r="CU25" s="657"/>
      <c r="CV25" s="657"/>
      <c r="CW25" s="657"/>
      <c r="CX25" s="657"/>
      <c r="CY25" s="658"/>
      <c r="CZ25" s="641">
        <v>18.399999999999999</v>
      </c>
      <c r="DA25" s="669"/>
      <c r="DB25" s="669"/>
      <c r="DC25" s="671"/>
      <c r="DD25" s="645">
        <v>705715</v>
      </c>
      <c r="DE25" s="657"/>
      <c r="DF25" s="657"/>
      <c r="DG25" s="657"/>
      <c r="DH25" s="657"/>
      <c r="DI25" s="657"/>
      <c r="DJ25" s="657"/>
      <c r="DK25" s="658"/>
      <c r="DL25" s="645">
        <v>525293</v>
      </c>
      <c r="DM25" s="657"/>
      <c r="DN25" s="657"/>
      <c r="DO25" s="657"/>
      <c r="DP25" s="657"/>
      <c r="DQ25" s="657"/>
      <c r="DR25" s="657"/>
      <c r="DS25" s="657"/>
      <c r="DT25" s="657"/>
      <c r="DU25" s="657"/>
      <c r="DV25" s="658"/>
      <c r="DW25" s="641">
        <v>18.899999999999999</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361777</v>
      </c>
      <c r="CS26" s="637"/>
      <c r="CT26" s="637"/>
      <c r="CU26" s="637"/>
      <c r="CV26" s="637"/>
      <c r="CW26" s="637"/>
      <c r="CX26" s="637"/>
      <c r="CY26" s="638"/>
      <c r="CZ26" s="641">
        <v>8.5</v>
      </c>
      <c r="DA26" s="669"/>
      <c r="DB26" s="669"/>
      <c r="DC26" s="671"/>
      <c r="DD26" s="645">
        <v>316511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22923</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401037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157474</v>
      </c>
      <c r="CS27" s="657"/>
      <c r="CT27" s="657"/>
      <c r="CU27" s="657"/>
      <c r="CV27" s="657"/>
      <c r="CW27" s="657"/>
      <c r="CX27" s="657"/>
      <c r="CY27" s="658"/>
      <c r="CZ27" s="641">
        <v>3.7</v>
      </c>
      <c r="DA27" s="669"/>
      <c r="DB27" s="669"/>
      <c r="DC27" s="671"/>
      <c r="DD27" s="645">
        <v>74549</v>
      </c>
      <c r="DE27" s="657"/>
      <c r="DF27" s="657"/>
      <c r="DG27" s="657"/>
      <c r="DH27" s="657"/>
      <c r="DI27" s="657"/>
      <c r="DJ27" s="657"/>
      <c r="DK27" s="658"/>
      <c r="DL27" s="645">
        <v>35690</v>
      </c>
      <c r="DM27" s="657"/>
      <c r="DN27" s="657"/>
      <c r="DO27" s="657"/>
      <c r="DP27" s="657"/>
      <c r="DQ27" s="657"/>
      <c r="DR27" s="657"/>
      <c r="DS27" s="657"/>
      <c r="DT27" s="657"/>
      <c r="DU27" s="657"/>
      <c r="DV27" s="658"/>
      <c r="DW27" s="641">
        <v>1.3</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48347</v>
      </c>
      <c r="S28" s="637"/>
      <c r="T28" s="637"/>
      <c r="U28" s="637"/>
      <c r="V28" s="637"/>
      <c r="W28" s="637"/>
      <c r="X28" s="637"/>
      <c r="Y28" s="638"/>
      <c r="Z28" s="639">
        <v>1.1000000000000001</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637817</v>
      </c>
      <c r="CS28" s="637"/>
      <c r="CT28" s="637"/>
      <c r="CU28" s="637"/>
      <c r="CV28" s="637"/>
      <c r="CW28" s="637"/>
      <c r="CX28" s="637"/>
      <c r="CY28" s="638"/>
      <c r="CZ28" s="641">
        <v>15.1</v>
      </c>
      <c r="DA28" s="669"/>
      <c r="DB28" s="669"/>
      <c r="DC28" s="671"/>
      <c r="DD28" s="645">
        <v>618455</v>
      </c>
      <c r="DE28" s="637"/>
      <c r="DF28" s="637"/>
      <c r="DG28" s="637"/>
      <c r="DH28" s="637"/>
      <c r="DI28" s="637"/>
      <c r="DJ28" s="637"/>
      <c r="DK28" s="638"/>
      <c r="DL28" s="645">
        <v>541817</v>
      </c>
      <c r="DM28" s="637"/>
      <c r="DN28" s="637"/>
      <c r="DO28" s="637"/>
      <c r="DP28" s="637"/>
      <c r="DQ28" s="637"/>
      <c r="DR28" s="637"/>
      <c r="DS28" s="637"/>
      <c r="DT28" s="637"/>
      <c r="DU28" s="637"/>
      <c r="DV28" s="638"/>
      <c r="DW28" s="641">
        <v>19.399999999999999</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1696</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637817</v>
      </c>
      <c r="CS29" s="657"/>
      <c r="CT29" s="657"/>
      <c r="CU29" s="657"/>
      <c r="CV29" s="657"/>
      <c r="CW29" s="657"/>
      <c r="CX29" s="657"/>
      <c r="CY29" s="658"/>
      <c r="CZ29" s="641">
        <v>15.1</v>
      </c>
      <c r="DA29" s="669"/>
      <c r="DB29" s="669"/>
      <c r="DC29" s="671"/>
      <c r="DD29" s="645">
        <v>618455</v>
      </c>
      <c r="DE29" s="657"/>
      <c r="DF29" s="657"/>
      <c r="DG29" s="657"/>
      <c r="DH29" s="657"/>
      <c r="DI29" s="657"/>
      <c r="DJ29" s="657"/>
      <c r="DK29" s="658"/>
      <c r="DL29" s="645">
        <v>541817</v>
      </c>
      <c r="DM29" s="657"/>
      <c r="DN29" s="657"/>
      <c r="DO29" s="657"/>
      <c r="DP29" s="657"/>
      <c r="DQ29" s="657"/>
      <c r="DR29" s="657"/>
      <c r="DS29" s="657"/>
      <c r="DT29" s="657"/>
      <c r="DU29" s="657"/>
      <c r="DV29" s="658"/>
      <c r="DW29" s="641">
        <v>19.399999999999999</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262219</v>
      </c>
      <c r="S30" s="637"/>
      <c r="T30" s="637"/>
      <c r="U30" s="637"/>
      <c r="V30" s="637"/>
      <c r="W30" s="637"/>
      <c r="X30" s="637"/>
      <c r="Y30" s="638"/>
      <c r="Z30" s="639">
        <v>5.9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630821</v>
      </c>
      <c r="CS30" s="637"/>
      <c r="CT30" s="637"/>
      <c r="CU30" s="637"/>
      <c r="CV30" s="637"/>
      <c r="CW30" s="637"/>
      <c r="CX30" s="637"/>
      <c r="CY30" s="638"/>
      <c r="CZ30" s="641">
        <v>14.9</v>
      </c>
      <c r="DA30" s="669"/>
      <c r="DB30" s="669"/>
      <c r="DC30" s="671"/>
      <c r="DD30" s="645">
        <v>611459</v>
      </c>
      <c r="DE30" s="637"/>
      <c r="DF30" s="637"/>
      <c r="DG30" s="637"/>
      <c r="DH30" s="637"/>
      <c r="DI30" s="637"/>
      <c r="DJ30" s="637"/>
      <c r="DK30" s="638"/>
      <c r="DL30" s="645">
        <v>534821</v>
      </c>
      <c r="DM30" s="637"/>
      <c r="DN30" s="637"/>
      <c r="DO30" s="637"/>
      <c r="DP30" s="637"/>
      <c r="DQ30" s="637"/>
      <c r="DR30" s="637"/>
      <c r="DS30" s="637"/>
      <c r="DT30" s="637"/>
      <c r="DU30" s="637"/>
      <c r="DV30" s="638"/>
      <c r="DW30" s="641">
        <v>19.2</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99.5</v>
      </c>
      <c r="BH31" s="680"/>
      <c r="BI31" s="680"/>
      <c r="BJ31" s="680"/>
      <c r="BK31" s="680"/>
      <c r="BL31" s="680"/>
      <c r="BM31" s="631">
        <v>98.5</v>
      </c>
      <c r="BN31" s="680"/>
      <c r="BO31" s="680"/>
      <c r="BP31" s="680"/>
      <c r="BQ31" s="681"/>
      <c r="BR31" s="683">
        <v>99.7</v>
      </c>
      <c r="BS31" s="680"/>
      <c r="BT31" s="680"/>
      <c r="BU31" s="680"/>
      <c r="BV31" s="680"/>
      <c r="BW31" s="680"/>
      <c r="BX31" s="631">
        <v>98.7</v>
      </c>
      <c r="BY31" s="680"/>
      <c r="BZ31" s="680"/>
      <c r="CA31" s="680"/>
      <c r="CB31" s="681"/>
      <c r="CD31" s="676"/>
      <c r="CE31" s="677"/>
      <c r="CF31" s="633" t="s">
        <v>300</v>
      </c>
      <c r="CG31" s="634"/>
      <c r="CH31" s="634"/>
      <c r="CI31" s="634"/>
      <c r="CJ31" s="634"/>
      <c r="CK31" s="634"/>
      <c r="CL31" s="634"/>
      <c r="CM31" s="634"/>
      <c r="CN31" s="634"/>
      <c r="CO31" s="634"/>
      <c r="CP31" s="634"/>
      <c r="CQ31" s="635"/>
      <c r="CR31" s="636">
        <v>6996</v>
      </c>
      <c r="CS31" s="657"/>
      <c r="CT31" s="657"/>
      <c r="CU31" s="657"/>
      <c r="CV31" s="657"/>
      <c r="CW31" s="657"/>
      <c r="CX31" s="657"/>
      <c r="CY31" s="658"/>
      <c r="CZ31" s="641">
        <v>0.2</v>
      </c>
      <c r="DA31" s="669"/>
      <c r="DB31" s="669"/>
      <c r="DC31" s="671"/>
      <c r="DD31" s="645">
        <v>6996</v>
      </c>
      <c r="DE31" s="657"/>
      <c r="DF31" s="657"/>
      <c r="DG31" s="657"/>
      <c r="DH31" s="657"/>
      <c r="DI31" s="657"/>
      <c r="DJ31" s="657"/>
      <c r="DK31" s="658"/>
      <c r="DL31" s="645">
        <v>6996</v>
      </c>
      <c r="DM31" s="657"/>
      <c r="DN31" s="657"/>
      <c r="DO31" s="657"/>
      <c r="DP31" s="657"/>
      <c r="DQ31" s="657"/>
      <c r="DR31" s="657"/>
      <c r="DS31" s="657"/>
      <c r="DT31" s="657"/>
      <c r="DU31" s="657"/>
      <c r="DV31" s="658"/>
      <c r="DW31" s="641">
        <v>0.3</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257058</v>
      </c>
      <c r="S32" s="637"/>
      <c r="T32" s="637"/>
      <c r="U32" s="637"/>
      <c r="V32" s="637"/>
      <c r="W32" s="637"/>
      <c r="X32" s="637"/>
      <c r="Y32" s="638"/>
      <c r="Z32" s="639">
        <v>5.8</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99.3</v>
      </c>
      <c r="BH32" s="657"/>
      <c r="BI32" s="657"/>
      <c r="BJ32" s="657"/>
      <c r="BK32" s="657"/>
      <c r="BL32" s="657"/>
      <c r="BM32" s="642">
        <v>98.1</v>
      </c>
      <c r="BN32" s="657"/>
      <c r="BO32" s="657"/>
      <c r="BP32" s="657"/>
      <c r="BQ32" s="682"/>
      <c r="BR32" s="693">
        <v>99.8</v>
      </c>
      <c r="BS32" s="657"/>
      <c r="BT32" s="657"/>
      <c r="BU32" s="657"/>
      <c r="BV32" s="657"/>
      <c r="BW32" s="657"/>
      <c r="BX32" s="642">
        <v>98.7</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11554</v>
      </c>
      <c r="S33" s="637"/>
      <c r="T33" s="637"/>
      <c r="U33" s="637"/>
      <c r="V33" s="637"/>
      <c r="W33" s="637"/>
      <c r="X33" s="637"/>
      <c r="Y33" s="638"/>
      <c r="Z33" s="639">
        <v>0.3</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99.6</v>
      </c>
      <c r="BH33" s="695"/>
      <c r="BI33" s="695"/>
      <c r="BJ33" s="695"/>
      <c r="BK33" s="695"/>
      <c r="BL33" s="695"/>
      <c r="BM33" s="696">
        <v>98.4</v>
      </c>
      <c r="BN33" s="695"/>
      <c r="BO33" s="695"/>
      <c r="BP33" s="695"/>
      <c r="BQ33" s="697"/>
      <c r="BR33" s="694">
        <v>99.6</v>
      </c>
      <c r="BS33" s="695"/>
      <c r="BT33" s="695"/>
      <c r="BU33" s="695"/>
      <c r="BV33" s="695"/>
      <c r="BW33" s="695"/>
      <c r="BX33" s="696">
        <v>98.6</v>
      </c>
      <c r="BY33" s="695"/>
      <c r="BZ33" s="695"/>
      <c r="CA33" s="695"/>
      <c r="CB33" s="697"/>
      <c r="CD33" s="633" t="s">
        <v>307</v>
      </c>
      <c r="CE33" s="634"/>
      <c r="CF33" s="634"/>
      <c r="CG33" s="634"/>
      <c r="CH33" s="634"/>
      <c r="CI33" s="634"/>
      <c r="CJ33" s="634"/>
      <c r="CK33" s="634"/>
      <c r="CL33" s="634"/>
      <c r="CM33" s="634"/>
      <c r="CN33" s="634"/>
      <c r="CO33" s="634"/>
      <c r="CP33" s="634"/>
      <c r="CQ33" s="635"/>
      <c r="CR33" s="636">
        <v>1776696</v>
      </c>
      <c r="CS33" s="657"/>
      <c r="CT33" s="657"/>
      <c r="CU33" s="657"/>
      <c r="CV33" s="657"/>
      <c r="CW33" s="657"/>
      <c r="CX33" s="657"/>
      <c r="CY33" s="658"/>
      <c r="CZ33" s="641">
        <v>42</v>
      </c>
      <c r="DA33" s="669"/>
      <c r="DB33" s="669"/>
      <c r="DC33" s="671"/>
      <c r="DD33" s="645">
        <v>1428162</v>
      </c>
      <c r="DE33" s="657"/>
      <c r="DF33" s="657"/>
      <c r="DG33" s="657"/>
      <c r="DH33" s="657"/>
      <c r="DI33" s="657"/>
      <c r="DJ33" s="657"/>
      <c r="DK33" s="658"/>
      <c r="DL33" s="645">
        <v>1246275</v>
      </c>
      <c r="DM33" s="657"/>
      <c r="DN33" s="657"/>
      <c r="DO33" s="657"/>
      <c r="DP33" s="657"/>
      <c r="DQ33" s="657"/>
      <c r="DR33" s="657"/>
      <c r="DS33" s="657"/>
      <c r="DT33" s="657"/>
      <c r="DU33" s="657"/>
      <c r="DV33" s="658"/>
      <c r="DW33" s="641">
        <v>44.7</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51061</v>
      </c>
      <c r="S34" s="637"/>
      <c r="T34" s="637"/>
      <c r="U34" s="637"/>
      <c r="V34" s="637"/>
      <c r="W34" s="637"/>
      <c r="X34" s="637"/>
      <c r="Y34" s="638"/>
      <c r="Z34" s="639">
        <v>1.2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621438</v>
      </c>
      <c r="CS34" s="637"/>
      <c r="CT34" s="637"/>
      <c r="CU34" s="637"/>
      <c r="CV34" s="637"/>
      <c r="CW34" s="637"/>
      <c r="CX34" s="637"/>
      <c r="CY34" s="638"/>
      <c r="CZ34" s="641">
        <v>14.7</v>
      </c>
      <c r="DA34" s="669"/>
      <c r="DB34" s="669"/>
      <c r="DC34" s="671"/>
      <c r="DD34" s="645">
        <v>466365</v>
      </c>
      <c r="DE34" s="637"/>
      <c r="DF34" s="637"/>
      <c r="DG34" s="637"/>
      <c r="DH34" s="637"/>
      <c r="DI34" s="637"/>
      <c r="DJ34" s="637"/>
      <c r="DK34" s="638"/>
      <c r="DL34" s="645">
        <v>361573</v>
      </c>
      <c r="DM34" s="637"/>
      <c r="DN34" s="637"/>
      <c r="DO34" s="637"/>
      <c r="DP34" s="637"/>
      <c r="DQ34" s="637"/>
      <c r="DR34" s="637"/>
      <c r="DS34" s="637"/>
      <c r="DT34" s="637"/>
      <c r="DU34" s="637"/>
      <c r="DV34" s="638"/>
      <c r="DW34" s="641">
        <v>13</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133941</v>
      </c>
      <c r="S35" s="637"/>
      <c r="T35" s="637"/>
      <c r="U35" s="637"/>
      <c r="V35" s="637"/>
      <c r="W35" s="637"/>
      <c r="X35" s="637"/>
      <c r="Y35" s="638"/>
      <c r="Z35" s="639">
        <v>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185476</v>
      </c>
      <c r="CS35" s="657"/>
      <c r="CT35" s="657"/>
      <c r="CU35" s="657"/>
      <c r="CV35" s="657"/>
      <c r="CW35" s="657"/>
      <c r="CX35" s="657"/>
      <c r="CY35" s="658"/>
      <c r="CZ35" s="641">
        <v>4.4000000000000004</v>
      </c>
      <c r="DA35" s="669"/>
      <c r="DB35" s="669"/>
      <c r="DC35" s="671"/>
      <c r="DD35" s="645">
        <v>129582</v>
      </c>
      <c r="DE35" s="657"/>
      <c r="DF35" s="657"/>
      <c r="DG35" s="657"/>
      <c r="DH35" s="657"/>
      <c r="DI35" s="657"/>
      <c r="DJ35" s="657"/>
      <c r="DK35" s="658"/>
      <c r="DL35" s="645">
        <v>111900</v>
      </c>
      <c r="DM35" s="657"/>
      <c r="DN35" s="657"/>
      <c r="DO35" s="657"/>
      <c r="DP35" s="657"/>
      <c r="DQ35" s="657"/>
      <c r="DR35" s="657"/>
      <c r="DS35" s="657"/>
      <c r="DT35" s="657"/>
      <c r="DU35" s="657"/>
      <c r="DV35" s="658"/>
      <c r="DW35" s="641">
        <v>4</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151629</v>
      </c>
      <c r="S36" s="637"/>
      <c r="T36" s="637"/>
      <c r="U36" s="637"/>
      <c r="V36" s="637"/>
      <c r="W36" s="637"/>
      <c r="X36" s="637"/>
      <c r="Y36" s="638"/>
      <c r="Z36" s="639">
        <v>3.4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437367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10479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695288</v>
      </c>
      <c r="CS36" s="637"/>
      <c r="CT36" s="637"/>
      <c r="CU36" s="637"/>
      <c r="CV36" s="637"/>
      <c r="CW36" s="637"/>
      <c r="CX36" s="637"/>
      <c r="CY36" s="638"/>
      <c r="CZ36" s="641">
        <v>16.399999999999999</v>
      </c>
      <c r="DA36" s="669"/>
      <c r="DB36" s="669"/>
      <c r="DC36" s="671"/>
      <c r="DD36" s="645">
        <v>620850</v>
      </c>
      <c r="DE36" s="637"/>
      <c r="DF36" s="637"/>
      <c r="DG36" s="637"/>
      <c r="DH36" s="637"/>
      <c r="DI36" s="637"/>
      <c r="DJ36" s="637"/>
      <c r="DK36" s="638"/>
      <c r="DL36" s="645">
        <v>580072</v>
      </c>
      <c r="DM36" s="637"/>
      <c r="DN36" s="637"/>
      <c r="DO36" s="637"/>
      <c r="DP36" s="637"/>
      <c r="DQ36" s="637"/>
      <c r="DR36" s="637"/>
      <c r="DS36" s="637"/>
      <c r="DT36" s="637"/>
      <c r="DU36" s="637"/>
      <c r="DV36" s="638"/>
      <c r="DW36" s="641">
        <v>20.8</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96879</v>
      </c>
      <c r="S37" s="637"/>
      <c r="T37" s="637"/>
      <c r="U37" s="637"/>
      <c r="V37" s="637"/>
      <c r="W37" s="637"/>
      <c r="X37" s="637"/>
      <c r="Y37" s="638"/>
      <c r="Z37" s="639">
        <v>2.2000000000000002</v>
      </c>
      <c r="AA37" s="639"/>
      <c r="AB37" s="639"/>
      <c r="AC37" s="639"/>
      <c r="AD37" s="640">
        <v>326</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157859</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18188</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224529</v>
      </c>
      <c r="CS37" s="657"/>
      <c r="CT37" s="657"/>
      <c r="CU37" s="657"/>
      <c r="CV37" s="657"/>
      <c r="CW37" s="657"/>
      <c r="CX37" s="657"/>
      <c r="CY37" s="658"/>
      <c r="CZ37" s="641">
        <v>5.3</v>
      </c>
      <c r="DA37" s="669"/>
      <c r="DB37" s="669"/>
      <c r="DC37" s="671"/>
      <c r="DD37" s="645">
        <v>223593</v>
      </c>
      <c r="DE37" s="657"/>
      <c r="DF37" s="657"/>
      <c r="DG37" s="657"/>
      <c r="DH37" s="657"/>
      <c r="DI37" s="657"/>
      <c r="DJ37" s="657"/>
      <c r="DK37" s="658"/>
      <c r="DL37" s="645">
        <v>220765</v>
      </c>
      <c r="DM37" s="657"/>
      <c r="DN37" s="657"/>
      <c r="DO37" s="657"/>
      <c r="DP37" s="657"/>
      <c r="DQ37" s="657"/>
      <c r="DR37" s="657"/>
      <c r="DS37" s="657"/>
      <c r="DT37" s="657"/>
      <c r="DU37" s="657"/>
      <c r="DV37" s="658"/>
      <c r="DW37" s="641">
        <v>7.9</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404400</v>
      </c>
      <c r="S38" s="637"/>
      <c r="T38" s="637"/>
      <c r="U38" s="637"/>
      <c r="V38" s="637"/>
      <c r="W38" s="637"/>
      <c r="X38" s="637"/>
      <c r="Y38" s="638"/>
      <c r="Z38" s="639">
        <v>9.1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101056</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414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178452</v>
      </c>
      <c r="CS38" s="637"/>
      <c r="CT38" s="637"/>
      <c r="CU38" s="637"/>
      <c r="CV38" s="637"/>
      <c r="CW38" s="637"/>
      <c r="CX38" s="637"/>
      <c r="CY38" s="638"/>
      <c r="CZ38" s="641">
        <v>4.2</v>
      </c>
      <c r="DA38" s="669"/>
      <c r="DB38" s="669"/>
      <c r="DC38" s="671"/>
      <c r="DD38" s="645">
        <v>147348</v>
      </c>
      <c r="DE38" s="637"/>
      <c r="DF38" s="637"/>
      <c r="DG38" s="637"/>
      <c r="DH38" s="637"/>
      <c r="DI38" s="637"/>
      <c r="DJ38" s="637"/>
      <c r="DK38" s="638"/>
      <c r="DL38" s="645">
        <v>147270</v>
      </c>
      <c r="DM38" s="637"/>
      <c r="DN38" s="637"/>
      <c r="DO38" s="637"/>
      <c r="DP38" s="637"/>
      <c r="DQ38" s="637"/>
      <c r="DR38" s="637"/>
      <c r="DS38" s="637"/>
      <c r="DT38" s="637"/>
      <c r="DU38" s="637"/>
      <c r="DV38" s="638"/>
      <c r="DW38" s="641">
        <v>5.3</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6167</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605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27582</v>
      </c>
      <c r="CS39" s="657"/>
      <c r="CT39" s="657"/>
      <c r="CU39" s="657"/>
      <c r="CV39" s="657"/>
      <c r="CW39" s="657"/>
      <c r="CX39" s="657"/>
      <c r="CY39" s="658"/>
      <c r="CZ39" s="641">
        <v>0.7</v>
      </c>
      <c r="DA39" s="669"/>
      <c r="DB39" s="669"/>
      <c r="DC39" s="671"/>
      <c r="DD39" s="645">
        <v>18557</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4900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99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68460</v>
      </c>
      <c r="CS40" s="637"/>
      <c r="CT40" s="637"/>
      <c r="CU40" s="637"/>
      <c r="CV40" s="637"/>
      <c r="CW40" s="637"/>
      <c r="CX40" s="637"/>
      <c r="CY40" s="638"/>
      <c r="CZ40" s="641">
        <v>1.6</v>
      </c>
      <c r="DA40" s="669"/>
      <c r="DB40" s="669"/>
      <c r="DC40" s="671"/>
      <c r="DD40" s="645">
        <v>45460</v>
      </c>
      <c r="DE40" s="637"/>
      <c r="DF40" s="637"/>
      <c r="DG40" s="637"/>
      <c r="DH40" s="637"/>
      <c r="DI40" s="637"/>
      <c r="DJ40" s="637"/>
      <c r="DK40" s="638"/>
      <c r="DL40" s="645">
        <v>45460</v>
      </c>
      <c r="DM40" s="637"/>
      <c r="DN40" s="637"/>
      <c r="DO40" s="637"/>
      <c r="DP40" s="637"/>
      <c r="DQ40" s="637"/>
      <c r="DR40" s="637"/>
      <c r="DS40" s="637"/>
      <c r="DT40" s="637"/>
      <c r="DU40" s="637"/>
      <c r="DV40" s="638"/>
      <c r="DW40" s="641">
        <v>1.6</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4439159</v>
      </c>
      <c r="S41" s="709"/>
      <c r="T41" s="709"/>
      <c r="U41" s="709"/>
      <c r="V41" s="709"/>
      <c r="W41" s="709"/>
      <c r="X41" s="709"/>
      <c r="Y41" s="713"/>
      <c r="Z41" s="714">
        <v>100</v>
      </c>
      <c r="AA41" s="714"/>
      <c r="AB41" s="714"/>
      <c r="AC41" s="714"/>
      <c r="AD41" s="715">
        <v>2781266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56789</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v>3</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115496</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407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882595</v>
      </c>
      <c r="CS42" s="657"/>
      <c r="CT42" s="657"/>
      <c r="CU42" s="657"/>
      <c r="CV42" s="657"/>
      <c r="CW42" s="657"/>
      <c r="CX42" s="657"/>
      <c r="CY42" s="658"/>
      <c r="CZ42" s="641">
        <v>20.8</v>
      </c>
      <c r="DA42" s="669"/>
      <c r="DB42" s="669"/>
      <c r="DC42" s="671"/>
      <c r="DD42" s="645">
        <v>261145</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93265</v>
      </c>
      <c r="CS43" s="657"/>
      <c r="CT43" s="657"/>
      <c r="CU43" s="657"/>
      <c r="CV43" s="657"/>
      <c r="CW43" s="657"/>
      <c r="CX43" s="657"/>
      <c r="CY43" s="658"/>
      <c r="CZ43" s="641">
        <v>2.2000000000000002</v>
      </c>
      <c r="DA43" s="669"/>
      <c r="DB43" s="669"/>
      <c r="DC43" s="671"/>
      <c r="DD43" s="645">
        <v>93265</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634277</v>
      </c>
      <c r="CS44" s="637"/>
      <c r="CT44" s="637"/>
      <c r="CU44" s="637"/>
      <c r="CV44" s="637"/>
      <c r="CW44" s="637"/>
      <c r="CX44" s="637"/>
      <c r="CY44" s="638"/>
      <c r="CZ44" s="641">
        <v>15</v>
      </c>
      <c r="DA44" s="642"/>
      <c r="DB44" s="642"/>
      <c r="DC44" s="648"/>
      <c r="DD44" s="645">
        <v>215941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294159</v>
      </c>
      <c r="CS45" s="657"/>
      <c r="CT45" s="657"/>
      <c r="CU45" s="657"/>
      <c r="CV45" s="657"/>
      <c r="CW45" s="657"/>
      <c r="CX45" s="657"/>
      <c r="CY45" s="658"/>
      <c r="CZ45" s="641">
        <v>6.9</v>
      </c>
      <c r="DA45" s="669"/>
      <c r="DB45" s="669"/>
      <c r="DC45" s="671"/>
      <c r="DD45" s="645">
        <v>20317</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322342</v>
      </c>
      <c r="CS46" s="637"/>
      <c r="CT46" s="637"/>
      <c r="CU46" s="637"/>
      <c r="CV46" s="637"/>
      <c r="CW46" s="637"/>
      <c r="CX46" s="637"/>
      <c r="CY46" s="638"/>
      <c r="CZ46" s="641">
        <v>7.6</v>
      </c>
      <c r="DA46" s="642"/>
      <c r="DB46" s="642"/>
      <c r="DC46" s="648"/>
      <c r="DD46" s="645">
        <v>195323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248318</v>
      </c>
      <c r="CS47" s="657"/>
      <c r="CT47" s="657"/>
      <c r="CU47" s="657"/>
      <c r="CV47" s="657"/>
      <c r="CW47" s="657"/>
      <c r="CX47" s="657"/>
      <c r="CY47" s="658"/>
      <c r="CZ47" s="641">
        <v>5.9</v>
      </c>
      <c r="DA47" s="669"/>
      <c r="DB47" s="669"/>
      <c r="DC47" s="671"/>
      <c r="DD47" s="645">
        <v>45204</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4234575</v>
      </c>
      <c r="CS49" s="695"/>
      <c r="CT49" s="695"/>
      <c r="CU49" s="695"/>
      <c r="CV49" s="695"/>
      <c r="CW49" s="695"/>
      <c r="CX49" s="695"/>
      <c r="CY49" s="724"/>
      <c r="CZ49" s="716">
        <v>100</v>
      </c>
      <c r="DA49" s="725"/>
      <c r="DB49" s="725"/>
      <c r="DC49" s="726"/>
      <c r="DD49" s="727">
        <v>3088026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qwErKZC9oQVOcWx7VgjAxMzzxs7qVINyAqaoaLRytVK/piDRM/VPaXbd8qjGP8qnyGKk+VKksu6Kss25VfpR/g==" saltValue="ezMQcyCMxLwfydtGj5/RB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4439</v>
      </c>
      <c r="R7" s="766"/>
      <c r="S7" s="766"/>
      <c r="T7" s="766"/>
      <c r="U7" s="766"/>
      <c r="V7" s="766">
        <v>4234</v>
      </c>
      <c r="W7" s="766"/>
      <c r="X7" s="766"/>
      <c r="Y7" s="766"/>
      <c r="Z7" s="766"/>
      <c r="AA7" s="766">
        <v>205</v>
      </c>
      <c r="AB7" s="766"/>
      <c r="AC7" s="766"/>
      <c r="AD7" s="766"/>
      <c r="AE7" s="767"/>
      <c r="AF7" s="768">
        <v>200</v>
      </c>
      <c r="AG7" s="769"/>
      <c r="AH7" s="769"/>
      <c r="AI7" s="769"/>
      <c r="AJ7" s="770"/>
      <c r="AK7" s="771">
        <v>134</v>
      </c>
      <c r="AL7" s="772"/>
      <c r="AM7" s="772"/>
      <c r="AN7" s="772"/>
      <c r="AO7" s="772"/>
      <c r="AP7" s="772">
        <v>3592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550</v>
      </c>
      <c r="BT7" s="760"/>
      <c r="BU7" s="760"/>
      <c r="BV7" s="760"/>
      <c r="BW7" s="760"/>
      <c r="BX7" s="760"/>
      <c r="BY7" s="760"/>
      <c r="BZ7" s="760"/>
      <c r="CA7" s="760"/>
      <c r="CB7" s="760"/>
      <c r="CC7" s="760"/>
      <c r="CD7" s="760"/>
      <c r="CE7" s="760"/>
      <c r="CF7" s="760"/>
      <c r="CG7" s="775"/>
      <c r="CH7" s="756">
        <v>4</v>
      </c>
      <c r="CI7" s="757"/>
      <c r="CJ7" s="757"/>
      <c r="CK7" s="757"/>
      <c r="CL7" s="758"/>
      <c r="CM7" s="756">
        <v>13</v>
      </c>
      <c r="CN7" s="757"/>
      <c r="CO7" s="757"/>
      <c r="CP7" s="757"/>
      <c r="CQ7" s="758"/>
      <c r="CR7" s="756">
        <v>36</v>
      </c>
      <c r="CS7" s="757"/>
      <c r="CT7" s="757"/>
      <c r="CU7" s="757"/>
      <c r="CV7" s="758"/>
      <c r="CW7" s="756" t="s">
        <v>549</v>
      </c>
      <c r="CX7" s="757"/>
      <c r="CY7" s="757"/>
      <c r="CZ7" s="757"/>
      <c r="DA7" s="758"/>
      <c r="DB7" s="756" t="s">
        <v>549</v>
      </c>
      <c r="DC7" s="757"/>
      <c r="DD7" s="757"/>
      <c r="DE7" s="757"/>
      <c r="DF7" s="758"/>
      <c r="DG7" s="756" t="s">
        <v>549</v>
      </c>
      <c r="DH7" s="757"/>
      <c r="DI7" s="757"/>
      <c r="DJ7" s="757"/>
      <c r="DK7" s="758"/>
      <c r="DL7" s="756" t="s">
        <v>549</v>
      </c>
      <c r="DM7" s="757"/>
      <c r="DN7" s="757"/>
      <c r="DO7" s="757"/>
      <c r="DP7" s="758"/>
      <c r="DQ7" s="756" t="s">
        <v>549</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551</v>
      </c>
      <c r="BT8" s="787"/>
      <c r="BU8" s="787"/>
      <c r="BV8" s="787"/>
      <c r="BW8" s="787"/>
      <c r="BX8" s="787"/>
      <c r="BY8" s="787"/>
      <c r="BZ8" s="787"/>
      <c r="CA8" s="787"/>
      <c r="CB8" s="787"/>
      <c r="CC8" s="787"/>
      <c r="CD8" s="787"/>
      <c r="CE8" s="787"/>
      <c r="CF8" s="787"/>
      <c r="CG8" s="788"/>
      <c r="CH8" s="789">
        <v>1</v>
      </c>
      <c r="CI8" s="790"/>
      <c r="CJ8" s="790"/>
      <c r="CK8" s="790"/>
      <c r="CL8" s="791"/>
      <c r="CM8" s="789">
        <v>61</v>
      </c>
      <c r="CN8" s="790"/>
      <c r="CO8" s="790"/>
      <c r="CP8" s="790"/>
      <c r="CQ8" s="791"/>
      <c r="CR8" s="789">
        <v>21</v>
      </c>
      <c r="CS8" s="790"/>
      <c r="CT8" s="790"/>
      <c r="CU8" s="790"/>
      <c r="CV8" s="791"/>
      <c r="CW8" s="789" t="s">
        <v>549</v>
      </c>
      <c r="CX8" s="790"/>
      <c r="CY8" s="790"/>
      <c r="CZ8" s="790"/>
      <c r="DA8" s="791"/>
      <c r="DB8" s="789" t="s">
        <v>549</v>
      </c>
      <c r="DC8" s="790"/>
      <c r="DD8" s="790"/>
      <c r="DE8" s="790"/>
      <c r="DF8" s="791"/>
      <c r="DG8" s="789" t="s">
        <v>549</v>
      </c>
      <c r="DH8" s="790"/>
      <c r="DI8" s="790"/>
      <c r="DJ8" s="790"/>
      <c r="DK8" s="791"/>
      <c r="DL8" s="789" t="s">
        <v>549</v>
      </c>
      <c r="DM8" s="790"/>
      <c r="DN8" s="790"/>
      <c r="DO8" s="790"/>
      <c r="DP8" s="791"/>
      <c r="DQ8" s="789" t="s">
        <v>549</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f>SUM(Q7)</f>
        <v>4439</v>
      </c>
      <c r="R23" s="806"/>
      <c r="S23" s="806"/>
      <c r="T23" s="806"/>
      <c r="U23" s="806"/>
      <c r="V23" s="806">
        <f>SUM(V7)</f>
        <v>4234</v>
      </c>
      <c r="W23" s="806"/>
      <c r="X23" s="806"/>
      <c r="Y23" s="806"/>
      <c r="Z23" s="806"/>
      <c r="AA23" s="806">
        <f>SUM(AA7)</f>
        <v>205</v>
      </c>
      <c r="AB23" s="806"/>
      <c r="AC23" s="806"/>
      <c r="AD23" s="806"/>
      <c r="AE23" s="807"/>
      <c r="AF23" s="808">
        <v>200</v>
      </c>
      <c r="AG23" s="806"/>
      <c r="AH23" s="806"/>
      <c r="AI23" s="806"/>
      <c r="AJ23" s="809"/>
      <c r="AK23" s="810"/>
      <c r="AL23" s="811"/>
      <c r="AM23" s="811"/>
      <c r="AN23" s="811"/>
      <c r="AO23" s="811"/>
      <c r="AP23" s="806">
        <f>SUM(AP7)</f>
        <v>3592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400</v>
      </c>
      <c r="R28" s="836"/>
      <c r="S28" s="836"/>
      <c r="T28" s="836"/>
      <c r="U28" s="836"/>
      <c r="V28" s="836">
        <v>390</v>
      </c>
      <c r="W28" s="836"/>
      <c r="X28" s="836"/>
      <c r="Y28" s="836"/>
      <c r="Z28" s="836"/>
      <c r="AA28" s="836">
        <v>10</v>
      </c>
      <c r="AB28" s="836"/>
      <c r="AC28" s="836"/>
      <c r="AD28" s="836"/>
      <c r="AE28" s="837"/>
      <c r="AF28" s="838">
        <v>10</v>
      </c>
      <c r="AG28" s="836"/>
      <c r="AH28" s="836"/>
      <c r="AI28" s="836"/>
      <c r="AJ28" s="839"/>
      <c r="AK28" s="840">
        <v>49</v>
      </c>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60</v>
      </c>
      <c r="R29" s="797"/>
      <c r="S29" s="797"/>
      <c r="T29" s="797"/>
      <c r="U29" s="797"/>
      <c r="V29" s="797">
        <v>58</v>
      </c>
      <c r="W29" s="797"/>
      <c r="X29" s="797"/>
      <c r="Y29" s="797"/>
      <c r="Z29" s="797"/>
      <c r="AA29" s="797">
        <v>2</v>
      </c>
      <c r="AB29" s="797"/>
      <c r="AC29" s="797"/>
      <c r="AD29" s="797"/>
      <c r="AE29" s="798"/>
      <c r="AF29" s="799">
        <v>2</v>
      </c>
      <c r="AG29" s="800"/>
      <c r="AH29" s="800"/>
      <c r="AI29" s="800"/>
      <c r="AJ29" s="801"/>
      <c r="AK29" s="847">
        <v>21</v>
      </c>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640</v>
      </c>
      <c r="R30" s="797"/>
      <c r="S30" s="797"/>
      <c r="T30" s="797"/>
      <c r="U30" s="797"/>
      <c r="V30" s="797">
        <v>626</v>
      </c>
      <c r="W30" s="797"/>
      <c r="X30" s="797"/>
      <c r="Y30" s="797"/>
      <c r="Z30" s="797"/>
      <c r="AA30" s="797">
        <v>14</v>
      </c>
      <c r="AB30" s="797"/>
      <c r="AC30" s="797"/>
      <c r="AD30" s="797"/>
      <c r="AE30" s="798"/>
      <c r="AF30" s="799">
        <v>14</v>
      </c>
      <c r="AG30" s="800"/>
      <c r="AH30" s="800"/>
      <c r="AI30" s="800"/>
      <c r="AJ30" s="801"/>
      <c r="AK30" s="847">
        <v>93</v>
      </c>
      <c r="AL30" s="843"/>
      <c r="AM30" s="843"/>
      <c r="AN30" s="843"/>
      <c r="AO30" s="843"/>
      <c r="AP30" s="843" t="s">
        <v>549</v>
      </c>
      <c r="AQ30" s="843"/>
      <c r="AR30" s="843"/>
      <c r="AS30" s="843"/>
      <c r="AT30" s="843"/>
      <c r="AU30" s="843" t="s">
        <v>549</v>
      </c>
      <c r="AV30" s="843"/>
      <c r="AW30" s="843"/>
      <c r="AX30" s="843"/>
      <c r="AY30" s="843"/>
      <c r="AZ30" s="844" t="s">
        <v>549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61</v>
      </c>
      <c r="R31" s="797"/>
      <c r="S31" s="797"/>
      <c r="T31" s="797"/>
      <c r="U31" s="797"/>
      <c r="V31" s="797">
        <v>61</v>
      </c>
      <c r="W31" s="797"/>
      <c r="X31" s="797"/>
      <c r="Y31" s="797"/>
      <c r="Z31" s="797"/>
      <c r="AA31" s="797">
        <v>0</v>
      </c>
      <c r="AB31" s="797"/>
      <c r="AC31" s="797"/>
      <c r="AD31" s="797"/>
      <c r="AE31" s="798"/>
      <c r="AF31" s="799">
        <v>0</v>
      </c>
      <c r="AG31" s="800"/>
      <c r="AH31" s="800"/>
      <c r="AI31" s="800"/>
      <c r="AJ31" s="801"/>
      <c r="AK31" s="847">
        <v>22</v>
      </c>
      <c r="AL31" s="843"/>
      <c r="AM31" s="843"/>
      <c r="AN31" s="843"/>
      <c r="AO31" s="843"/>
      <c r="AP31" s="843" t="s">
        <v>549</v>
      </c>
      <c r="AQ31" s="843"/>
      <c r="AR31" s="843"/>
      <c r="AS31" s="843"/>
      <c r="AT31" s="843"/>
      <c r="AU31" s="843" t="s">
        <v>549</v>
      </c>
      <c r="AV31" s="843"/>
      <c r="AW31" s="843"/>
      <c r="AX31" s="843"/>
      <c r="AY31" s="843"/>
      <c r="AZ31" s="844" t="s">
        <v>549</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392</v>
      </c>
      <c r="C32" s="794"/>
      <c r="D32" s="794"/>
      <c r="E32" s="794"/>
      <c r="F32" s="794"/>
      <c r="G32" s="794"/>
      <c r="H32" s="794"/>
      <c r="I32" s="794"/>
      <c r="J32" s="794"/>
      <c r="K32" s="794"/>
      <c r="L32" s="794"/>
      <c r="M32" s="794"/>
      <c r="N32" s="794"/>
      <c r="O32" s="794"/>
      <c r="P32" s="795"/>
      <c r="Q32" s="796">
        <v>252</v>
      </c>
      <c r="R32" s="797"/>
      <c r="S32" s="797"/>
      <c r="T32" s="797"/>
      <c r="U32" s="797"/>
      <c r="V32" s="797">
        <v>253</v>
      </c>
      <c r="W32" s="797"/>
      <c r="X32" s="797"/>
      <c r="Y32" s="797"/>
      <c r="Z32" s="797"/>
      <c r="AA32" s="797">
        <v>-1</v>
      </c>
      <c r="AB32" s="797"/>
      <c r="AC32" s="797"/>
      <c r="AD32" s="797"/>
      <c r="AE32" s="798"/>
      <c r="AF32" s="799">
        <v>27</v>
      </c>
      <c r="AG32" s="800"/>
      <c r="AH32" s="800"/>
      <c r="AI32" s="800"/>
      <c r="AJ32" s="801"/>
      <c r="AK32" s="847">
        <v>101</v>
      </c>
      <c r="AL32" s="843"/>
      <c r="AM32" s="843"/>
      <c r="AN32" s="843"/>
      <c r="AO32" s="843"/>
      <c r="AP32" s="843">
        <v>503</v>
      </c>
      <c r="AQ32" s="843"/>
      <c r="AR32" s="843"/>
      <c r="AS32" s="843"/>
      <c r="AT32" s="843"/>
      <c r="AU32" s="843">
        <v>257</v>
      </c>
      <c r="AV32" s="843"/>
      <c r="AW32" s="843"/>
      <c r="AX32" s="843"/>
      <c r="AY32" s="843"/>
      <c r="AZ32" s="844" t="s">
        <v>549</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288</v>
      </c>
      <c r="R33" s="797"/>
      <c r="S33" s="797"/>
      <c r="T33" s="797"/>
      <c r="U33" s="797"/>
      <c r="V33" s="797">
        <v>287</v>
      </c>
      <c r="W33" s="797"/>
      <c r="X33" s="797"/>
      <c r="Y33" s="797"/>
      <c r="Z33" s="797"/>
      <c r="AA33" s="797">
        <v>1</v>
      </c>
      <c r="AB33" s="797"/>
      <c r="AC33" s="797"/>
      <c r="AD33" s="797"/>
      <c r="AE33" s="798"/>
      <c r="AF33" s="799">
        <v>6</v>
      </c>
      <c r="AG33" s="800"/>
      <c r="AH33" s="800"/>
      <c r="AI33" s="800"/>
      <c r="AJ33" s="801"/>
      <c r="AK33" s="847">
        <v>52</v>
      </c>
      <c r="AL33" s="843"/>
      <c r="AM33" s="843"/>
      <c r="AN33" s="843"/>
      <c r="AO33" s="843"/>
      <c r="AP33" s="843">
        <v>489</v>
      </c>
      <c r="AQ33" s="843"/>
      <c r="AR33" s="843"/>
      <c r="AS33" s="843"/>
      <c r="AT33" s="843"/>
      <c r="AU33" s="843">
        <v>489</v>
      </c>
      <c r="AV33" s="843"/>
      <c r="AW33" s="843"/>
      <c r="AX33" s="843"/>
      <c r="AY33" s="843"/>
      <c r="AZ33" s="844" t="s">
        <v>549</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395</v>
      </c>
      <c r="C34" s="794"/>
      <c r="D34" s="794"/>
      <c r="E34" s="794"/>
      <c r="F34" s="794"/>
      <c r="G34" s="794"/>
      <c r="H34" s="794"/>
      <c r="I34" s="794"/>
      <c r="J34" s="794"/>
      <c r="K34" s="794"/>
      <c r="L34" s="794"/>
      <c r="M34" s="794"/>
      <c r="N34" s="794"/>
      <c r="O34" s="794"/>
      <c r="P34" s="795"/>
      <c r="Q34" s="796">
        <v>9</v>
      </c>
      <c r="R34" s="797"/>
      <c r="S34" s="797"/>
      <c r="T34" s="797"/>
      <c r="U34" s="797"/>
      <c r="V34" s="797">
        <v>4</v>
      </c>
      <c r="W34" s="797"/>
      <c r="X34" s="797"/>
      <c r="Y34" s="797"/>
      <c r="Z34" s="797"/>
      <c r="AA34" s="797">
        <v>5</v>
      </c>
      <c r="AB34" s="797"/>
      <c r="AC34" s="797"/>
      <c r="AD34" s="797"/>
      <c r="AE34" s="798"/>
      <c r="AF34" s="799">
        <v>0</v>
      </c>
      <c r="AG34" s="800"/>
      <c r="AH34" s="800"/>
      <c r="AI34" s="800"/>
      <c r="AJ34" s="801"/>
      <c r="AK34" s="847">
        <v>6</v>
      </c>
      <c r="AL34" s="843"/>
      <c r="AM34" s="843"/>
      <c r="AN34" s="843"/>
      <c r="AO34" s="843"/>
      <c r="AP34" s="843" t="s">
        <v>549</v>
      </c>
      <c r="AQ34" s="843"/>
      <c r="AR34" s="843"/>
      <c r="AS34" s="843"/>
      <c r="AT34" s="843"/>
      <c r="AU34" s="843" t="s">
        <v>549</v>
      </c>
      <c r="AV34" s="843"/>
      <c r="AW34" s="843"/>
      <c r="AX34" s="843"/>
      <c r="AY34" s="843"/>
      <c r="AZ34" s="844" t="s">
        <v>549</v>
      </c>
      <c r="BA34" s="844"/>
      <c r="BB34" s="844"/>
      <c r="BC34" s="844"/>
      <c r="BD34" s="844"/>
      <c r="BE34" s="845" t="s">
        <v>396</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397</v>
      </c>
      <c r="C35" s="794"/>
      <c r="D35" s="794"/>
      <c r="E35" s="794"/>
      <c r="F35" s="794"/>
      <c r="G35" s="794"/>
      <c r="H35" s="794"/>
      <c r="I35" s="794"/>
      <c r="J35" s="794"/>
      <c r="K35" s="794"/>
      <c r="L35" s="794"/>
      <c r="M35" s="794"/>
      <c r="N35" s="794"/>
      <c r="O35" s="794"/>
      <c r="P35" s="795"/>
      <c r="Q35" s="796">
        <v>0</v>
      </c>
      <c r="R35" s="797"/>
      <c r="S35" s="797"/>
      <c r="T35" s="797"/>
      <c r="U35" s="797"/>
      <c r="V35" s="797">
        <v>0</v>
      </c>
      <c r="W35" s="797"/>
      <c r="X35" s="797"/>
      <c r="Y35" s="797"/>
      <c r="Z35" s="797"/>
      <c r="AA35" s="797">
        <v>0</v>
      </c>
      <c r="AB35" s="797"/>
      <c r="AC35" s="797"/>
      <c r="AD35" s="797"/>
      <c r="AE35" s="798"/>
      <c r="AF35" s="799">
        <v>0</v>
      </c>
      <c r="AG35" s="800"/>
      <c r="AH35" s="800"/>
      <c r="AI35" s="800"/>
      <c r="AJ35" s="801"/>
      <c r="AK35" s="847">
        <v>0</v>
      </c>
      <c r="AL35" s="843"/>
      <c r="AM35" s="843"/>
      <c r="AN35" s="843"/>
      <c r="AO35" s="843"/>
      <c r="AP35" s="843" t="s">
        <v>549</v>
      </c>
      <c r="AQ35" s="843"/>
      <c r="AR35" s="843"/>
      <c r="AS35" s="843"/>
      <c r="AT35" s="843"/>
      <c r="AU35" s="843" t="s">
        <v>549</v>
      </c>
      <c r="AV35" s="843"/>
      <c r="AW35" s="843"/>
      <c r="AX35" s="843"/>
      <c r="AY35" s="843"/>
      <c r="AZ35" s="844" t="s">
        <v>549</v>
      </c>
      <c r="BA35" s="844"/>
      <c r="BB35" s="844"/>
      <c r="BC35" s="844"/>
      <c r="BD35" s="844"/>
      <c r="BE35" s="845" t="s">
        <v>396</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60</v>
      </c>
      <c r="AG63" s="857"/>
      <c r="AH63" s="857"/>
      <c r="AI63" s="857"/>
      <c r="AJ63" s="858"/>
      <c r="AK63" s="859"/>
      <c r="AL63" s="854"/>
      <c r="AM63" s="854"/>
      <c r="AN63" s="854"/>
      <c r="AO63" s="854"/>
      <c r="AP63" s="857">
        <f>SUM(AP28:AT35)</f>
        <v>992</v>
      </c>
      <c r="AQ63" s="857"/>
      <c r="AR63" s="857"/>
      <c r="AS63" s="857"/>
      <c r="AT63" s="857"/>
      <c r="AU63" s="857">
        <f>SUM(AU28:AY35)</f>
        <v>746</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557</v>
      </c>
      <c r="C68" s="883"/>
      <c r="D68" s="883"/>
      <c r="E68" s="883"/>
      <c r="F68" s="883"/>
      <c r="G68" s="883"/>
      <c r="H68" s="883"/>
      <c r="I68" s="883"/>
      <c r="J68" s="883"/>
      <c r="K68" s="883"/>
      <c r="L68" s="883"/>
      <c r="M68" s="883"/>
      <c r="N68" s="883"/>
      <c r="O68" s="883"/>
      <c r="P68" s="884"/>
      <c r="Q68" s="885">
        <v>11917</v>
      </c>
      <c r="R68" s="879"/>
      <c r="S68" s="879"/>
      <c r="T68" s="879"/>
      <c r="U68" s="879"/>
      <c r="V68" s="879">
        <v>11778</v>
      </c>
      <c r="W68" s="879"/>
      <c r="X68" s="879"/>
      <c r="Y68" s="879"/>
      <c r="Z68" s="879"/>
      <c r="AA68" s="879">
        <v>139</v>
      </c>
      <c r="AB68" s="879"/>
      <c r="AC68" s="879"/>
      <c r="AD68" s="879"/>
      <c r="AE68" s="879"/>
      <c r="AF68" s="879">
        <v>128</v>
      </c>
      <c r="AG68" s="879"/>
      <c r="AH68" s="879"/>
      <c r="AI68" s="879"/>
      <c r="AJ68" s="879"/>
      <c r="AK68" s="879">
        <v>687</v>
      </c>
      <c r="AL68" s="879"/>
      <c r="AM68" s="879"/>
      <c r="AN68" s="879"/>
      <c r="AO68" s="879"/>
      <c r="AP68" s="879">
        <v>12075</v>
      </c>
      <c r="AQ68" s="879"/>
      <c r="AR68" s="879"/>
      <c r="AS68" s="879"/>
      <c r="AT68" s="879"/>
      <c r="AU68" s="879" t="s">
        <v>566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558</v>
      </c>
      <c r="C69" s="887"/>
      <c r="D69" s="887"/>
      <c r="E69" s="887"/>
      <c r="F69" s="887"/>
      <c r="G69" s="887"/>
      <c r="H69" s="887"/>
      <c r="I69" s="887"/>
      <c r="J69" s="887"/>
      <c r="K69" s="887"/>
      <c r="L69" s="887"/>
      <c r="M69" s="887"/>
      <c r="N69" s="887"/>
      <c r="O69" s="887"/>
      <c r="P69" s="888"/>
      <c r="Q69" s="889">
        <v>564</v>
      </c>
      <c r="R69" s="843"/>
      <c r="S69" s="843"/>
      <c r="T69" s="843"/>
      <c r="U69" s="843"/>
      <c r="V69" s="843">
        <v>512</v>
      </c>
      <c r="W69" s="843"/>
      <c r="X69" s="843"/>
      <c r="Y69" s="843"/>
      <c r="Z69" s="843"/>
      <c r="AA69" s="843">
        <v>52</v>
      </c>
      <c r="AB69" s="843"/>
      <c r="AC69" s="843"/>
      <c r="AD69" s="843"/>
      <c r="AE69" s="843"/>
      <c r="AF69" s="843">
        <v>1699</v>
      </c>
      <c r="AG69" s="843"/>
      <c r="AH69" s="843"/>
      <c r="AI69" s="843"/>
      <c r="AJ69" s="843"/>
      <c r="AK69" s="843" t="s">
        <v>566</v>
      </c>
      <c r="AL69" s="843"/>
      <c r="AM69" s="843"/>
      <c r="AN69" s="843"/>
      <c r="AO69" s="843"/>
      <c r="AP69" s="843">
        <v>358</v>
      </c>
      <c r="AQ69" s="843"/>
      <c r="AR69" s="843"/>
      <c r="AS69" s="843"/>
      <c r="AT69" s="843"/>
      <c r="AU69" s="843" t="s">
        <v>566</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559</v>
      </c>
      <c r="C70" s="887"/>
      <c r="D70" s="887"/>
      <c r="E70" s="887"/>
      <c r="F70" s="887"/>
      <c r="G70" s="887"/>
      <c r="H70" s="887"/>
      <c r="I70" s="887"/>
      <c r="J70" s="887"/>
      <c r="K70" s="887"/>
      <c r="L70" s="887"/>
      <c r="M70" s="887"/>
      <c r="N70" s="887"/>
      <c r="O70" s="887"/>
      <c r="P70" s="888"/>
      <c r="Q70" s="889">
        <v>997</v>
      </c>
      <c r="R70" s="843"/>
      <c r="S70" s="843"/>
      <c r="T70" s="843"/>
      <c r="U70" s="843"/>
      <c r="V70" s="843">
        <v>947</v>
      </c>
      <c r="W70" s="843"/>
      <c r="X70" s="843"/>
      <c r="Y70" s="843"/>
      <c r="Z70" s="843"/>
      <c r="AA70" s="843">
        <v>50</v>
      </c>
      <c r="AB70" s="843"/>
      <c r="AC70" s="843"/>
      <c r="AD70" s="843"/>
      <c r="AE70" s="843"/>
      <c r="AF70" s="843">
        <v>50</v>
      </c>
      <c r="AG70" s="843"/>
      <c r="AH70" s="843"/>
      <c r="AI70" s="843"/>
      <c r="AJ70" s="843"/>
      <c r="AK70" s="843" t="s">
        <v>566</v>
      </c>
      <c r="AL70" s="843"/>
      <c r="AM70" s="843"/>
      <c r="AN70" s="843"/>
      <c r="AO70" s="843"/>
      <c r="AP70" s="843" t="s">
        <v>566</v>
      </c>
      <c r="AQ70" s="843"/>
      <c r="AR70" s="843"/>
      <c r="AS70" s="843"/>
      <c r="AT70" s="843"/>
      <c r="AU70" s="843" t="s">
        <v>566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560</v>
      </c>
      <c r="C71" s="887"/>
      <c r="D71" s="887"/>
      <c r="E71" s="887"/>
      <c r="F71" s="887"/>
      <c r="G71" s="887"/>
      <c r="H71" s="887"/>
      <c r="I71" s="887"/>
      <c r="J71" s="887"/>
      <c r="K71" s="887"/>
      <c r="L71" s="887"/>
      <c r="M71" s="887"/>
      <c r="N71" s="887"/>
      <c r="O71" s="887"/>
      <c r="P71" s="888"/>
      <c r="Q71" s="889">
        <v>259339</v>
      </c>
      <c r="R71" s="843"/>
      <c r="S71" s="843"/>
      <c r="T71" s="843"/>
      <c r="U71" s="843"/>
      <c r="V71" s="843">
        <v>254515</v>
      </c>
      <c r="W71" s="843"/>
      <c r="X71" s="843"/>
      <c r="Y71" s="843"/>
      <c r="Z71" s="843"/>
      <c r="AA71" s="843">
        <v>4824</v>
      </c>
      <c r="AB71" s="843"/>
      <c r="AC71" s="843"/>
      <c r="AD71" s="843"/>
      <c r="AE71" s="843"/>
      <c r="AF71" s="843">
        <v>4824</v>
      </c>
      <c r="AG71" s="843"/>
      <c r="AH71" s="843"/>
      <c r="AI71" s="843"/>
      <c r="AJ71" s="843"/>
      <c r="AK71" s="843">
        <v>1141</v>
      </c>
      <c r="AL71" s="843"/>
      <c r="AM71" s="843"/>
      <c r="AN71" s="843"/>
      <c r="AO71" s="843"/>
      <c r="AP71" s="843" t="s">
        <v>566</v>
      </c>
      <c r="AQ71" s="843"/>
      <c r="AR71" s="843"/>
      <c r="AS71" s="843"/>
      <c r="AT71" s="843"/>
      <c r="AU71" s="843" t="s">
        <v>566</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561</v>
      </c>
      <c r="C72" s="887"/>
      <c r="D72" s="887"/>
      <c r="E72" s="887"/>
      <c r="F72" s="887"/>
      <c r="G72" s="887"/>
      <c r="H72" s="887"/>
      <c r="I72" s="887"/>
      <c r="J72" s="887"/>
      <c r="K72" s="887"/>
      <c r="L72" s="887"/>
      <c r="M72" s="887"/>
      <c r="N72" s="887"/>
      <c r="O72" s="887"/>
      <c r="P72" s="888"/>
      <c r="Q72" s="889">
        <v>8445</v>
      </c>
      <c r="R72" s="843"/>
      <c r="S72" s="843"/>
      <c r="T72" s="843"/>
      <c r="U72" s="843"/>
      <c r="V72" s="843">
        <v>6617</v>
      </c>
      <c r="W72" s="843"/>
      <c r="X72" s="843"/>
      <c r="Y72" s="843"/>
      <c r="Z72" s="843"/>
      <c r="AA72" s="843">
        <v>1828</v>
      </c>
      <c r="AB72" s="843"/>
      <c r="AC72" s="843"/>
      <c r="AD72" s="843"/>
      <c r="AE72" s="843"/>
      <c r="AF72" s="843" t="s">
        <v>566</v>
      </c>
      <c r="AG72" s="843"/>
      <c r="AH72" s="843"/>
      <c r="AI72" s="843"/>
      <c r="AJ72" s="843"/>
      <c r="AK72" s="843">
        <v>14</v>
      </c>
      <c r="AL72" s="843"/>
      <c r="AM72" s="843"/>
      <c r="AN72" s="843"/>
      <c r="AO72" s="843"/>
      <c r="AP72" s="843" t="s">
        <v>566</v>
      </c>
      <c r="AQ72" s="843"/>
      <c r="AR72" s="843"/>
      <c r="AS72" s="843"/>
      <c r="AT72" s="843"/>
      <c r="AU72" s="843" t="s">
        <v>566</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562</v>
      </c>
      <c r="C73" s="887"/>
      <c r="D73" s="887"/>
      <c r="E73" s="887"/>
      <c r="F73" s="887"/>
      <c r="G73" s="887"/>
      <c r="H73" s="887"/>
      <c r="I73" s="887"/>
      <c r="J73" s="887"/>
      <c r="K73" s="887"/>
      <c r="L73" s="887"/>
      <c r="M73" s="887"/>
      <c r="N73" s="887"/>
      <c r="O73" s="887"/>
      <c r="P73" s="888"/>
      <c r="Q73" s="889">
        <v>1514</v>
      </c>
      <c r="R73" s="843"/>
      <c r="S73" s="843"/>
      <c r="T73" s="843"/>
      <c r="U73" s="843"/>
      <c r="V73" s="843">
        <v>1513</v>
      </c>
      <c r="W73" s="843"/>
      <c r="X73" s="843"/>
      <c r="Y73" s="843"/>
      <c r="Z73" s="843"/>
      <c r="AA73" s="843">
        <v>1</v>
      </c>
      <c r="AB73" s="843"/>
      <c r="AC73" s="843"/>
      <c r="AD73" s="843"/>
      <c r="AE73" s="843"/>
      <c r="AF73" s="843" t="s">
        <v>566</v>
      </c>
      <c r="AG73" s="843"/>
      <c r="AH73" s="843"/>
      <c r="AI73" s="843"/>
      <c r="AJ73" s="843"/>
      <c r="AK73" s="843" t="s">
        <v>566</v>
      </c>
      <c r="AL73" s="843"/>
      <c r="AM73" s="843"/>
      <c r="AN73" s="843"/>
      <c r="AO73" s="843"/>
      <c r="AP73" s="843" t="s">
        <v>566</v>
      </c>
      <c r="AQ73" s="843"/>
      <c r="AR73" s="843"/>
      <c r="AS73" s="843"/>
      <c r="AT73" s="843"/>
      <c r="AU73" s="843" t="s">
        <v>566</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563</v>
      </c>
      <c r="C74" s="887"/>
      <c r="D74" s="887"/>
      <c r="E74" s="887"/>
      <c r="F74" s="887"/>
      <c r="G74" s="887"/>
      <c r="H74" s="887"/>
      <c r="I74" s="887"/>
      <c r="J74" s="887"/>
      <c r="K74" s="887"/>
      <c r="L74" s="887"/>
      <c r="M74" s="887"/>
      <c r="N74" s="887"/>
      <c r="O74" s="887"/>
      <c r="P74" s="888"/>
      <c r="Q74" s="889">
        <v>2</v>
      </c>
      <c r="R74" s="843"/>
      <c r="S74" s="843"/>
      <c r="T74" s="843"/>
      <c r="U74" s="843"/>
      <c r="V74" s="843">
        <v>0</v>
      </c>
      <c r="W74" s="843"/>
      <c r="X74" s="843"/>
      <c r="Y74" s="843"/>
      <c r="Z74" s="843"/>
      <c r="AA74" s="843">
        <v>2</v>
      </c>
      <c r="AB74" s="843"/>
      <c r="AC74" s="843"/>
      <c r="AD74" s="843"/>
      <c r="AE74" s="843"/>
      <c r="AF74" s="843" t="s">
        <v>566</v>
      </c>
      <c r="AG74" s="843"/>
      <c r="AH74" s="843"/>
      <c r="AI74" s="843"/>
      <c r="AJ74" s="843"/>
      <c r="AK74" s="843" t="s">
        <v>566</v>
      </c>
      <c r="AL74" s="843"/>
      <c r="AM74" s="843"/>
      <c r="AN74" s="843"/>
      <c r="AO74" s="843"/>
      <c r="AP74" s="843" t="s">
        <v>566</v>
      </c>
      <c r="AQ74" s="843"/>
      <c r="AR74" s="843"/>
      <c r="AS74" s="843"/>
      <c r="AT74" s="843"/>
      <c r="AU74" s="843" t="s">
        <v>566</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564</v>
      </c>
      <c r="C75" s="887"/>
      <c r="D75" s="887"/>
      <c r="E75" s="887"/>
      <c r="F75" s="887"/>
      <c r="G75" s="887"/>
      <c r="H75" s="887"/>
      <c r="I75" s="887"/>
      <c r="J75" s="887"/>
      <c r="K75" s="887"/>
      <c r="L75" s="887"/>
      <c r="M75" s="887"/>
      <c r="N75" s="887"/>
      <c r="O75" s="887"/>
      <c r="P75" s="888"/>
      <c r="Q75" s="890">
        <v>53</v>
      </c>
      <c r="R75" s="891"/>
      <c r="S75" s="891"/>
      <c r="T75" s="891"/>
      <c r="U75" s="847"/>
      <c r="V75" s="892">
        <v>29</v>
      </c>
      <c r="W75" s="891"/>
      <c r="X75" s="891"/>
      <c r="Y75" s="891"/>
      <c r="Z75" s="847"/>
      <c r="AA75" s="892">
        <v>24</v>
      </c>
      <c r="AB75" s="891"/>
      <c r="AC75" s="891"/>
      <c r="AD75" s="891"/>
      <c r="AE75" s="847"/>
      <c r="AF75" s="892" t="s">
        <v>566</v>
      </c>
      <c r="AG75" s="891"/>
      <c r="AH75" s="891"/>
      <c r="AI75" s="891"/>
      <c r="AJ75" s="847"/>
      <c r="AK75" s="892" t="s">
        <v>566</v>
      </c>
      <c r="AL75" s="891"/>
      <c r="AM75" s="891"/>
      <c r="AN75" s="891"/>
      <c r="AO75" s="847"/>
      <c r="AP75" s="892" t="s">
        <v>566</v>
      </c>
      <c r="AQ75" s="891"/>
      <c r="AR75" s="891"/>
      <c r="AS75" s="891"/>
      <c r="AT75" s="847"/>
      <c r="AU75" s="892" t="s">
        <v>566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565</v>
      </c>
      <c r="C76" s="887"/>
      <c r="D76" s="887"/>
      <c r="E76" s="887"/>
      <c r="F76" s="887"/>
      <c r="G76" s="887"/>
      <c r="H76" s="887"/>
      <c r="I76" s="887"/>
      <c r="J76" s="887"/>
      <c r="K76" s="887"/>
      <c r="L76" s="887"/>
      <c r="M76" s="887"/>
      <c r="N76" s="887"/>
      <c r="O76" s="887"/>
      <c r="P76" s="888"/>
      <c r="Q76" s="890">
        <v>43</v>
      </c>
      <c r="R76" s="891"/>
      <c r="S76" s="891"/>
      <c r="T76" s="891"/>
      <c r="U76" s="847"/>
      <c r="V76" s="892">
        <v>42</v>
      </c>
      <c r="W76" s="891"/>
      <c r="X76" s="891"/>
      <c r="Y76" s="891"/>
      <c r="Z76" s="847"/>
      <c r="AA76" s="892">
        <v>1</v>
      </c>
      <c r="AB76" s="891"/>
      <c r="AC76" s="891"/>
      <c r="AD76" s="891"/>
      <c r="AE76" s="847"/>
      <c r="AF76" s="892" t="s">
        <v>566</v>
      </c>
      <c r="AG76" s="891"/>
      <c r="AH76" s="891"/>
      <c r="AI76" s="891"/>
      <c r="AJ76" s="847"/>
      <c r="AK76" s="892" t="s">
        <v>566</v>
      </c>
      <c r="AL76" s="891"/>
      <c r="AM76" s="891"/>
      <c r="AN76" s="891"/>
      <c r="AO76" s="847"/>
      <c r="AP76" s="892" t="s">
        <v>566</v>
      </c>
      <c r="AQ76" s="891"/>
      <c r="AR76" s="891"/>
      <c r="AS76" s="891"/>
      <c r="AT76" s="847"/>
      <c r="AU76" s="892" t="s">
        <v>566</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SUM(AF68:AJ76)</f>
        <v>6701</v>
      </c>
      <c r="AG88" s="857"/>
      <c r="AH88" s="857"/>
      <c r="AI88" s="857"/>
      <c r="AJ88" s="857"/>
      <c r="AK88" s="854"/>
      <c r="AL88" s="854"/>
      <c r="AM88" s="854"/>
      <c r="AN88" s="854"/>
      <c r="AO88" s="854"/>
      <c r="AP88" s="857">
        <f>SUM(AP68:AT76)</f>
        <v>12433</v>
      </c>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SUM(CR7:CV8)</f>
        <v>57</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455107</v>
      </c>
      <c r="AB110" s="913"/>
      <c r="AC110" s="913"/>
      <c r="AD110" s="913"/>
      <c r="AE110" s="914"/>
      <c r="AF110" s="915">
        <v>526133</v>
      </c>
      <c r="AG110" s="913"/>
      <c r="AH110" s="913"/>
      <c r="AI110" s="913"/>
      <c r="AJ110" s="914"/>
      <c r="AK110" s="915">
        <v>561179</v>
      </c>
      <c r="AL110" s="913"/>
      <c r="AM110" s="913"/>
      <c r="AN110" s="913"/>
      <c r="AO110" s="914"/>
      <c r="AP110" s="916">
        <v>25.1</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4084900</v>
      </c>
      <c r="BR110" s="944"/>
      <c r="BS110" s="944"/>
      <c r="BT110" s="944"/>
      <c r="BU110" s="944"/>
      <c r="BV110" s="944">
        <v>3818458</v>
      </c>
      <c r="BW110" s="944"/>
      <c r="BX110" s="944"/>
      <c r="BY110" s="944"/>
      <c r="BZ110" s="944"/>
      <c r="CA110" s="944">
        <v>3592037</v>
      </c>
      <c r="CB110" s="944"/>
      <c r="CC110" s="944"/>
      <c r="CD110" s="944"/>
      <c r="CE110" s="944"/>
      <c r="CF110" s="957">
        <v>160.6</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1018749</v>
      </c>
      <c r="BR112" s="939"/>
      <c r="BS112" s="939"/>
      <c r="BT112" s="939"/>
      <c r="BU112" s="939"/>
      <c r="BV112" s="939">
        <v>952607</v>
      </c>
      <c r="BW112" s="939"/>
      <c r="BX112" s="939"/>
      <c r="BY112" s="939"/>
      <c r="BZ112" s="939"/>
      <c r="CA112" s="939">
        <v>933121</v>
      </c>
      <c r="CB112" s="939"/>
      <c r="CC112" s="939"/>
      <c r="CD112" s="939"/>
      <c r="CE112" s="939"/>
      <c r="CF112" s="933">
        <v>41.7</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147102</v>
      </c>
      <c r="AB113" s="951"/>
      <c r="AC113" s="951"/>
      <c r="AD113" s="951"/>
      <c r="AE113" s="952"/>
      <c r="AF113" s="953">
        <v>152418</v>
      </c>
      <c r="AG113" s="951"/>
      <c r="AH113" s="951"/>
      <c r="AI113" s="951"/>
      <c r="AJ113" s="952"/>
      <c r="AK113" s="953">
        <v>145604</v>
      </c>
      <c r="AL113" s="951"/>
      <c r="AM113" s="951"/>
      <c r="AN113" s="951"/>
      <c r="AO113" s="952"/>
      <c r="AP113" s="954">
        <v>6.5</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9922</v>
      </c>
      <c r="BR113" s="939"/>
      <c r="BS113" s="939"/>
      <c r="BT113" s="939"/>
      <c r="BU113" s="939"/>
      <c r="BV113" s="939">
        <v>18901</v>
      </c>
      <c r="BW113" s="939"/>
      <c r="BX113" s="939"/>
      <c r="BY113" s="939"/>
      <c r="BZ113" s="939"/>
      <c r="CA113" s="939">
        <v>28682</v>
      </c>
      <c r="CB113" s="939"/>
      <c r="CC113" s="939"/>
      <c r="CD113" s="939"/>
      <c r="CE113" s="939"/>
      <c r="CF113" s="933">
        <v>1.3</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2464</v>
      </c>
      <c r="AB114" s="972"/>
      <c r="AC114" s="972"/>
      <c r="AD114" s="972"/>
      <c r="AE114" s="973"/>
      <c r="AF114" s="974">
        <v>2662</v>
      </c>
      <c r="AG114" s="972"/>
      <c r="AH114" s="972"/>
      <c r="AI114" s="972"/>
      <c r="AJ114" s="973"/>
      <c r="AK114" s="974">
        <v>5938</v>
      </c>
      <c r="AL114" s="972"/>
      <c r="AM114" s="972"/>
      <c r="AN114" s="972"/>
      <c r="AO114" s="973"/>
      <c r="AP114" s="975">
        <v>0.3</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430629</v>
      </c>
      <c r="BR114" s="939"/>
      <c r="BS114" s="939"/>
      <c r="BT114" s="939"/>
      <c r="BU114" s="939"/>
      <c r="BV114" s="939">
        <v>443564</v>
      </c>
      <c r="BW114" s="939"/>
      <c r="BX114" s="939"/>
      <c r="BY114" s="939"/>
      <c r="BZ114" s="939"/>
      <c r="CA114" s="939">
        <v>458712</v>
      </c>
      <c r="CB114" s="939"/>
      <c r="CC114" s="939"/>
      <c r="CD114" s="939"/>
      <c r="CE114" s="939"/>
      <c r="CF114" s="933">
        <v>20.5</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49</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604722</v>
      </c>
      <c r="AB117" s="992"/>
      <c r="AC117" s="992"/>
      <c r="AD117" s="992"/>
      <c r="AE117" s="993"/>
      <c r="AF117" s="994">
        <v>681213</v>
      </c>
      <c r="AG117" s="992"/>
      <c r="AH117" s="992"/>
      <c r="AI117" s="992"/>
      <c r="AJ117" s="993"/>
      <c r="AK117" s="994">
        <v>712721</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444</v>
      </c>
      <c r="BP119" s="1018"/>
      <c r="BQ119" s="1012">
        <v>5544200</v>
      </c>
      <c r="BR119" s="1013"/>
      <c r="BS119" s="1013"/>
      <c r="BT119" s="1013"/>
      <c r="BU119" s="1013"/>
      <c r="BV119" s="1013">
        <v>5233530</v>
      </c>
      <c r="BW119" s="1013"/>
      <c r="BX119" s="1013"/>
      <c r="BY119" s="1013"/>
      <c r="BZ119" s="1013"/>
      <c r="CA119" s="1013">
        <v>5012552</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3078342</v>
      </c>
      <c r="BR120" s="944"/>
      <c r="BS120" s="944"/>
      <c r="BT120" s="944"/>
      <c r="BU120" s="944"/>
      <c r="BV120" s="944">
        <v>3010598</v>
      </c>
      <c r="BW120" s="944"/>
      <c r="BX120" s="944"/>
      <c r="BY120" s="944"/>
      <c r="BZ120" s="944"/>
      <c r="CA120" s="944">
        <v>2940957</v>
      </c>
      <c r="CB120" s="944"/>
      <c r="CC120" s="944"/>
      <c r="CD120" s="944"/>
      <c r="CE120" s="944"/>
      <c r="CF120" s="957">
        <v>131.5</v>
      </c>
      <c r="CG120" s="958"/>
      <c r="CH120" s="958"/>
      <c r="CI120" s="958"/>
      <c r="CJ120" s="958"/>
      <c r="CK120" s="1019" t="s">
        <v>448</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485815</v>
      </c>
      <c r="DR120" s="944"/>
      <c r="DS120" s="944"/>
      <c r="DT120" s="944"/>
      <c r="DU120" s="944"/>
      <c r="DV120" s="945">
        <v>21.7</v>
      </c>
      <c r="DW120" s="945"/>
      <c r="DX120" s="945"/>
      <c r="DY120" s="945"/>
      <c r="DZ120" s="946"/>
    </row>
    <row r="121" spans="1:130" s="212" customFormat="1" ht="26.25" customHeight="1" x14ac:dyDescent="0.2">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57431</v>
      </c>
      <c r="BR121" s="939"/>
      <c r="BS121" s="939"/>
      <c r="BT121" s="939"/>
      <c r="BU121" s="939"/>
      <c r="BV121" s="939">
        <v>35334</v>
      </c>
      <c r="BW121" s="939"/>
      <c r="BX121" s="939"/>
      <c r="BY121" s="939"/>
      <c r="BZ121" s="939"/>
      <c r="CA121" s="939">
        <v>26055</v>
      </c>
      <c r="CB121" s="939"/>
      <c r="CC121" s="939"/>
      <c r="CD121" s="939"/>
      <c r="CE121" s="939"/>
      <c r="CF121" s="933">
        <v>1.2</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447306</v>
      </c>
      <c r="DR121" s="939"/>
      <c r="DS121" s="939"/>
      <c r="DT121" s="939"/>
      <c r="DU121" s="939"/>
      <c r="DV121" s="940">
        <v>20</v>
      </c>
      <c r="DW121" s="940"/>
      <c r="DX121" s="940"/>
      <c r="DY121" s="940"/>
      <c r="DZ121" s="941"/>
    </row>
    <row r="122" spans="1:130" s="212" customFormat="1" ht="26.25" customHeight="1" x14ac:dyDescent="0.2">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4237823</v>
      </c>
      <c r="BR122" s="1013"/>
      <c r="BS122" s="1013"/>
      <c r="BT122" s="1013"/>
      <c r="BU122" s="1013"/>
      <c r="BV122" s="1013">
        <v>4105409</v>
      </c>
      <c r="BW122" s="1013"/>
      <c r="BX122" s="1013"/>
      <c r="BY122" s="1013"/>
      <c r="BZ122" s="1013"/>
      <c r="CA122" s="1013">
        <v>3845253</v>
      </c>
      <c r="CB122" s="1013"/>
      <c r="CC122" s="1013"/>
      <c r="CD122" s="1013"/>
      <c r="CE122" s="1013"/>
      <c r="CF122" s="1030">
        <v>171.9</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452</v>
      </c>
      <c r="BP123" s="1018"/>
      <c r="BQ123" s="1076">
        <v>7373596</v>
      </c>
      <c r="BR123" s="1077"/>
      <c r="BS123" s="1077"/>
      <c r="BT123" s="1077"/>
      <c r="BU123" s="1077"/>
      <c r="BV123" s="1077">
        <v>7151341</v>
      </c>
      <c r="BW123" s="1077"/>
      <c r="BX123" s="1077"/>
      <c r="BY123" s="1077"/>
      <c r="BZ123" s="1077"/>
      <c r="CA123" s="1077">
        <v>6812265</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v>1018749</v>
      </c>
      <c r="DH124" s="999"/>
      <c r="DI124" s="999"/>
      <c r="DJ124" s="999"/>
      <c r="DK124" s="1000"/>
      <c r="DL124" s="998">
        <v>952607</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49</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19427</v>
      </c>
      <c r="AB128" s="1059"/>
      <c r="AC128" s="1059"/>
      <c r="AD128" s="1059"/>
      <c r="AE128" s="1060"/>
      <c r="AF128" s="1061">
        <v>22439</v>
      </c>
      <c r="AG128" s="1059"/>
      <c r="AH128" s="1059"/>
      <c r="AI128" s="1059"/>
      <c r="AJ128" s="1060"/>
      <c r="AK128" s="1061">
        <v>19362</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2633590</v>
      </c>
      <c r="AB129" s="972"/>
      <c r="AC129" s="972"/>
      <c r="AD129" s="972"/>
      <c r="AE129" s="973"/>
      <c r="AF129" s="974">
        <v>2671792</v>
      </c>
      <c r="AG129" s="972"/>
      <c r="AH129" s="972"/>
      <c r="AI129" s="972"/>
      <c r="AJ129" s="973"/>
      <c r="AK129" s="974">
        <v>2769315</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450224</v>
      </c>
      <c r="AB130" s="972"/>
      <c r="AC130" s="972"/>
      <c r="AD130" s="972"/>
      <c r="AE130" s="973"/>
      <c r="AF130" s="974">
        <v>494737</v>
      </c>
      <c r="AG130" s="972"/>
      <c r="AH130" s="972"/>
      <c r="AI130" s="972"/>
      <c r="AJ130" s="973"/>
      <c r="AK130" s="974">
        <v>532449</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6.9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2183366</v>
      </c>
      <c r="AB131" s="999"/>
      <c r="AC131" s="999"/>
      <c r="AD131" s="999"/>
      <c r="AE131" s="1000"/>
      <c r="AF131" s="998">
        <v>2177055</v>
      </c>
      <c r="AG131" s="999"/>
      <c r="AH131" s="999"/>
      <c r="AI131" s="999"/>
      <c r="AJ131" s="1000"/>
      <c r="AK131" s="998">
        <v>2236866</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6.1863654559999999</v>
      </c>
      <c r="AB132" s="1110"/>
      <c r="AC132" s="1110"/>
      <c r="AD132" s="1110"/>
      <c r="AE132" s="1111"/>
      <c r="AF132" s="1112">
        <v>7.5348119359999997</v>
      </c>
      <c r="AG132" s="1110"/>
      <c r="AH132" s="1110"/>
      <c r="AI132" s="1110"/>
      <c r="AJ132" s="1111"/>
      <c r="AK132" s="1112">
        <v>7.1935466850000003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5.4</v>
      </c>
      <c r="AB133" s="1093"/>
      <c r="AC133" s="1093"/>
      <c r="AD133" s="1093"/>
      <c r="AE133" s="1094"/>
      <c r="AF133" s="1092">
        <v>6.1</v>
      </c>
      <c r="AG133" s="1093"/>
      <c r="AH133" s="1093"/>
      <c r="AI133" s="1093"/>
      <c r="AJ133" s="1094"/>
      <c r="AK133" s="1092">
        <v>6.9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LDe+3Zl+c7cTg767JgJJNgK8ARm/Aq2ubTR4kg20c6tkX7Dlj0BHE0sVTA11J0cde3TlUNo4zGfJxdamg6sBg==" saltValue="w0g69S000wDC5+S5ZBFw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jGpO3D8TrCYg50DVthVcSGhsiIPMGxkLD3Q8AKRGgGnewkmn0CvqqsUyklOhJ5BPytxuvVsvORqa4YmYqbq7A==" saltValue="T8fiiUVwEDK6Uf0NGyt7/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4cZvhilJ+1ixnpeW1FwXQPS3R2bbbJOC+JwquOOn00IdG/lNiF3CCc8TW5FXa3QGkTezh37jdWdXJGEaHEdWAQ==" saltValue="H3nnAI8sTMeWSWuXm9loJ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 x14ac:dyDescent="0.2">
      <c r="A8" s="247"/>
      <c r="AK8" s="256"/>
      <c r="AL8" s="257"/>
      <c r="AM8" s="257"/>
      <c r="AN8" s="258"/>
      <c r="AO8" s="1128"/>
      <c r="AP8" s="259" t="s">
        <v>483</v>
      </c>
      <c r="AQ8" s="260" t="s">
        <v>484</v>
      </c>
      <c r="AR8" s="261" t="s">
        <v>485</v>
      </c>
    </row>
    <row r="9" spans="1:46" ht="13" x14ac:dyDescent="0.2">
      <c r="A9" s="247"/>
      <c r="AK9" s="1129" t="s">
        <v>486</v>
      </c>
      <c r="AL9" s="1130"/>
      <c r="AM9" s="1130"/>
      <c r="AN9" s="1131"/>
      <c r="AO9" s="262">
        <v>779993</v>
      </c>
      <c r="AP9" s="262">
        <v>274549</v>
      </c>
      <c r="AQ9" s="263">
        <v>239935</v>
      </c>
      <c r="AR9" s="264">
        <v>14.4</v>
      </c>
    </row>
    <row r="10" spans="1:46" ht="13.5" customHeight="1" x14ac:dyDescent="0.2">
      <c r="A10" s="247"/>
      <c r="AK10" s="1129" t="s">
        <v>487</v>
      </c>
      <c r="AL10" s="1130"/>
      <c r="AM10" s="1130"/>
      <c r="AN10" s="1131"/>
      <c r="AO10" s="265">
        <v>104547</v>
      </c>
      <c r="AP10" s="265">
        <v>36799</v>
      </c>
      <c r="AQ10" s="266">
        <v>33021</v>
      </c>
      <c r="AR10" s="267">
        <v>11.4</v>
      </c>
    </row>
    <row r="11" spans="1:46" ht="13.5" customHeight="1" x14ac:dyDescent="0.2">
      <c r="A11" s="247"/>
      <c r="AK11" s="1129" t="s">
        <v>488</v>
      </c>
      <c r="AL11" s="1130"/>
      <c r="AM11" s="1130"/>
      <c r="AN11" s="1131"/>
      <c r="AO11" s="265">
        <v>30605</v>
      </c>
      <c r="AP11" s="265">
        <v>10773</v>
      </c>
      <c r="AQ11" s="266">
        <v>2306</v>
      </c>
      <c r="AR11" s="267">
        <v>367.2</v>
      </c>
    </row>
    <row r="12" spans="1:46" ht="13.5" customHeight="1" x14ac:dyDescent="0.2">
      <c r="A12" s="247"/>
      <c r="AK12" s="1129" t="s">
        <v>489</v>
      </c>
      <c r="AL12" s="1130"/>
      <c r="AM12" s="1130"/>
      <c r="AN12" s="1131"/>
      <c r="AO12" s="265" t="s">
        <v>490</v>
      </c>
      <c r="AP12" s="265" t="s">
        <v>490</v>
      </c>
      <c r="AQ12" s="266" t="s">
        <v>490</v>
      </c>
      <c r="AR12" s="267" t="s">
        <v>490</v>
      </c>
    </row>
    <row r="13" spans="1:46" ht="13.5" customHeight="1" x14ac:dyDescent="0.2">
      <c r="A13" s="247"/>
      <c r="AK13" s="1129" t="s">
        <v>491</v>
      </c>
      <c r="AL13" s="1130"/>
      <c r="AM13" s="1130"/>
      <c r="AN13" s="1131"/>
      <c r="AO13" s="265">
        <v>38677</v>
      </c>
      <c r="AP13" s="265">
        <v>13614</v>
      </c>
      <c r="AQ13" s="266">
        <v>7428</v>
      </c>
      <c r="AR13" s="267">
        <v>83.3</v>
      </c>
    </row>
    <row r="14" spans="1:46" ht="13.5" customHeight="1" x14ac:dyDescent="0.2">
      <c r="A14" s="247"/>
      <c r="AK14" s="1129" t="s">
        <v>492</v>
      </c>
      <c r="AL14" s="1130"/>
      <c r="AM14" s="1130"/>
      <c r="AN14" s="1131"/>
      <c r="AO14" s="265">
        <v>93265</v>
      </c>
      <c r="AP14" s="265">
        <v>32828</v>
      </c>
      <c r="AQ14" s="266">
        <v>4299</v>
      </c>
      <c r="AR14" s="267">
        <v>663.6</v>
      </c>
    </row>
    <row r="15" spans="1:46" ht="13.5" customHeight="1" x14ac:dyDescent="0.2">
      <c r="A15" s="247"/>
      <c r="AK15" s="1132" t="s">
        <v>493</v>
      </c>
      <c r="AL15" s="1133"/>
      <c r="AM15" s="1133"/>
      <c r="AN15" s="1134"/>
      <c r="AO15" s="265">
        <v>-46834</v>
      </c>
      <c r="AP15" s="265">
        <v>-16485</v>
      </c>
      <c r="AQ15" s="266">
        <v>-13612</v>
      </c>
      <c r="AR15" s="267">
        <v>21.1</v>
      </c>
    </row>
    <row r="16" spans="1:46" ht="13" x14ac:dyDescent="0.2">
      <c r="A16" s="247"/>
      <c r="AK16" s="1132" t="s">
        <v>177</v>
      </c>
      <c r="AL16" s="1133"/>
      <c r="AM16" s="1133"/>
      <c r="AN16" s="1134"/>
      <c r="AO16" s="265">
        <v>1000253</v>
      </c>
      <c r="AP16" s="265">
        <v>352078</v>
      </c>
      <c r="AQ16" s="266">
        <v>273378</v>
      </c>
      <c r="AR16" s="267">
        <v>28.8</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35" t="s">
        <v>498</v>
      </c>
      <c r="AL21" s="1136"/>
      <c r="AM21" s="1136"/>
      <c r="AN21" s="1137"/>
      <c r="AO21" s="277">
        <v>24.99</v>
      </c>
      <c r="AP21" s="278">
        <v>21.68</v>
      </c>
      <c r="AQ21" s="279">
        <v>3.31</v>
      </c>
      <c r="AS21" s="280"/>
      <c r="AT21" s="276"/>
    </row>
    <row r="22" spans="1:46" s="248" customFormat="1" ht="13" x14ac:dyDescent="0.2">
      <c r="A22" s="276"/>
      <c r="AK22" s="1135" t="s">
        <v>499</v>
      </c>
      <c r="AL22" s="1136"/>
      <c r="AM22" s="1136"/>
      <c r="AN22" s="1137"/>
      <c r="AO22" s="281">
        <v>97.4</v>
      </c>
      <c r="AP22" s="282">
        <v>95.1</v>
      </c>
      <c r="AQ22" s="283">
        <v>2.2999999999999998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561179</v>
      </c>
      <c r="AP32" s="291">
        <v>197529</v>
      </c>
      <c r="AQ32" s="292">
        <v>143519</v>
      </c>
      <c r="AR32" s="293">
        <v>37.6</v>
      </c>
    </row>
    <row r="33" spans="1:46" ht="13.5" customHeight="1" x14ac:dyDescent="0.2">
      <c r="A33" s="247"/>
      <c r="AK33" s="1143" t="s">
        <v>504</v>
      </c>
      <c r="AL33" s="1144"/>
      <c r="AM33" s="1144"/>
      <c r="AN33" s="1145"/>
      <c r="AO33" s="291" t="s">
        <v>490</v>
      </c>
      <c r="AP33" s="291" t="s">
        <v>490</v>
      </c>
      <c r="AQ33" s="292" t="s">
        <v>490</v>
      </c>
      <c r="AR33" s="293" t="s">
        <v>490</v>
      </c>
    </row>
    <row r="34" spans="1:46" ht="27" customHeight="1" x14ac:dyDescent="0.2">
      <c r="A34" s="247"/>
      <c r="AK34" s="1143" t="s">
        <v>505</v>
      </c>
      <c r="AL34" s="1144"/>
      <c r="AM34" s="1144"/>
      <c r="AN34" s="1145"/>
      <c r="AO34" s="291" t="s">
        <v>490</v>
      </c>
      <c r="AP34" s="291" t="s">
        <v>490</v>
      </c>
      <c r="AQ34" s="292" t="s">
        <v>490</v>
      </c>
      <c r="AR34" s="293" t="s">
        <v>490</v>
      </c>
    </row>
    <row r="35" spans="1:46" ht="27" customHeight="1" x14ac:dyDescent="0.2">
      <c r="A35" s="247"/>
      <c r="AK35" s="1143" t="s">
        <v>506</v>
      </c>
      <c r="AL35" s="1144"/>
      <c r="AM35" s="1144"/>
      <c r="AN35" s="1145"/>
      <c r="AO35" s="291">
        <v>145604</v>
      </c>
      <c r="AP35" s="291">
        <v>51251</v>
      </c>
      <c r="AQ35" s="292">
        <v>32537</v>
      </c>
      <c r="AR35" s="293">
        <v>57.5</v>
      </c>
    </row>
    <row r="36" spans="1:46" ht="27" customHeight="1" x14ac:dyDescent="0.2">
      <c r="A36" s="247"/>
      <c r="AK36" s="1143" t="s">
        <v>507</v>
      </c>
      <c r="AL36" s="1144"/>
      <c r="AM36" s="1144"/>
      <c r="AN36" s="1145"/>
      <c r="AO36" s="291">
        <v>5938</v>
      </c>
      <c r="AP36" s="291">
        <v>2090</v>
      </c>
      <c r="AQ36" s="292">
        <v>3256</v>
      </c>
      <c r="AR36" s="293">
        <v>-35.799999999999997</v>
      </c>
    </row>
    <row r="37" spans="1:46" ht="13.5" customHeight="1" x14ac:dyDescent="0.2">
      <c r="A37" s="247"/>
      <c r="AK37" s="1143" t="s">
        <v>508</v>
      </c>
      <c r="AL37" s="1144"/>
      <c r="AM37" s="1144"/>
      <c r="AN37" s="1145"/>
      <c r="AO37" s="291" t="s">
        <v>490</v>
      </c>
      <c r="AP37" s="291" t="s">
        <v>490</v>
      </c>
      <c r="AQ37" s="292">
        <v>244</v>
      </c>
      <c r="AR37" s="293" t="s">
        <v>490</v>
      </c>
    </row>
    <row r="38" spans="1:46" ht="27" customHeight="1" x14ac:dyDescent="0.2">
      <c r="A38" s="247"/>
      <c r="AK38" s="1146" t="s">
        <v>509</v>
      </c>
      <c r="AL38" s="1147"/>
      <c r="AM38" s="1147"/>
      <c r="AN38" s="1148"/>
      <c r="AO38" s="294" t="s">
        <v>490</v>
      </c>
      <c r="AP38" s="294" t="s">
        <v>490</v>
      </c>
      <c r="AQ38" s="295">
        <v>45</v>
      </c>
      <c r="AR38" s="283" t="s">
        <v>490</v>
      </c>
      <c r="AS38" s="290"/>
    </row>
    <row r="39" spans="1:46" ht="13" x14ac:dyDescent="0.2">
      <c r="A39" s="247"/>
      <c r="AK39" s="1146" t="s">
        <v>510</v>
      </c>
      <c r="AL39" s="1147"/>
      <c r="AM39" s="1147"/>
      <c r="AN39" s="1148"/>
      <c r="AO39" s="291">
        <v>-19362</v>
      </c>
      <c r="AP39" s="291">
        <v>-6815</v>
      </c>
      <c r="AQ39" s="292">
        <v>-3310</v>
      </c>
      <c r="AR39" s="293">
        <v>105.9</v>
      </c>
      <c r="AS39" s="290"/>
    </row>
    <row r="40" spans="1:46" ht="27" customHeight="1" x14ac:dyDescent="0.2">
      <c r="A40" s="247"/>
      <c r="AK40" s="1143" t="s">
        <v>511</v>
      </c>
      <c r="AL40" s="1144"/>
      <c r="AM40" s="1144"/>
      <c r="AN40" s="1145"/>
      <c r="AO40" s="291">
        <v>-532449</v>
      </c>
      <c r="AP40" s="291">
        <v>-187416</v>
      </c>
      <c r="AQ40" s="292">
        <v>-131495</v>
      </c>
      <c r="AR40" s="293">
        <v>42.5</v>
      </c>
      <c r="AS40" s="290"/>
    </row>
    <row r="41" spans="1:46" ht="13" x14ac:dyDescent="0.2">
      <c r="A41" s="247"/>
      <c r="AK41" s="1149" t="s">
        <v>287</v>
      </c>
      <c r="AL41" s="1150"/>
      <c r="AM41" s="1150"/>
      <c r="AN41" s="1151"/>
      <c r="AO41" s="291">
        <v>160910</v>
      </c>
      <c r="AP41" s="291">
        <v>56639</v>
      </c>
      <c r="AQ41" s="292">
        <v>44796</v>
      </c>
      <c r="AR41" s="293">
        <v>26.4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 x14ac:dyDescent="0.2">
      <c r="A50" s="247"/>
      <c r="AK50" s="305"/>
      <c r="AL50" s="306"/>
      <c r="AM50" s="1139"/>
      <c r="AN50" s="307" t="s">
        <v>515</v>
      </c>
      <c r="AO50" s="308" t="s">
        <v>516</v>
      </c>
      <c r="AP50" s="309" t="s">
        <v>517</v>
      </c>
      <c r="AQ50" s="310" t="s">
        <v>518</v>
      </c>
      <c r="AR50" s="311" t="s">
        <v>519</v>
      </c>
    </row>
    <row r="51" spans="1:44" ht="13" x14ac:dyDescent="0.2">
      <c r="A51" s="247"/>
      <c r="AK51" s="303" t="s">
        <v>520</v>
      </c>
      <c r="AL51" s="304"/>
      <c r="AM51" s="312">
        <v>1367486</v>
      </c>
      <c r="AN51" s="313">
        <v>426673</v>
      </c>
      <c r="AO51" s="314">
        <v>-21.9</v>
      </c>
      <c r="AP51" s="315">
        <v>263613</v>
      </c>
      <c r="AQ51" s="316">
        <v>-0.2</v>
      </c>
      <c r="AR51" s="317">
        <v>-21.7</v>
      </c>
    </row>
    <row r="52" spans="1:44" ht="13" x14ac:dyDescent="0.2">
      <c r="A52" s="247"/>
      <c r="AK52" s="318"/>
      <c r="AL52" s="319" t="s">
        <v>521</v>
      </c>
      <c r="AM52" s="320">
        <v>1016364</v>
      </c>
      <c r="AN52" s="321">
        <v>317118</v>
      </c>
      <c r="AO52" s="322">
        <v>19.8</v>
      </c>
      <c r="AP52" s="323">
        <v>128823</v>
      </c>
      <c r="AQ52" s="324">
        <v>-3.8</v>
      </c>
      <c r="AR52" s="325">
        <v>23.6</v>
      </c>
    </row>
    <row r="53" spans="1:44" ht="13" x14ac:dyDescent="0.2">
      <c r="A53" s="247"/>
      <c r="AK53" s="303" t="s">
        <v>522</v>
      </c>
      <c r="AL53" s="304"/>
      <c r="AM53" s="312">
        <v>922789</v>
      </c>
      <c r="AN53" s="313">
        <v>294351</v>
      </c>
      <c r="AO53" s="314">
        <v>-31</v>
      </c>
      <c r="AP53" s="315">
        <v>330026</v>
      </c>
      <c r="AQ53" s="316">
        <v>25.2</v>
      </c>
      <c r="AR53" s="317">
        <v>-56.2</v>
      </c>
    </row>
    <row r="54" spans="1:44" ht="13" x14ac:dyDescent="0.2">
      <c r="A54" s="247"/>
      <c r="AK54" s="318"/>
      <c r="AL54" s="319" t="s">
        <v>521</v>
      </c>
      <c r="AM54" s="320">
        <v>583306</v>
      </c>
      <c r="AN54" s="321">
        <v>186063</v>
      </c>
      <c r="AO54" s="322">
        <v>-41.3</v>
      </c>
      <c r="AP54" s="323">
        <v>141075</v>
      </c>
      <c r="AQ54" s="324">
        <v>9.5</v>
      </c>
      <c r="AR54" s="325">
        <v>-50.8</v>
      </c>
    </row>
    <row r="55" spans="1:44" ht="13" x14ac:dyDescent="0.2">
      <c r="A55" s="247"/>
      <c r="AK55" s="303" t="s">
        <v>523</v>
      </c>
      <c r="AL55" s="304"/>
      <c r="AM55" s="312">
        <v>729982</v>
      </c>
      <c r="AN55" s="313">
        <v>239968</v>
      </c>
      <c r="AO55" s="314">
        <v>-18.5</v>
      </c>
      <c r="AP55" s="315">
        <v>278179</v>
      </c>
      <c r="AQ55" s="316">
        <v>-15.7</v>
      </c>
      <c r="AR55" s="317">
        <v>-2.8</v>
      </c>
    </row>
    <row r="56" spans="1:44" ht="13" x14ac:dyDescent="0.2">
      <c r="A56" s="247"/>
      <c r="AK56" s="318"/>
      <c r="AL56" s="319" t="s">
        <v>521</v>
      </c>
      <c r="AM56" s="320">
        <v>397240</v>
      </c>
      <c r="AN56" s="321">
        <v>130585</v>
      </c>
      <c r="AO56" s="322">
        <v>-29.8</v>
      </c>
      <c r="AP56" s="323">
        <v>122182</v>
      </c>
      <c r="AQ56" s="324">
        <v>-13.4</v>
      </c>
      <c r="AR56" s="325">
        <v>-16.399999999999999</v>
      </c>
    </row>
    <row r="57" spans="1:44" ht="13" x14ac:dyDescent="0.2">
      <c r="A57" s="247"/>
      <c r="AK57" s="303" t="s">
        <v>524</v>
      </c>
      <c r="AL57" s="304"/>
      <c r="AM57" s="312">
        <v>659188</v>
      </c>
      <c r="AN57" s="313">
        <v>224366</v>
      </c>
      <c r="AO57" s="314">
        <v>-6.5</v>
      </c>
      <c r="AP57" s="315">
        <v>283153</v>
      </c>
      <c r="AQ57" s="316">
        <v>1.8</v>
      </c>
      <c r="AR57" s="317">
        <v>-8.3000000000000007</v>
      </c>
    </row>
    <row r="58" spans="1:44" ht="13" x14ac:dyDescent="0.2">
      <c r="A58" s="247"/>
      <c r="AK58" s="318"/>
      <c r="AL58" s="319" t="s">
        <v>521</v>
      </c>
      <c r="AM58" s="320">
        <v>340673</v>
      </c>
      <c r="AN58" s="321">
        <v>115954</v>
      </c>
      <c r="AO58" s="322">
        <v>-11.2</v>
      </c>
      <c r="AP58" s="323">
        <v>127593</v>
      </c>
      <c r="AQ58" s="324">
        <v>4.4000000000000004</v>
      </c>
      <c r="AR58" s="325">
        <v>-15.6</v>
      </c>
    </row>
    <row r="59" spans="1:44" ht="13" x14ac:dyDescent="0.2">
      <c r="A59" s="247"/>
      <c r="AK59" s="303" t="s">
        <v>525</v>
      </c>
      <c r="AL59" s="304"/>
      <c r="AM59" s="312">
        <v>634277</v>
      </c>
      <c r="AN59" s="313">
        <v>223258</v>
      </c>
      <c r="AO59" s="314">
        <v>-0.5</v>
      </c>
      <c r="AP59" s="315">
        <v>262169</v>
      </c>
      <c r="AQ59" s="316">
        <v>-7.4</v>
      </c>
      <c r="AR59" s="317">
        <v>6.9</v>
      </c>
    </row>
    <row r="60" spans="1:44" ht="13" x14ac:dyDescent="0.2">
      <c r="A60" s="247"/>
      <c r="AK60" s="318"/>
      <c r="AL60" s="319" t="s">
        <v>521</v>
      </c>
      <c r="AM60" s="320">
        <v>322342</v>
      </c>
      <c r="AN60" s="321">
        <v>113461</v>
      </c>
      <c r="AO60" s="322">
        <v>-2.1</v>
      </c>
      <c r="AP60" s="323">
        <v>152658</v>
      </c>
      <c r="AQ60" s="324">
        <v>19.600000000000001</v>
      </c>
      <c r="AR60" s="325">
        <v>-21.7</v>
      </c>
    </row>
    <row r="61" spans="1:44" ht="13" x14ac:dyDescent="0.2">
      <c r="A61" s="247"/>
      <c r="AK61" s="303" t="s">
        <v>526</v>
      </c>
      <c r="AL61" s="326"/>
      <c r="AM61" s="312">
        <v>862744</v>
      </c>
      <c r="AN61" s="313">
        <v>281723</v>
      </c>
      <c r="AO61" s="314">
        <v>-15.7</v>
      </c>
      <c r="AP61" s="315">
        <v>283428</v>
      </c>
      <c r="AQ61" s="327">
        <v>0.7</v>
      </c>
      <c r="AR61" s="317">
        <v>-16.399999999999999</v>
      </c>
    </row>
    <row r="62" spans="1:44" ht="13" x14ac:dyDescent="0.2">
      <c r="A62" s="247"/>
      <c r="AK62" s="318"/>
      <c r="AL62" s="319" t="s">
        <v>521</v>
      </c>
      <c r="AM62" s="320">
        <v>531985</v>
      </c>
      <c r="AN62" s="321">
        <v>172636</v>
      </c>
      <c r="AO62" s="322">
        <v>-12.9</v>
      </c>
      <c r="AP62" s="323">
        <v>134466</v>
      </c>
      <c r="AQ62" s="324">
        <v>3.3</v>
      </c>
      <c r="AR62" s="325">
        <v>-16.2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nQmvi43/BNQWv3Mt7jfIlpjcarC5vXbPGVY1mzcM0WjL/hrnsV91KHd+8KF/ScCqPf9MZmutcLSjv7cwO5AUgQ==" saltValue="60MfAmC/CKNqT0i8IDUEd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JG/cDvmhLOlEcwK5XS/7dvbtvYhKAzWZmJ4r2iTNnUwZumMpAHBqf+KvTXl8XfHiJFbTb/6i/96z583REWGpPA==" saltValue="zXJIAa+tLM9nD5nnl2PZR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rK6LKoL5hEUFV7mYMvPHdl2Ci4M6+0rCCIsBkIDbtSh7Rq7db18EC3vSeo4KIq4+jmAsaBOBNxtJoGDeMCI6Dg==" saltValue="9iLgZSkYxOW+CX5kl6l4k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5" zoomScaleNormal="75" zoomScaleSheetLayoutView="100" workbookViewId="0">
      <selection activeCell="L45" sqref="L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33.299999999999997</v>
      </c>
      <c r="G47" s="12">
        <v>30.69</v>
      </c>
      <c r="H47" s="12">
        <v>31.45</v>
      </c>
      <c r="I47" s="12">
        <v>31</v>
      </c>
      <c r="J47" s="13">
        <v>29.92</v>
      </c>
    </row>
    <row r="48" spans="2:10" ht="57.75" customHeight="1" x14ac:dyDescent="0.2">
      <c r="B48" s="14"/>
      <c r="C48" s="1154" t="s">
        <v>4</v>
      </c>
      <c r="D48" s="1154"/>
      <c r="E48" s="1155"/>
      <c r="F48" s="15">
        <v>5.38</v>
      </c>
      <c r="G48" s="16">
        <v>7.16</v>
      </c>
      <c r="H48" s="16">
        <v>4.54</v>
      </c>
      <c r="I48" s="16">
        <v>5.19</v>
      </c>
      <c r="J48" s="17">
        <v>7.23</v>
      </c>
    </row>
    <row r="49" spans="2:10" ht="57.75" customHeight="1" thickBot="1" x14ac:dyDescent="0.25">
      <c r="B49" s="18"/>
      <c r="C49" s="1156" t="s">
        <v>5</v>
      </c>
      <c r="D49" s="1156"/>
      <c r="E49" s="1157"/>
      <c r="F49" s="19">
        <v>3.31</v>
      </c>
      <c r="G49" s="20">
        <v>7.91</v>
      </c>
      <c r="H49" s="20" t="s">
        <v>533</v>
      </c>
      <c r="I49" s="20">
        <v>3.91</v>
      </c>
      <c r="J49" s="21">
        <v>5</v>
      </c>
    </row>
    <row r="50" spans="2:10" ht="13" x14ac:dyDescent="0.2"/>
  </sheetData>
  <sheetProtection algorithmName="SHA-512" hashValue="lGkSXpAcE6hCCwaUrQZpLNelS6TiPyQ8NNW9lnqm2ThQO/6I1cafLtU945KgurWedktimj8i+v5A31TtBDHo8A==" saltValue="BkbJXIU9I6HeArxfuze93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5" zoomScaleNormal="7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534</v>
      </c>
      <c r="D34" s="1162"/>
      <c r="E34" s="1163"/>
      <c r="F34" s="32">
        <v>5.37</v>
      </c>
      <c r="G34" s="33">
        <v>7.16</v>
      </c>
      <c r="H34" s="33">
        <v>4.54</v>
      </c>
      <c r="I34" s="33">
        <v>5.18</v>
      </c>
      <c r="J34" s="34">
        <v>7.22</v>
      </c>
      <c r="K34" s="22"/>
      <c r="L34" s="22"/>
      <c r="M34" s="22"/>
      <c r="N34" s="22"/>
      <c r="O34" s="22"/>
      <c r="P34" s="22"/>
    </row>
    <row r="35" spans="1:16" ht="39" customHeight="1" x14ac:dyDescent="0.2">
      <c r="A35" s="22"/>
      <c r="B35" s="35"/>
      <c r="C35" s="1158" t="s">
        <v>535</v>
      </c>
      <c r="D35" s="1158"/>
      <c r="E35" s="1159"/>
      <c r="F35" s="36" t="s">
        <v>490</v>
      </c>
      <c r="G35" s="37" t="s">
        <v>490</v>
      </c>
      <c r="H35" s="37" t="s">
        <v>490</v>
      </c>
      <c r="I35" s="37" t="s">
        <v>490</v>
      </c>
      <c r="J35" s="38">
        <v>0.96</v>
      </c>
      <c r="K35" s="22"/>
      <c r="L35" s="22"/>
      <c r="M35" s="22"/>
      <c r="N35" s="22"/>
      <c r="O35" s="22"/>
      <c r="P35" s="22"/>
    </row>
    <row r="36" spans="1:16" ht="39" customHeight="1" x14ac:dyDescent="0.2">
      <c r="A36" s="22"/>
      <c r="B36" s="35"/>
      <c r="C36" s="1158" t="s">
        <v>536</v>
      </c>
      <c r="D36" s="1158"/>
      <c r="E36" s="1159"/>
      <c r="F36" s="36">
        <v>0.22</v>
      </c>
      <c r="G36" s="37">
        <v>0.28000000000000003</v>
      </c>
      <c r="H36" s="37">
        <v>0.37</v>
      </c>
      <c r="I36" s="37">
        <v>0.99</v>
      </c>
      <c r="J36" s="38">
        <v>0.51</v>
      </c>
      <c r="K36" s="22"/>
      <c r="L36" s="22"/>
      <c r="M36" s="22"/>
      <c r="N36" s="22"/>
      <c r="O36" s="22"/>
      <c r="P36" s="22"/>
    </row>
    <row r="37" spans="1:16" ht="39" customHeight="1" x14ac:dyDescent="0.2">
      <c r="A37" s="22"/>
      <c r="B37" s="35"/>
      <c r="C37" s="1158" t="s">
        <v>537</v>
      </c>
      <c r="D37" s="1158"/>
      <c r="E37" s="1159"/>
      <c r="F37" s="36">
        <v>0.54</v>
      </c>
      <c r="G37" s="37">
        <v>0.52</v>
      </c>
      <c r="H37" s="37">
        <v>0.5</v>
      </c>
      <c r="I37" s="37">
        <v>0.53</v>
      </c>
      <c r="J37" s="38">
        <v>0.37</v>
      </c>
      <c r="K37" s="22"/>
      <c r="L37" s="22"/>
      <c r="M37" s="22"/>
      <c r="N37" s="22"/>
      <c r="O37" s="22"/>
      <c r="P37" s="22"/>
    </row>
    <row r="38" spans="1:16" ht="39" customHeight="1" x14ac:dyDescent="0.2">
      <c r="A38" s="22"/>
      <c r="B38" s="35"/>
      <c r="C38" s="1158" t="s">
        <v>538</v>
      </c>
      <c r="D38" s="1158"/>
      <c r="E38" s="1159"/>
      <c r="F38" s="36" t="s">
        <v>490</v>
      </c>
      <c r="G38" s="37" t="s">
        <v>490</v>
      </c>
      <c r="H38" s="37" t="s">
        <v>490</v>
      </c>
      <c r="I38" s="37" t="s">
        <v>490</v>
      </c>
      <c r="J38" s="38">
        <v>0.22</v>
      </c>
      <c r="K38" s="22"/>
      <c r="L38" s="22"/>
      <c r="M38" s="22"/>
      <c r="N38" s="22"/>
      <c r="O38" s="22"/>
      <c r="P38" s="22"/>
    </row>
    <row r="39" spans="1:16" ht="39" customHeight="1" x14ac:dyDescent="0.2">
      <c r="A39" s="22"/>
      <c r="B39" s="35"/>
      <c r="C39" s="1158" t="s">
        <v>539</v>
      </c>
      <c r="D39" s="1158"/>
      <c r="E39" s="1159"/>
      <c r="F39" s="36">
        <v>7.0000000000000007E-2</v>
      </c>
      <c r="G39" s="37">
        <v>0.09</v>
      </c>
      <c r="H39" s="37">
        <v>0.09</v>
      </c>
      <c r="I39" s="37">
        <v>0.08</v>
      </c>
      <c r="J39" s="38">
        <v>7.0000000000000007E-2</v>
      </c>
      <c r="K39" s="22"/>
      <c r="L39" s="22"/>
      <c r="M39" s="22"/>
      <c r="N39" s="22"/>
      <c r="O39" s="22"/>
      <c r="P39" s="22"/>
    </row>
    <row r="40" spans="1:16" ht="39" customHeight="1" x14ac:dyDescent="0.2">
      <c r="A40" s="22"/>
      <c r="B40" s="35"/>
      <c r="C40" s="1158" t="s">
        <v>540</v>
      </c>
      <c r="D40" s="1158"/>
      <c r="E40" s="1159"/>
      <c r="F40" s="36">
        <v>0.02</v>
      </c>
      <c r="G40" s="37">
        <v>0.02</v>
      </c>
      <c r="H40" s="37">
        <v>0.02</v>
      </c>
      <c r="I40" s="37">
        <v>0.04</v>
      </c>
      <c r="J40" s="38">
        <v>0</v>
      </c>
      <c r="K40" s="22"/>
      <c r="L40" s="22"/>
      <c r="M40" s="22"/>
      <c r="N40" s="22"/>
      <c r="O40" s="22"/>
      <c r="P40" s="22"/>
    </row>
    <row r="41" spans="1:16" ht="39" customHeight="1" x14ac:dyDescent="0.2">
      <c r="A41" s="22"/>
      <c r="B41" s="35"/>
      <c r="C41" s="1158" t="s">
        <v>541</v>
      </c>
      <c r="D41" s="1158"/>
      <c r="E41" s="1159"/>
      <c r="F41" s="36">
        <v>0</v>
      </c>
      <c r="G41" s="37">
        <v>0</v>
      </c>
      <c r="H41" s="37">
        <v>0</v>
      </c>
      <c r="I41" s="37">
        <v>0</v>
      </c>
      <c r="J41" s="38">
        <v>0</v>
      </c>
      <c r="K41" s="22"/>
      <c r="L41" s="22"/>
      <c r="M41" s="22"/>
      <c r="N41" s="22"/>
      <c r="O41" s="22"/>
      <c r="P41" s="22"/>
    </row>
    <row r="42" spans="1:16" ht="39" customHeight="1" x14ac:dyDescent="0.2">
      <c r="A42" s="22"/>
      <c r="B42" s="39"/>
      <c r="C42" s="1158" t="s">
        <v>542</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543</v>
      </c>
      <c r="D43" s="1160"/>
      <c r="E43" s="1161"/>
      <c r="F43" s="41">
        <v>0.38</v>
      </c>
      <c r="G43" s="42">
        <v>0.27</v>
      </c>
      <c r="H43" s="42">
        <v>0.33</v>
      </c>
      <c r="I43" s="42">
        <v>0.9</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n7dJnTRPx6GjVZBWn6usPedj60YfOrOm9OY8vEwMGDz574j5Y15/rmbO9IhTkFnrF2W1vT8/RtKM8a81mZJh9Q==" saltValue="tVc/ct4uUme+Ru0iSNLqe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5" zoomScaleNormal="7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409</v>
      </c>
      <c r="L45" s="58">
        <v>425</v>
      </c>
      <c r="M45" s="58">
        <v>455</v>
      </c>
      <c r="N45" s="58">
        <v>526</v>
      </c>
      <c r="O45" s="59">
        <v>561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490</v>
      </c>
      <c r="L46" s="62" t="s">
        <v>490</v>
      </c>
      <c r="M46" s="62" t="s">
        <v>490</v>
      </c>
      <c r="N46" s="62" t="s">
        <v>490</v>
      </c>
      <c r="O46" s="63" t="s">
        <v>490</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490</v>
      </c>
      <c r="L47" s="62" t="s">
        <v>490</v>
      </c>
      <c r="M47" s="62" t="s">
        <v>490</v>
      </c>
      <c r="N47" s="62" t="s">
        <v>490</v>
      </c>
      <c r="O47" s="63" t="s">
        <v>490</v>
      </c>
      <c r="P47" s="46"/>
      <c r="Q47" s="46"/>
      <c r="R47" s="46"/>
      <c r="S47" s="46"/>
      <c r="T47" s="46"/>
      <c r="U47" s="46"/>
    </row>
    <row r="48" spans="1:21" ht="30.75" customHeight="1" x14ac:dyDescent="0.2">
      <c r="A48" s="46"/>
      <c r="B48" s="1166"/>
      <c r="C48" s="1167"/>
      <c r="D48" s="60"/>
      <c r="E48" s="1172" t="s">
        <v>13</v>
      </c>
      <c r="F48" s="1172"/>
      <c r="G48" s="1172"/>
      <c r="H48" s="1172"/>
      <c r="I48" s="1172"/>
      <c r="J48" s="1173"/>
      <c r="K48" s="61">
        <v>146</v>
      </c>
      <c r="L48" s="62">
        <v>147</v>
      </c>
      <c r="M48" s="62">
        <v>147</v>
      </c>
      <c r="N48" s="62">
        <v>152</v>
      </c>
      <c r="O48" s="63">
        <v>146</v>
      </c>
      <c r="P48" s="46"/>
      <c r="Q48" s="46"/>
      <c r="R48" s="46"/>
      <c r="S48" s="46"/>
      <c r="T48" s="46"/>
      <c r="U48" s="46"/>
    </row>
    <row r="49" spans="1:21" ht="30.75" customHeight="1" x14ac:dyDescent="0.2">
      <c r="A49" s="46"/>
      <c r="B49" s="1166"/>
      <c r="C49" s="1167"/>
      <c r="D49" s="60"/>
      <c r="E49" s="1172" t="s">
        <v>14</v>
      </c>
      <c r="F49" s="1172"/>
      <c r="G49" s="1172"/>
      <c r="H49" s="1172"/>
      <c r="I49" s="1172"/>
      <c r="J49" s="1173"/>
      <c r="K49" s="61">
        <v>2</v>
      </c>
      <c r="L49" s="62">
        <v>2</v>
      </c>
      <c r="M49" s="62">
        <v>2</v>
      </c>
      <c r="N49" s="62">
        <v>3</v>
      </c>
      <c r="O49" s="63">
        <v>6</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t="s">
        <v>490</v>
      </c>
      <c r="O50" s="63" t="s">
        <v>490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490</v>
      </c>
      <c r="L51" s="62" t="s">
        <v>490</v>
      </c>
      <c r="M51" s="62" t="s">
        <v>490</v>
      </c>
      <c r="N51" s="62" t="s">
        <v>490</v>
      </c>
      <c r="O51" s="63" t="s">
        <v>490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448</v>
      </c>
      <c r="L52" s="62">
        <v>467</v>
      </c>
      <c r="M52" s="62">
        <v>470</v>
      </c>
      <c r="N52" s="62">
        <v>517</v>
      </c>
      <c r="O52" s="63">
        <v>552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109</v>
      </c>
      <c r="L53" s="67">
        <v>107</v>
      </c>
      <c r="M53" s="67">
        <v>134</v>
      </c>
      <c r="N53" s="67">
        <v>164</v>
      </c>
      <c r="O53" s="68">
        <v>161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H3v57QhukpNSs5bxrZn6dWyVUXEMLPADLQTS/NtBky/QBiw8TcyFZEUEKwtkTSGQ9yqiIfO8w/cBjmhHwPxxg==" saltValue="TC7PiNwr+v432bcRsvXZF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5" zoomScaleNormal="75" zoomScaleSheetLayoutView="100" workbookViewId="0">
      <selection activeCell="M41" sqref="M41:M4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4138</v>
      </c>
      <c r="J41" s="331">
        <v>4136</v>
      </c>
      <c r="K41" s="331">
        <v>4085</v>
      </c>
      <c r="L41" s="331">
        <v>3818</v>
      </c>
      <c r="M41" s="332">
        <v>3592</v>
      </c>
    </row>
    <row r="42" spans="2:13" ht="27.75" customHeight="1" x14ac:dyDescent="0.2">
      <c r="B42" s="1197"/>
      <c r="C42" s="1198"/>
      <c r="D42" s="104"/>
      <c r="E42" s="1203" t="s">
        <v>32</v>
      </c>
      <c r="F42" s="1203"/>
      <c r="G42" s="1203"/>
      <c r="H42" s="1204"/>
      <c r="I42" s="333">
        <v>0</v>
      </c>
      <c r="J42" s="334">
        <v>0</v>
      </c>
      <c r="K42" s="334" t="s">
        <v>490</v>
      </c>
      <c r="L42" s="334" t="s">
        <v>490</v>
      </c>
      <c r="M42" s="335" t="s">
        <v>490</v>
      </c>
    </row>
    <row r="43" spans="2:13" ht="27.75" customHeight="1" x14ac:dyDescent="0.2">
      <c r="B43" s="1197"/>
      <c r="C43" s="1198"/>
      <c r="D43" s="104"/>
      <c r="E43" s="1203" t="s">
        <v>33</v>
      </c>
      <c r="F43" s="1203"/>
      <c r="G43" s="1203"/>
      <c r="H43" s="1204"/>
      <c r="I43" s="333">
        <v>1219</v>
      </c>
      <c r="J43" s="334">
        <v>1107</v>
      </c>
      <c r="K43" s="334">
        <v>1019</v>
      </c>
      <c r="L43" s="334">
        <v>953</v>
      </c>
      <c r="M43" s="335">
        <v>933</v>
      </c>
    </row>
    <row r="44" spans="2:13" ht="27.75" customHeight="1" x14ac:dyDescent="0.2">
      <c r="B44" s="1197"/>
      <c r="C44" s="1198"/>
      <c r="D44" s="104"/>
      <c r="E44" s="1203" t="s">
        <v>34</v>
      </c>
      <c r="F44" s="1203"/>
      <c r="G44" s="1203"/>
      <c r="H44" s="1204"/>
      <c r="I44" s="333">
        <v>7</v>
      </c>
      <c r="J44" s="334">
        <v>11</v>
      </c>
      <c r="K44" s="334">
        <v>10</v>
      </c>
      <c r="L44" s="334">
        <v>19</v>
      </c>
      <c r="M44" s="335">
        <v>29</v>
      </c>
    </row>
    <row r="45" spans="2:13" ht="27.75" customHeight="1" x14ac:dyDescent="0.2">
      <c r="B45" s="1197"/>
      <c r="C45" s="1198"/>
      <c r="D45" s="104"/>
      <c r="E45" s="1203" t="s">
        <v>35</v>
      </c>
      <c r="F45" s="1203"/>
      <c r="G45" s="1203"/>
      <c r="H45" s="1204"/>
      <c r="I45" s="333">
        <v>484</v>
      </c>
      <c r="J45" s="334">
        <v>444</v>
      </c>
      <c r="K45" s="334">
        <v>431</v>
      </c>
      <c r="L45" s="334">
        <v>444</v>
      </c>
      <c r="M45" s="335">
        <v>459</v>
      </c>
    </row>
    <row r="46" spans="2:13" ht="27.75" customHeight="1" x14ac:dyDescent="0.2">
      <c r="B46" s="1197"/>
      <c r="C46" s="1198"/>
      <c r="D46" s="105"/>
      <c r="E46" s="1203" t="s">
        <v>36</v>
      </c>
      <c r="F46" s="1203"/>
      <c r="G46" s="1203"/>
      <c r="H46" s="1204"/>
      <c r="I46" s="333" t="s">
        <v>490</v>
      </c>
      <c r="J46" s="334" t="s">
        <v>490</v>
      </c>
      <c r="K46" s="334" t="s">
        <v>490</v>
      </c>
      <c r="L46" s="334" t="s">
        <v>490</v>
      </c>
      <c r="M46" s="335" t="s">
        <v>490</v>
      </c>
    </row>
    <row r="47" spans="2:13" ht="27.75" customHeight="1" x14ac:dyDescent="0.2">
      <c r="B47" s="1197"/>
      <c r="C47" s="1198"/>
      <c r="D47" s="106"/>
      <c r="E47" s="1205" t="s">
        <v>37</v>
      </c>
      <c r="F47" s="1206"/>
      <c r="G47" s="1206"/>
      <c r="H47" s="1207"/>
      <c r="I47" s="333" t="s">
        <v>490</v>
      </c>
      <c r="J47" s="334" t="s">
        <v>490</v>
      </c>
      <c r="K47" s="334" t="s">
        <v>490</v>
      </c>
      <c r="L47" s="334" t="s">
        <v>490</v>
      </c>
      <c r="M47" s="335" t="s">
        <v>490</v>
      </c>
    </row>
    <row r="48" spans="2:13" ht="27.75" customHeight="1" x14ac:dyDescent="0.2">
      <c r="B48" s="1197"/>
      <c r="C48" s="1198"/>
      <c r="D48" s="104"/>
      <c r="E48" s="1203" t="s">
        <v>38</v>
      </c>
      <c r="F48" s="1203"/>
      <c r="G48" s="1203"/>
      <c r="H48" s="1204"/>
      <c r="I48" s="333" t="s">
        <v>490</v>
      </c>
      <c r="J48" s="334" t="s">
        <v>490</v>
      </c>
      <c r="K48" s="334" t="s">
        <v>490</v>
      </c>
      <c r="L48" s="334" t="s">
        <v>490</v>
      </c>
      <c r="M48" s="335" t="s">
        <v>490</v>
      </c>
    </row>
    <row r="49" spans="2:13" ht="27.75" customHeight="1" x14ac:dyDescent="0.2">
      <c r="B49" s="1199"/>
      <c r="C49" s="1200"/>
      <c r="D49" s="104"/>
      <c r="E49" s="1203" t="s">
        <v>39</v>
      </c>
      <c r="F49" s="1203"/>
      <c r="G49" s="1203"/>
      <c r="H49" s="1204"/>
      <c r="I49" s="333" t="s">
        <v>490</v>
      </c>
      <c r="J49" s="334" t="s">
        <v>490</v>
      </c>
      <c r="K49" s="334" t="s">
        <v>490</v>
      </c>
      <c r="L49" s="334" t="s">
        <v>490</v>
      </c>
      <c r="M49" s="335" t="s">
        <v>490</v>
      </c>
    </row>
    <row r="50" spans="2:13" ht="27.75" customHeight="1" x14ac:dyDescent="0.2">
      <c r="B50" s="1208" t="s">
        <v>40</v>
      </c>
      <c r="C50" s="1209"/>
      <c r="D50" s="107"/>
      <c r="E50" s="1203" t="s">
        <v>41</v>
      </c>
      <c r="F50" s="1203"/>
      <c r="G50" s="1203"/>
      <c r="H50" s="1204"/>
      <c r="I50" s="333">
        <v>2811</v>
      </c>
      <c r="J50" s="334">
        <v>2851</v>
      </c>
      <c r="K50" s="334">
        <v>3078</v>
      </c>
      <c r="L50" s="334">
        <v>3011</v>
      </c>
      <c r="M50" s="335">
        <v>2941</v>
      </c>
    </row>
    <row r="51" spans="2:13" ht="27.75" customHeight="1" x14ac:dyDescent="0.2">
      <c r="B51" s="1197"/>
      <c r="C51" s="1198"/>
      <c r="D51" s="104"/>
      <c r="E51" s="1203" t="s">
        <v>42</v>
      </c>
      <c r="F51" s="1203"/>
      <c r="G51" s="1203"/>
      <c r="H51" s="1204"/>
      <c r="I51" s="333">
        <v>112</v>
      </c>
      <c r="J51" s="334">
        <v>79</v>
      </c>
      <c r="K51" s="334">
        <v>57</v>
      </c>
      <c r="L51" s="334">
        <v>35</v>
      </c>
      <c r="M51" s="335">
        <v>26</v>
      </c>
    </row>
    <row r="52" spans="2:13" ht="27.75" customHeight="1" x14ac:dyDescent="0.2">
      <c r="B52" s="1199"/>
      <c r="C52" s="1200"/>
      <c r="D52" s="104"/>
      <c r="E52" s="1203" t="s">
        <v>43</v>
      </c>
      <c r="F52" s="1203"/>
      <c r="G52" s="1203"/>
      <c r="H52" s="1204"/>
      <c r="I52" s="333">
        <v>4169</v>
      </c>
      <c r="J52" s="334">
        <v>4023</v>
      </c>
      <c r="K52" s="334">
        <v>4238</v>
      </c>
      <c r="L52" s="334">
        <v>4105</v>
      </c>
      <c r="M52" s="335">
        <v>3845</v>
      </c>
    </row>
    <row r="53" spans="2:13" ht="27.75" customHeight="1" thickBot="1" x14ac:dyDescent="0.25">
      <c r="B53" s="1210" t="s">
        <v>19</v>
      </c>
      <c r="C53" s="1211"/>
      <c r="D53" s="108"/>
      <c r="E53" s="1212" t="s">
        <v>44</v>
      </c>
      <c r="F53" s="1212"/>
      <c r="G53" s="1212"/>
      <c r="H53" s="1213"/>
      <c r="I53" s="336">
        <v>-1244</v>
      </c>
      <c r="J53" s="337">
        <v>-1256</v>
      </c>
      <c r="K53" s="337">
        <v>-1829</v>
      </c>
      <c r="L53" s="337">
        <v>-1918</v>
      </c>
      <c r="M53" s="338">
        <v>-1800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ZFFMEc6tIr4OuabGbd03SZzFQPS+Y6EpTpex8p2KiN+hxFliPIRXsDj/71wFH47YVOtGgvhqSeFlqkBqqtjW1Q==" saltValue="iTrpGT7FdJJZESeDZT4Is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0" zoomScaleNormal="5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828</v>
      </c>
      <c r="G55" s="339">
        <v>828</v>
      </c>
      <c r="H55" s="340">
        <v>828</v>
      </c>
    </row>
    <row r="56" spans="2:8" ht="52.5" customHeight="1" x14ac:dyDescent="0.2">
      <c r="B56" s="120"/>
      <c r="C56" s="1224" t="s">
        <v>47</v>
      </c>
      <c r="D56" s="1224"/>
      <c r="E56" s="1225"/>
      <c r="F56" s="341">
        <v>619</v>
      </c>
      <c r="G56" s="341">
        <v>550</v>
      </c>
      <c r="H56" s="342">
        <v>550</v>
      </c>
    </row>
    <row r="57" spans="2:8" ht="53.25" customHeight="1" x14ac:dyDescent="0.2">
      <c r="B57" s="120"/>
      <c r="C57" s="1226" t="s">
        <v>48</v>
      </c>
      <c r="D57" s="1226"/>
      <c r="E57" s="1227"/>
      <c r="F57" s="343">
        <v>1350</v>
      </c>
      <c r="G57" s="343">
        <v>1353</v>
      </c>
      <c r="H57" s="344">
        <v>1283</v>
      </c>
    </row>
    <row r="58" spans="2:8" ht="45.75" customHeight="1" x14ac:dyDescent="0.2">
      <c r="B58" s="121"/>
      <c r="C58" s="1214" t="s">
        <v>552</v>
      </c>
      <c r="D58" s="1215"/>
      <c r="E58" s="1216"/>
      <c r="F58" s="345">
        <v>715</v>
      </c>
      <c r="G58" s="345">
        <v>715</v>
      </c>
      <c r="H58" s="346">
        <v>659</v>
      </c>
    </row>
    <row r="59" spans="2:8" ht="45.75" customHeight="1" x14ac:dyDescent="0.2">
      <c r="B59" s="121"/>
      <c r="C59" s="1214" t="s">
        <v>553</v>
      </c>
      <c r="D59" s="1215"/>
      <c r="E59" s="1216"/>
      <c r="F59" s="345">
        <v>149</v>
      </c>
      <c r="G59" s="345">
        <v>149</v>
      </c>
      <c r="H59" s="346">
        <v>150</v>
      </c>
    </row>
    <row r="60" spans="2:8" ht="45.75" customHeight="1" x14ac:dyDescent="0.2">
      <c r="B60" s="121"/>
      <c r="C60" s="1214" t="s">
        <v>554</v>
      </c>
      <c r="D60" s="1215"/>
      <c r="E60" s="1216"/>
      <c r="F60" s="345">
        <v>135</v>
      </c>
      <c r="G60" s="345">
        <v>125</v>
      </c>
      <c r="H60" s="346">
        <v>114</v>
      </c>
    </row>
    <row r="61" spans="2:8" ht="45.75" customHeight="1" x14ac:dyDescent="0.2">
      <c r="B61" s="121"/>
      <c r="C61" s="1214" t="s">
        <v>555</v>
      </c>
      <c r="D61" s="1215"/>
      <c r="E61" s="1216"/>
      <c r="F61" s="345">
        <v>96</v>
      </c>
      <c r="G61" s="345">
        <v>96</v>
      </c>
      <c r="H61" s="346">
        <v>96</v>
      </c>
    </row>
    <row r="62" spans="2:8" ht="45.75" customHeight="1" thickBot="1" x14ac:dyDescent="0.25">
      <c r="B62" s="122"/>
      <c r="C62" s="1217" t="s">
        <v>556</v>
      </c>
      <c r="D62" s="1218"/>
      <c r="E62" s="1219"/>
      <c r="F62" s="347">
        <v>75</v>
      </c>
      <c r="G62" s="347">
        <v>76</v>
      </c>
      <c r="H62" s="348">
        <v>78</v>
      </c>
    </row>
    <row r="63" spans="2:8" ht="52.5" customHeight="1" thickBot="1" x14ac:dyDescent="0.25">
      <c r="B63" s="123"/>
      <c r="C63" s="1220" t="s">
        <v>49</v>
      </c>
      <c r="D63" s="1220"/>
      <c r="E63" s="1221"/>
      <c r="F63" s="349">
        <v>2797</v>
      </c>
      <c r="G63" s="349">
        <v>2731</v>
      </c>
      <c r="H63" s="350">
        <v>2661</v>
      </c>
    </row>
    <row r="64" spans="2:8" ht="13" x14ac:dyDescent="0.2"/>
  </sheetData>
  <sheetProtection algorithmName="SHA-512" hashValue="wq2s/VaAZe6HF8GZ0MKW7uHPoRQDxrxAn26UtdDG0wVS5ULBHT24C1dfsLbDeU9b5gIKONDZ+IIirUR2JqRBlQ==" saltValue="qHsCTDACatBxaHbpIUQF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A6C1D-0D0F-413F-A7E4-B259D584D496}">
  <dimension ref="A1:DE85"/>
  <sheetViews>
    <sheetView workbookViewId="0">
      <selection activeCell="A3" sqref="A3"/>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528</v>
      </c>
      <c r="BQ50" s="1234"/>
      <c r="BR50" s="1234"/>
      <c r="BS50" s="1234"/>
      <c r="BT50" s="1234"/>
      <c r="BU50" s="1234"/>
      <c r="BV50" s="1234"/>
      <c r="BW50" s="1234"/>
      <c r="BX50" s="1234" t="s">
        <v>529</v>
      </c>
      <c r="BY50" s="1234"/>
      <c r="BZ50" s="1234"/>
      <c r="CA50" s="1234"/>
      <c r="CB50" s="1234"/>
      <c r="CC50" s="1234"/>
      <c r="CD50" s="1234"/>
      <c r="CE50" s="1234"/>
      <c r="CF50" s="1234" t="s">
        <v>530</v>
      </c>
      <c r="CG50" s="1234"/>
      <c r="CH50" s="1234"/>
      <c r="CI50" s="1234"/>
      <c r="CJ50" s="1234"/>
      <c r="CK50" s="1234"/>
      <c r="CL50" s="1234"/>
      <c r="CM50" s="1234"/>
      <c r="CN50" s="1234" t="s">
        <v>531</v>
      </c>
      <c r="CO50" s="1234"/>
      <c r="CP50" s="1234"/>
      <c r="CQ50" s="1234"/>
      <c r="CR50" s="1234"/>
      <c r="CS50" s="1234"/>
      <c r="CT50" s="1234"/>
      <c r="CU50" s="1234"/>
      <c r="CV50" s="1234" t="s">
        <v>532</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67.7</v>
      </c>
      <c r="BQ53" s="1230"/>
      <c r="BR53" s="1230"/>
      <c r="BS53" s="1230"/>
      <c r="BT53" s="1230"/>
      <c r="BU53" s="1230"/>
      <c r="BV53" s="1230"/>
      <c r="BW53" s="1230"/>
      <c r="BX53" s="1230">
        <v>69.7</v>
      </c>
      <c r="BY53" s="1230"/>
      <c r="BZ53" s="1230"/>
      <c r="CA53" s="1230"/>
      <c r="CB53" s="1230"/>
      <c r="CC53" s="1230"/>
      <c r="CD53" s="1230"/>
      <c r="CE53" s="1230"/>
      <c r="CF53" s="1230">
        <v>71.3</v>
      </c>
      <c r="CG53" s="1230"/>
      <c r="CH53" s="1230"/>
      <c r="CI53" s="1230"/>
      <c r="CJ53" s="1230"/>
      <c r="CK53" s="1230"/>
      <c r="CL53" s="1230"/>
      <c r="CM53" s="1230"/>
      <c r="CN53" s="1230">
        <v>72.900000000000006</v>
      </c>
      <c r="CO53" s="1230"/>
      <c r="CP53" s="1230"/>
      <c r="CQ53" s="1230"/>
      <c r="CR53" s="1230"/>
      <c r="CS53" s="1230"/>
      <c r="CT53" s="1230"/>
      <c r="CU53" s="1230"/>
      <c r="CV53" s="1230">
        <v>74.400000000000006</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62.2</v>
      </c>
      <c r="BQ57" s="1230"/>
      <c r="BR57" s="1230"/>
      <c r="BS57" s="1230"/>
      <c r="BT57" s="1230"/>
      <c r="BU57" s="1230"/>
      <c r="BV57" s="1230"/>
      <c r="BW57" s="1230"/>
      <c r="BX57" s="1230">
        <v>62.9</v>
      </c>
      <c r="BY57" s="1230"/>
      <c r="BZ57" s="1230"/>
      <c r="CA57" s="1230"/>
      <c r="CB57" s="1230"/>
      <c r="CC57" s="1230"/>
      <c r="CD57" s="1230"/>
      <c r="CE57" s="1230"/>
      <c r="CF57" s="1230">
        <v>62.9</v>
      </c>
      <c r="CG57" s="1230"/>
      <c r="CH57" s="1230"/>
      <c r="CI57" s="1230"/>
      <c r="CJ57" s="1230"/>
      <c r="CK57" s="1230"/>
      <c r="CL57" s="1230"/>
      <c r="CM57" s="1230"/>
      <c r="CN57" s="1230">
        <v>64.3</v>
      </c>
      <c r="CO57" s="1230"/>
      <c r="CP57" s="1230"/>
      <c r="CQ57" s="1230"/>
      <c r="CR57" s="1230"/>
      <c r="CS57" s="1230"/>
      <c r="CT57" s="1230"/>
      <c r="CU57" s="1230"/>
      <c r="CV57" s="1230">
        <v>65.8</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47"/>
      <c r="AN65" s="1236" t="s">
        <v>576</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528</v>
      </c>
      <c r="BQ72" s="1234"/>
      <c r="BR72" s="1234"/>
      <c r="BS72" s="1234"/>
      <c r="BT72" s="1234"/>
      <c r="BU72" s="1234"/>
      <c r="BV72" s="1234"/>
      <c r="BW72" s="1234"/>
      <c r="BX72" s="1234" t="s">
        <v>529</v>
      </c>
      <c r="BY72" s="1234"/>
      <c r="BZ72" s="1234"/>
      <c r="CA72" s="1234"/>
      <c r="CB72" s="1234"/>
      <c r="CC72" s="1234"/>
      <c r="CD72" s="1234"/>
      <c r="CE72" s="1234"/>
      <c r="CF72" s="1234" t="s">
        <v>530</v>
      </c>
      <c r="CG72" s="1234"/>
      <c r="CH72" s="1234"/>
      <c r="CI72" s="1234"/>
      <c r="CJ72" s="1234"/>
      <c r="CK72" s="1234"/>
      <c r="CL72" s="1234"/>
      <c r="CM72" s="1234"/>
      <c r="CN72" s="1234" t="s">
        <v>531</v>
      </c>
      <c r="CO72" s="1234"/>
      <c r="CP72" s="1234"/>
      <c r="CQ72" s="1234"/>
      <c r="CR72" s="1234"/>
      <c r="CS72" s="1234"/>
      <c r="CT72" s="1234"/>
      <c r="CU72" s="1234"/>
      <c r="CV72" s="1234" t="s">
        <v>532</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577</v>
      </c>
      <c r="BC75" s="1233"/>
      <c r="BD75" s="1233"/>
      <c r="BE75" s="1233"/>
      <c r="BF75" s="1233"/>
      <c r="BG75" s="1233"/>
      <c r="BH75" s="1233"/>
      <c r="BI75" s="1233"/>
      <c r="BJ75" s="1233"/>
      <c r="BK75" s="1233"/>
      <c r="BL75" s="1233"/>
      <c r="BM75" s="1233"/>
      <c r="BN75" s="1233"/>
      <c r="BO75" s="1233"/>
      <c r="BP75" s="1230">
        <v>4.7</v>
      </c>
      <c r="BQ75" s="1230"/>
      <c r="BR75" s="1230"/>
      <c r="BS75" s="1230"/>
      <c r="BT75" s="1230"/>
      <c r="BU75" s="1230"/>
      <c r="BV75" s="1230"/>
      <c r="BW75" s="1230"/>
      <c r="BX75" s="1230">
        <v>4.9000000000000004</v>
      </c>
      <c r="BY75" s="1230"/>
      <c r="BZ75" s="1230"/>
      <c r="CA75" s="1230"/>
      <c r="CB75" s="1230"/>
      <c r="CC75" s="1230"/>
      <c r="CD75" s="1230"/>
      <c r="CE75" s="1230"/>
      <c r="CF75" s="1230">
        <v>5.4</v>
      </c>
      <c r="CG75" s="1230"/>
      <c r="CH75" s="1230"/>
      <c r="CI75" s="1230"/>
      <c r="CJ75" s="1230"/>
      <c r="CK75" s="1230"/>
      <c r="CL75" s="1230"/>
      <c r="CM75" s="1230"/>
      <c r="CN75" s="1230">
        <v>6.1</v>
      </c>
      <c r="CO75" s="1230"/>
      <c r="CP75" s="1230"/>
      <c r="CQ75" s="1230"/>
      <c r="CR75" s="1230"/>
      <c r="CS75" s="1230"/>
      <c r="CT75" s="1230"/>
      <c r="CU75" s="1230"/>
      <c r="CV75" s="1230">
        <v>6.9</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577</v>
      </c>
      <c r="BC79" s="1233"/>
      <c r="BD79" s="1233"/>
      <c r="BE79" s="1233"/>
      <c r="BF79" s="1233"/>
      <c r="BG79" s="1233"/>
      <c r="BH79" s="1233"/>
      <c r="BI79" s="1233"/>
      <c r="BJ79" s="1233"/>
      <c r="BK79" s="1233"/>
      <c r="BL79" s="1233"/>
      <c r="BM79" s="1233"/>
      <c r="BN79" s="1233"/>
      <c r="BO79" s="1233"/>
      <c r="BP79" s="1230">
        <v>5.8</v>
      </c>
      <c r="BQ79" s="1230"/>
      <c r="BR79" s="1230"/>
      <c r="BS79" s="1230"/>
      <c r="BT79" s="1230"/>
      <c r="BU79" s="1230"/>
      <c r="BV79" s="1230"/>
      <c r="BW79" s="1230"/>
      <c r="BX79" s="1230">
        <v>6.1</v>
      </c>
      <c r="BY79" s="1230"/>
      <c r="BZ79" s="1230"/>
      <c r="CA79" s="1230"/>
      <c r="CB79" s="1230"/>
      <c r="CC79" s="1230"/>
      <c r="CD79" s="1230"/>
      <c r="CE79" s="1230"/>
      <c r="CF79" s="1230">
        <v>6.3</v>
      </c>
      <c r="CG79" s="1230"/>
      <c r="CH79" s="1230"/>
      <c r="CI79" s="1230"/>
      <c r="CJ79" s="1230"/>
      <c r="CK79" s="1230"/>
      <c r="CL79" s="1230"/>
      <c r="CM79" s="1230"/>
      <c r="CN79" s="1230">
        <v>6.7</v>
      </c>
      <c r="CO79" s="1230"/>
      <c r="CP79" s="1230"/>
      <c r="CQ79" s="1230"/>
      <c r="CR79" s="1230"/>
      <c r="CS79" s="1230"/>
      <c r="CT79" s="1230"/>
      <c r="CU79" s="1230"/>
      <c r="CV79" s="1230">
        <v>6.6</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B74BB-BB1E-485E-966E-C1D75837FA23}">
  <dimension ref="A1:DR125"/>
  <sheetViews>
    <sheetView workbookViewId="0">
      <selection activeCell="A9" sqref="A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3C85-1092-4362-A78D-C056EAF1A733}">
  <sheetPr>
    <pageSetUpPr fitToPage="1"/>
  </sheetPr>
  <dimension ref="A1:DR125"/>
  <sheetViews>
    <sheetView workbookViewId="0">
      <selection activeCell="AH24" sqref="AH2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phoneticPr fontId="2"/>
  <pageMargins left="0.7" right="0.7" top="0.75" bottom="0.75" header="0.3" footer="0.3"/>
  <pageSetup paperSize="8" scale="47"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426673</v>
      </c>
      <c r="E3" s="142"/>
      <c r="F3" s="143">
        <v>263613</v>
      </c>
      <c r="G3" s="144"/>
      <c r="H3" s="145"/>
    </row>
    <row r="4" spans="1:8" x14ac:dyDescent="0.2">
      <c r="A4" s="146"/>
      <c r="B4" s="147"/>
      <c r="C4" s="148"/>
      <c r="D4" s="149">
        <v>317118</v>
      </c>
      <c r="E4" s="150"/>
      <c r="F4" s="151">
        <v>128823</v>
      </c>
      <c r="G4" s="152"/>
      <c r="H4" s="153"/>
    </row>
    <row r="5" spans="1:8" x14ac:dyDescent="0.2">
      <c r="A5" s="134" t="s">
        <v>522</v>
      </c>
      <c r="B5" s="139"/>
      <c r="C5" s="140"/>
      <c r="D5" s="141">
        <v>294351</v>
      </c>
      <c r="E5" s="142"/>
      <c r="F5" s="143">
        <v>330026</v>
      </c>
      <c r="G5" s="144"/>
      <c r="H5" s="145"/>
    </row>
    <row r="6" spans="1:8" x14ac:dyDescent="0.2">
      <c r="A6" s="146"/>
      <c r="B6" s="147"/>
      <c r="C6" s="148"/>
      <c r="D6" s="149">
        <v>186063</v>
      </c>
      <c r="E6" s="150"/>
      <c r="F6" s="151">
        <v>141075</v>
      </c>
      <c r="G6" s="152"/>
      <c r="H6" s="153"/>
    </row>
    <row r="7" spans="1:8" x14ac:dyDescent="0.2">
      <c r="A7" s="134" t="s">
        <v>523</v>
      </c>
      <c r="B7" s="139"/>
      <c r="C7" s="140"/>
      <c r="D7" s="141">
        <v>239968</v>
      </c>
      <c r="E7" s="142"/>
      <c r="F7" s="143">
        <v>278179</v>
      </c>
      <c r="G7" s="144"/>
      <c r="H7" s="145"/>
    </row>
    <row r="8" spans="1:8" x14ac:dyDescent="0.2">
      <c r="A8" s="146"/>
      <c r="B8" s="147"/>
      <c r="C8" s="148"/>
      <c r="D8" s="149">
        <v>130585</v>
      </c>
      <c r="E8" s="150"/>
      <c r="F8" s="151">
        <v>122182</v>
      </c>
      <c r="G8" s="152"/>
      <c r="H8" s="153"/>
    </row>
    <row r="9" spans="1:8" x14ac:dyDescent="0.2">
      <c r="A9" s="134" t="s">
        <v>524</v>
      </c>
      <c r="B9" s="139"/>
      <c r="C9" s="140"/>
      <c r="D9" s="141">
        <v>224366</v>
      </c>
      <c r="E9" s="142"/>
      <c r="F9" s="143">
        <v>283153</v>
      </c>
      <c r="G9" s="144"/>
      <c r="H9" s="145"/>
    </row>
    <row r="10" spans="1:8" x14ac:dyDescent="0.2">
      <c r="A10" s="146"/>
      <c r="B10" s="147"/>
      <c r="C10" s="148"/>
      <c r="D10" s="149">
        <v>115954</v>
      </c>
      <c r="E10" s="150"/>
      <c r="F10" s="151">
        <v>127593</v>
      </c>
      <c r="G10" s="152"/>
      <c r="H10" s="153"/>
    </row>
    <row r="11" spans="1:8" x14ac:dyDescent="0.2">
      <c r="A11" s="134" t="s">
        <v>525</v>
      </c>
      <c r="B11" s="139"/>
      <c r="C11" s="140"/>
      <c r="D11" s="141">
        <v>223258</v>
      </c>
      <c r="E11" s="142"/>
      <c r="F11" s="143">
        <v>262169</v>
      </c>
      <c r="G11" s="144"/>
      <c r="H11" s="145"/>
    </row>
    <row r="12" spans="1:8" x14ac:dyDescent="0.2">
      <c r="A12" s="146"/>
      <c r="B12" s="147"/>
      <c r="C12" s="154"/>
      <c r="D12" s="149">
        <v>113461</v>
      </c>
      <c r="E12" s="150"/>
      <c r="F12" s="151">
        <v>152658</v>
      </c>
      <c r="G12" s="152"/>
      <c r="H12" s="153"/>
    </row>
    <row r="13" spans="1:8" x14ac:dyDescent="0.2">
      <c r="A13" s="134"/>
      <c r="B13" s="139"/>
      <c r="C13" s="140"/>
      <c r="D13" s="141">
        <v>281723</v>
      </c>
      <c r="E13" s="142"/>
      <c r="F13" s="143">
        <v>283428</v>
      </c>
      <c r="G13" s="155"/>
      <c r="H13" s="145"/>
    </row>
    <row r="14" spans="1:8" x14ac:dyDescent="0.2">
      <c r="A14" s="146"/>
      <c r="B14" s="147"/>
      <c r="C14" s="148"/>
      <c r="D14" s="149">
        <v>172636</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5.38</v>
      </c>
      <c r="C19" s="156">
        <f>ROUND(VALUE(SUBSTITUTE(実質収支比率等に係る経年分析!G$48,"▲","-")),2)</f>
        <v>7.16</v>
      </c>
      <c r="D19" s="156">
        <f>ROUND(VALUE(SUBSTITUTE(実質収支比率等に係る経年分析!H$48,"▲","-")),2)</f>
        <v>4.54</v>
      </c>
      <c r="E19" s="156">
        <f>ROUND(VALUE(SUBSTITUTE(実質収支比率等に係る経年分析!I$48,"▲","-")),2)</f>
        <v>5.19</v>
      </c>
      <c r="F19" s="156">
        <f>ROUND(VALUE(SUBSTITUTE(実質収支比率等に係る経年分析!J$48,"▲","-")),2)</f>
        <v>7.23</v>
      </c>
    </row>
    <row r="20" spans="1:11" x14ac:dyDescent="0.2">
      <c r="A20" s="156" t="s">
        <v>53</v>
      </c>
      <c r="B20" s="156">
        <f>ROUND(VALUE(SUBSTITUTE(実質収支比率等に係る経年分析!F$47,"▲","-")),2)</f>
        <v>33.299999999999997</v>
      </c>
      <c r="C20" s="156">
        <f>ROUND(VALUE(SUBSTITUTE(実質収支比率等に係る経年分析!G$47,"▲","-")),2)</f>
        <v>30.69</v>
      </c>
      <c r="D20" s="156">
        <f>ROUND(VALUE(SUBSTITUTE(実質収支比率等に係る経年分析!H$47,"▲","-")),2)</f>
        <v>31.45</v>
      </c>
      <c r="E20" s="156">
        <f>ROUND(VALUE(SUBSTITUTE(実質収支比率等に係る経年分析!I$47,"▲","-")),2)</f>
        <v>31</v>
      </c>
      <c r="F20" s="156">
        <f>ROUND(VALUE(SUBSTITUTE(実質収支比率等に係る経年分析!J$47,"▲","-")),2)</f>
        <v>29.92</v>
      </c>
    </row>
    <row r="21" spans="1:11" x14ac:dyDescent="0.2">
      <c r="A21" s="156" t="s">
        <v>54</v>
      </c>
      <c r="B21" s="156">
        <f>IF(ISNUMBER(VALUE(SUBSTITUTE(実質収支比率等に係る経年分析!F$49,"▲","-"))),ROUND(VALUE(SUBSTITUTE(実質収支比率等に係る経年分析!F$49,"▲","-")),2),NA())</f>
        <v>3.31</v>
      </c>
      <c r="C21" s="156">
        <f>IF(ISNUMBER(VALUE(SUBSTITUTE(実質収支比率等に係る経年分析!G$49,"▲","-"))),ROUND(VALUE(SUBSTITUTE(実質収支比率等に係る経年分析!G$49,"▲","-")),2),NA())</f>
        <v>7.91</v>
      </c>
      <c r="D21" s="156">
        <f>IF(ISNUMBER(VALUE(SUBSTITUTE(実質収支比率等に係る経年分析!H$49,"▲","-"))),ROUND(VALUE(SUBSTITUTE(実質収支比率等に係る経年分析!H$49,"▲","-")),2),NA())</f>
        <v>-2.79</v>
      </c>
      <c r="E21" s="156">
        <f>IF(ISNUMBER(VALUE(SUBSTITUTE(実質収支比率等に係る経年分析!I$49,"▲","-"))),ROUND(VALUE(SUBSTITUTE(実質収支比率等に係る経年分析!I$49,"▲","-")),2),NA())</f>
        <v>3.91</v>
      </c>
      <c r="F21" s="156">
        <f>IF(ISNUMBER(VALUE(SUBSTITUTE(実質収支比率等に係る経年分析!J$49,"▲","-"))),ROUND(VALUE(SUBSTITUTE(実質収支比率等に係る経年分析!J$49,"▲","-")),2),NA())</f>
        <v>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0.27</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町営スキー場事業特別会計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国民健康保険特別会計（施設勘定）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0.22</v>
      </c>
    </row>
    <row r="33" spans="1:16" x14ac:dyDescent="0.2">
      <c r="A33" s="157" t="str">
        <f>IF(連結実質赤字比率に係る赤字・黒字の構成分析!C$37="",NA(),連結実質赤字比率に係る赤字・黒字の構成分析!C$37)</f>
        <v>国民健康保険特別会計（事業勘定）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0.37</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0.28000000000000003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0.51</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5.37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7.16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4.54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7.22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448</v>
      </c>
      <c r="E42" s="158"/>
      <c r="F42" s="158"/>
      <c r="G42" s="158">
        <f>'実質公債費比率（分子）の構造'!L$52</f>
        <v>467</v>
      </c>
      <c r="H42" s="158"/>
      <c r="I42" s="158"/>
      <c r="J42" s="158">
        <f>'実質公債費比率（分子）の構造'!M$52</f>
        <v>470</v>
      </c>
      <c r="K42" s="158"/>
      <c r="L42" s="158"/>
      <c r="M42" s="158">
        <f>'実質公債費比率（分子）の構造'!N$52</f>
        <v>517</v>
      </c>
      <c r="N42" s="158"/>
      <c r="O42" s="158"/>
      <c r="P42" s="158">
        <f>'実質公債費比率（分子）の構造'!O$52</f>
        <v>552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v>
      </c>
      <c r="C45" s="158"/>
      <c r="D45" s="158"/>
      <c r="E45" s="158">
        <f>'実質公債費比率（分子）の構造'!L$49</f>
        <v>2</v>
      </c>
      <c r="F45" s="158"/>
      <c r="G45" s="158"/>
      <c r="H45" s="158">
        <f>'実質公債費比率（分子）の構造'!M$49</f>
        <v>2</v>
      </c>
      <c r="I45" s="158"/>
      <c r="J45" s="158"/>
      <c r="K45" s="158">
        <f>'実質公債費比率（分子）の構造'!N$49</f>
        <v>3</v>
      </c>
      <c r="L45" s="158"/>
      <c r="M45" s="158"/>
      <c r="N45" s="158">
        <f>'実質公債費比率（分子）の構造'!O$49</f>
        <v>6</v>
      </c>
      <c r="O45" s="158"/>
      <c r="P45" s="158"/>
    </row>
    <row r="46" spans="1:16" x14ac:dyDescent="0.2">
      <c r="A46" s="158" t="s">
        <v>64</v>
      </c>
      <c r="B46" s="158">
        <f>'実質公債費比率（分子）の構造'!K$48</f>
        <v>146</v>
      </c>
      <c r="C46" s="158"/>
      <c r="D46" s="158"/>
      <c r="E46" s="158">
        <f>'実質公債費比率（分子）の構造'!L$48</f>
        <v>147</v>
      </c>
      <c r="F46" s="158"/>
      <c r="G46" s="158"/>
      <c r="H46" s="158">
        <f>'実質公債費比率（分子）の構造'!M$48</f>
        <v>147</v>
      </c>
      <c r="I46" s="158"/>
      <c r="J46" s="158"/>
      <c r="K46" s="158">
        <f>'実質公債費比率（分子）の構造'!N$48</f>
        <v>152</v>
      </c>
      <c r="L46" s="158"/>
      <c r="M46" s="158"/>
      <c r="N46" s="158">
        <f>'実質公債費比率（分子）の構造'!O$48</f>
        <v>146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409</v>
      </c>
      <c r="C49" s="158"/>
      <c r="D49" s="158"/>
      <c r="E49" s="158">
        <f>'実質公債費比率（分子）の構造'!L$45</f>
        <v>425</v>
      </c>
      <c r="F49" s="158"/>
      <c r="G49" s="158"/>
      <c r="H49" s="158">
        <f>'実質公債費比率（分子）の構造'!M$45</f>
        <v>455</v>
      </c>
      <c r="I49" s="158"/>
      <c r="J49" s="158"/>
      <c r="K49" s="158">
        <f>'実質公債費比率（分子）の構造'!N$45</f>
        <v>526</v>
      </c>
      <c r="L49" s="158"/>
      <c r="M49" s="158"/>
      <c r="N49" s="158">
        <f>'実質公債費比率（分子）の構造'!O$45</f>
        <v>561</v>
      </c>
      <c r="O49" s="158"/>
      <c r="P49" s="158"/>
    </row>
    <row r="50" spans="1:16" x14ac:dyDescent="0.2">
      <c r="A50" s="158" t="s">
        <v>67</v>
      </c>
      <c r="B50" s="158" t="e">
        <f>NA()</f>
        <v>#N/A</v>
      </c>
      <c r="C50" s="158">
        <f>IF(ISNUMBER('実質公債費比率（分子）の構造'!K$53),'実質公債費比率（分子）の構造'!K$53,NA())</f>
        <v>109</v>
      </c>
      <c r="D50" s="158" t="e">
        <f>NA()</f>
        <v>#N/A</v>
      </c>
      <c r="E50" s="158" t="e">
        <f>NA()</f>
        <v>#N/A</v>
      </c>
      <c r="F50" s="158">
        <f>IF(ISNUMBER('実質公債費比率（分子）の構造'!L$53),'実質公債費比率（分子）の構造'!L$53,NA())</f>
        <v>107</v>
      </c>
      <c r="G50" s="158" t="e">
        <f>NA()</f>
        <v>#N/A</v>
      </c>
      <c r="H50" s="158" t="e">
        <f>NA()</f>
        <v>#N/A</v>
      </c>
      <c r="I50" s="158">
        <f>IF(ISNUMBER('実質公債費比率（分子）の構造'!M$53),'実質公債費比率（分子）の構造'!M$53,NA())</f>
        <v>134</v>
      </c>
      <c r="J50" s="158" t="e">
        <f>NA()</f>
        <v>#N/A</v>
      </c>
      <c r="K50" s="158" t="e">
        <f>NA()</f>
        <v>#N/A</v>
      </c>
      <c r="L50" s="158">
        <f>IF(ISNUMBER('実質公債費比率（分子）の構造'!N$53),'実質公債費比率（分子）の構造'!N$53,NA())</f>
        <v>164</v>
      </c>
      <c r="M50" s="158" t="e">
        <f>NA()</f>
        <v>#N/A</v>
      </c>
      <c r="N50" s="158" t="e">
        <f>NA()</f>
        <v>#N/A</v>
      </c>
      <c r="O50" s="158">
        <f>IF(ISNUMBER('実質公債費比率（分子）の構造'!O$53),'実質公債費比率（分子）の構造'!O$53,NA())</f>
        <v>161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4169</v>
      </c>
      <c r="E56" s="157"/>
      <c r="F56" s="157"/>
      <c r="G56" s="157">
        <f>'将来負担比率（分子）の構造'!J$52</f>
        <v>4023</v>
      </c>
      <c r="H56" s="157"/>
      <c r="I56" s="157"/>
      <c r="J56" s="157">
        <f>'将来負担比率（分子）の構造'!K$52</f>
        <v>4238</v>
      </c>
      <c r="K56" s="157"/>
      <c r="L56" s="157"/>
      <c r="M56" s="157">
        <f>'将来負担比率（分子）の構造'!L$52</f>
        <v>4105</v>
      </c>
      <c r="N56" s="157"/>
      <c r="O56" s="157"/>
      <c r="P56" s="157">
        <f>'将来負担比率（分子）の構造'!M$52</f>
        <v>3845</v>
      </c>
    </row>
    <row r="57" spans="1:16" x14ac:dyDescent="0.2">
      <c r="A57" s="157" t="s">
        <v>42</v>
      </c>
      <c r="B57" s="157"/>
      <c r="C57" s="157"/>
      <c r="D57" s="157">
        <f>'将来負担比率（分子）の構造'!I$51</f>
        <v>112</v>
      </c>
      <c r="E57" s="157"/>
      <c r="F57" s="157"/>
      <c r="G57" s="157">
        <f>'将来負担比率（分子）の構造'!J$51</f>
        <v>79</v>
      </c>
      <c r="H57" s="157"/>
      <c r="I57" s="157"/>
      <c r="J57" s="157">
        <f>'将来負担比率（分子）の構造'!K$51</f>
        <v>57</v>
      </c>
      <c r="K57" s="157"/>
      <c r="L57" s="157"/>
      <c r="M57" s="157">
        <f>'将来負担比率（分子）の構造'!L$51</f>
        <v>35</v>
      </c>
      <c r="N57" s="157"/>
      <c r="O57" s="157"/>
      <c r="P57" s="157">
        <f>'将来負担比率（分子）の構造'!M$51</f>
        <v>26</v>
      </c>
    </row>
    <row r="58" spans="1:16" x14ac:dyDescent="0.2">
      <c r="A58" s="157" t="s">
        <v>41</v>
      </c>
      <c r="B58" s="157"/>
      <c r="C58" s="157"/>
      <c r="D58" s="157">
        <f>'将来負担比率（分子）の構造'!I$50</f>
        <v>2811</v>
      </c>
      <c r="E58" s="157"/>
      <c r="F58" s="157"/>
      <c r="G58" s="157">
        <f>'将来負担比率（分子）の構造'!J$50</f>
        <v>2851</v>
      </c>
      <c r="H58" s="157"/>
      <c r="I58" s="157"/>
      <c r="J58" s="157">
        <f>'将来負担比率（分子）の構造'!K$50</f>
        <v>3078</v>
      </c>
      <c r="K58" s="157"/>
      <c r="L58" s="157"/>
      <c r="M58" s="157">
        <f>'将来負担比率（分子）の構造'!L$50</f>
        <v>3011</v>
      </c>
      <c r="N58" s="157"/>
      <c r="O58" s="157"/>
      <c r="P58" s="157">
        <f>'将来負担比率（分子）の構造'!M$50</f>
        <v>2941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484</v>
      </c>
      <c r="C62" s="157"/>
      <c r="D62" s="157"/>
      <c r="E62" s="157">
        <f>'将来負担比率（分子）の構造'!J$45</f>
        <v>444</v>
      </c>
      <c r="F62" s="157"/>
      <c r="G62" s="157"/>
      <c r="H62" s="157">
        <f>'将来負担比率（分子）の構造'!K$45</f>
        <v>431</v>
      </c>
      <c r="I62" s="157"/>
      <c r="J62" s="157"/>
      <c r="K62" s="157">
        <f>'将来負担比率（分子）の構造'!L$45</f>
        <v>444</v>
      </c>
      <c r="L62" s="157"/>
      <c r="M62" s="157"/>
      <c r="N62" s="157">
        <f>'将来負担比率（分子）の構造'!M$45</f>
        <v>459</v>
      </c>
      <c r="O62" s="157"/>
      <c r="P62" s="157"/>
    </row>
    <row r="63" spans="1:16" x14ac:dyDescent="0.2">
      <c r="A63" s="157" t="s">
        <v>34</v>
      </c>
      <c r="B63" s="157">
        <f>'将来負担比率（分子）の構造'!I$44</f>
        <v>7</v>
      </c>
      <c r="C63" s="157"/>
      <c r="D63" s="157"/>
      <c r="E63" s="157">
        <f>'将来負担比率（分子）の構造'!J$44</f>
        <v>11</v>
      </c>
      <c r="F63" s="157"/>
      <c r="G63" s="157"/>
      <c r="H63" s="157">
        <f>'将来負担比率（分子）の構造'!K$44</f>
        <v>10</v>
      </c>
      <c r="I63" s="157"/>
      <c r="J63" s="157"/>
      <c r="K63" s="157">
        <f>'将来負担比率（分子）の構造'!L$44</f>
        <v>19</v>
      </c>
      <c r="L63" s="157"/>
      <c r="M63" s="157"/>
      <c r="N63" s="157">
        <f>'将来負担比率（分子）の構造'!M$44</f>
        <v>29</v>
      </c>
      <c r="O63" s="157"/>
      <c r="P63" s="157"/>
    </row>
    <row r="64" spans="1:16" x14ac:dyDescent="0.2">
      <c r="A64" s="157" t="s">
        <v>33</v>
      </c>
      <c r="B64" s="157">
        <f>'将来負担比率（分子）の構造'!I$43</f>
        <v>1219</v>
      </c>
      <c r="C64" s="157"/>
      <c r="D64" s="157"/>
      <c r="E64" s="157">
        <f>'将来負担比率（分子）の構造'!J$43</f>
        <v>1107</v>
      </c>
      <c r="F64" s="157"/>
      <c r="G64" s="157"/>
      <c r="H64" s="157">
        <f>'将来負担比率（分子）の構造'!K$43</f>
        <v>1019</v>
      </c>
      <c r="I64" s="157"/>
      <c r="J64" s="157"/>
      <c r="K64" s="157">
        <f>'将来負担比率（分子）の構造'!L$43</f>
        <v>953</v>
      </c>
      <c r="L64" s="157"/>
      <c r="M64" s="157"/>
      <c r="N64" s="157">
        <f>'将来負担比率（分子）の構造'!M$43</f>
        <v>933</v>
      </c>
      <c r="O64" s="157"/>
      <c r="P64" s="157"/>
    </row>
    <row r="65" spans="1:16" x14ac:dyDescent="0.2">
      <c r="A65" s="157" t="s">
        <v>32</v>
      </c>
      <c r="B65" s="157">
        <f>'将来負担比率（分子）の構造'!I$42</f>
        <v>0</v>
      </c>
      <c r="C65" s="157"/>
      <c r="D65" s="157"/>
      <c r="E65" s="157">
        <f>'将来負担比率（分子）の構造'!J$42</f>
        <v>0</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4138</v>
      </c>
      <c r="C66" s="157"/>
      <c r="D66" s="157"/>
      <c r="E66" s="157">
        <f>'将来負担比率（分子）の構造'!J$41</f>
        <v>4136</v>
      </c>
      <c r="F66" s="157"/>
      <c r="G66" s="157"/>
      <c r="H66" s="157">
        <f>'将来負担比率（分子）の構造'!K$41</f>
        <v>4085</v>
      </c>
      <c r="I66" s="157"/>
      <c r="J66" s="157"/>
      <c r="K66" s="157">
        <f>'将来負担比率（分子）の構造'!L$41</f>
        <v>3818</v>
      </c>
      <c r="L66" s="157"/>
      <c r="M66" s="157"/>
      <c r="N66" s="157">
        <f>'将来負担比率（分子）の構造'!M$41</f>
        <v>3592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828</v>
      </c>
      <c r="C72" s="161">
        <f>基金残高に係る経年分析!G55</f>
        <v>828</v>
      </c>
      <c r="D72" s="161">
        <f>基金残高に係る経年分析!H55</f>
        <v>828</v>
      </c>
    </row>
    <row r="73" spans="1:16" x14ac:dyDescent="0.2">
      <c r="A73" s="160" t="s">
        <v>74</v>
      </c>
      <c r="B73" s="161">
        <f>基金残高に係る経年分析!F56</f>
        <v>619</v>
      </c>
      <c r="C73" s="161">
        <f>基金残高に係る経年分析!G56</f>
        <v>550</v>
      </c>
      <c r="D73" s="161">
        <f>基金残高に係る経年分析!H56</f>
        <v>550</v>
      </c>
    </row>
    <row r="74" spans="1:16" x14ac:dyDescent="0.2">
      <c r="A74" s="160" t="s">
        <v>75</v>
      </c>
      <c r="B74" s="161">
        <f>基金残高に係る経年分析!F57</f>
        <v>1350</v>
      </c>
      <c r="C74" s="161">
        <f>基金残高に係る経年分析!G57</f>
        <v>1353</v>
      </c>
      <c r="D74" s="161">
        <f>基金残高に係る経年分析!H57</f>
        <v>1283</v>
      </c>
    </row>
  </sheetData>
  <sheetProtection algorithmName="SHA-512" hashValue="0Ru/NQiMnDOdmus4hptVlXFuLXJYKjtkY37NY9VIiuBpMdRcBBaxah7vXs8bTfyuHdGsAV+0t3CZTWc0+cklfA==" saltValue="zdTTnbiV2jkOI8MDphh+2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2026-08-27T01:49:34Z</cp:lastPrinted>
  <dcterms:created xsi:type="dcterms:W3CDTF">2026-02-26T09:29:16Z</dcterms:created>
  <dcterms:modified xsi:type="dcterms:W3CDTF">2026-09-08T08:14:04Z</dcterms:modified>
  <cp:category/>
</cp:coreProperties>
</file>